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sy02/Desktop/Postdoc Projects/eps-indonesia-cpl/InputData/indst/BIFUbC/"/>
    </mc:Choice>
  </mc:AlternateContent>
  <xr:revisionPtr revIDLastSave="0" documentId="13_ncr:1_{5D7BADA2-46EA-1543-8DA2-6376376A0B88}" xr6:coauthVersionLast="47" xr6:coauthVersionMax="47" xr10:uidLastSave="{00000000-0000-0000-0000-000000000000}"/>
  <bookViews>
    <workbookView xWindow="0" yWindow="780" windowWidth="34200" windowHeight="21360" firstSheet="45" activeTab="53"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fuel-oil" sheetId="57" r:id="rId57"/>
    <sheet name="BIFUbC-LPG-propane-or-butane" sheetId="58" r:id="rId58"/>
    <sheet name="BIFUbC-hydrogen" sheetId="59" r:id="rId59"/>
  </sheets>
  <definedNames>
    <definedName name="_xlchart.v1.0" hidden="1">'BIFUbC-petroleum-diesel'!$A$1</definedName>
    <definedName name="_xlchart.v1.1" hidden="1">'BIFUbC-petroleum-diesel'!$A$10</definedName>
    <definedName name="_xlchart.v1.10" hidden="1">'BIFUbC-petroleum-diesel'!$A$19</definedName>
    <definedName name="_xlchart.v1.100" hidden="1">'BIFUbC-petroleum-diesel'!$B$6:$AZ$6</definedName>
    <definedName name="_xlchart.v1.101" hidden="1">'BIFUbC-petroleum-diesel'!$B$7:$AZ$7</definedName>
    <definedName name="_xlchart.v1.102" hidden="1">'BIFUbC-petroleum-diesel'!$B$8:$AZ$8</definedName>
    <definedName name="_xlchart.v1.103" hidden="1">'BIFUbC-petroleum-diesel'!$B$9:$AZ$9</definedName>
    <definedName name="_xlchart.v1.11" hidden="1">'BIFUbC-petroleum-diesel'!$A$2</definedName>
    <definedName name="_xlchart.v1.12" hidden="1">'BIFUbC-petroleum-diesel'!$A$20</definedName>
    <definedName name="_xlchart.v1.13" hidden="1">'BIFUbC-petroleum-diesel'!$A$21</definedName>
    <definedName name="_xlchart.v1.14" hidden="1">'BIFUbC-petroleum-diesel'!$A$22</definedName>
    <definedName name="_xlchart.v1.15" hidden="1">'BIFUbC-petroleum-diesel'!$A$23</definedName>
    <definedName name="_xlchart.v1.16" hidden="1">'BIFUbC-petroleum-diesel'!$A$24</definedName>
    <definedName name="_xlchart.v1.17" hidden="1">'BIFUbC-petroleum-diesel'!$A$25</definedName>
    <definedName name="_xlchart.v1.18" hidden="1">'BIFUbC-petroleum-diesel'!$A$26</definedName>
    <definedName name="_xlchart.v1.19" hidden="1">'BIFUbC-petroleum-diesel'!$A$3</definedName>
    <definedName name="_xlchart.v1.2" hidden="1">'BIFUbC-petroleum-diesel'!$A$11</definedName>
    <definedName name="_xlchart.v1.20" hidden="1">'BIFUbC-petroleum-diesel'!$A$4</definedName>
    <definedName name="_xlchart.v1.21" hidden="1">'BIFUbC-petroleum-diesel'!$A$5</definedName>
    <definedName name="_xlchart.v1.22" hidden="1">'BIFUbC-petroleum-diesel'!$A$6</definedName>
    <definedName name="_xlchart.v1.23" hidden="1">'BIFUbC-petroleum-diesel'!$A$7</definedName>
    <definedName name="_xlchart.v1.24" hidden="1">'BIFUbC-petroleum-diesel'!$A$8</definedName>
    <definedName name="_xlchart.v1.25" hidden="1">'BIFUbC-petroleum-diesel'!$A$9</definedName>
    <definedName name="_xlchart.v1.26" hidden="1">'BIFUbC-petroleum-diesel'!$B$10:$AZ$10</definedName>
    <definedName name="_xlchart.v1.27" hidden="1">'BIFUbC-petroleum-diesel'!$B$11:$AZ$11</definedName>
    <definedName name="_xlchart.v1.28" hidden="1">'BIFUbC-petroleum-diesel'!$B$12:$AZ$12</definedName>
    <definedName name="_xlchart.v1.29" hidden="1">'BIFUbC-petroleum-diesel'!$B$13:$AZ$13</definedName>
    <definedName name="_xlchart.v1.3" hidden="1">'BIFUbC-petroleum-diesel'!$A$12</definedName>
    <definedName name="_xlchart.v1.30" hidden="1">'BIFUbC-petroleum-diesel'!$B$14:$AZ$14</definedName>
    <definedName name="_xlchart.v1.31" hidden="1">'BIFUbC-petroleum-diesel'!$B$15:$AZ$15</definedName>
    <definedName name="_xlchart.v1.32" hidden="1">'BIFUbC-petroleum-diesel'!$B$16:$AZ$16</definedName>
    <definedName name="_xlchart.v1.33" hidden="1">'BIFUbC-petroleum-diesel'!$B$17:$AZ$17</definedName>
    <definedName name="_xlchart.v1.34" hidden="1">'BIFUbC-petroleum-diesel'!$B$18:$AZ$18</definedName>
    <definedName name="_xlchart.v1.35" hidden="1">'BIFUbC-petroleum-diesel'!$B$19:$AZ$19</definedName>
    <definedName name="_xlchart.v1.36" hidden="1">'BIFUbC-petroleum-diesel'!$B$1:$AZ$1</definedName>
    <definedName name="_xlchart.v1.37" hidden="1">'BIFUbC-petroleum-diesel'!$B$20:$AZ$20</definedName>
    <definedName name="_xlchart.v1.38" hidden="1">'BIFUbC-petroleum-diesel'!$B$21:$AZ$21</definedName>
    <definedName name="_xlchart.v1.39" hidden="1">'BIFUbC-petroleum-diesel'!$B$22:$AZ$22</definedName>
    <definedName name="_xlchart.v1.4" hidden="1">'BIFUbC-petroleum-diesel'!$A$13</definedName>
    <definedName name="_xlchart.v1.40" hidden="1">'BIFUbC-petroleum-diesel'!$B$23:$AZ$23</definedName>
    <definedName name="_xlchart.v1.41" hidden="1">'BIFUbC-petroleum-diesel'!$B$24:$AZ$24</definedName>
    <definedName name="_xlchart.v1.42" hidden="1">'BIFUbC-petroleum-diesel'!$B$25:$AZ$25</definedName>
    <definedName name="_xlchart.v1.43" hidden="1">'BIFUbC-petroleum-diesel'!$B$26:$AZ$26</definedName>
    <definedName name="_xlchart.v1.44" hidden="1">'BIFUbC-petroleum-diesel'!$B$2:$AZ$2</definedName>
    <definedName name="_xlchart.v1.45" hidden="1">'BIFUbC-petroleum-diesel'!$B$3:$AZ$3</definedName>
    <definedName name="_xlchart.v1.46" hidden="1">'BIFUbC-petroleum-diesel'!$B$4:$AZ$4</definedName>
    <definedName name="_xlchart.v1.47" hidden="1">'BIFUbC-petroleum-diesel'!$B$5:$AZ$5</definedName>
    <definedName name="_xlchart.v1.48" hidden="1">'BIFUbC-petroleum-diesel'!$B$6:$AZ$6</definedName>
    <definedName name="_xlchart.v1.49" hidden="1">'BIFUbC-petroleum-diesel'!$B$7:$AZ$7</definedName>
    <definedName name="_xlchart.v1.5" hidden="1">'BIFUbC-petroleum-diesel'!$A$14</definedName>
    <definedName name="_xlchart.v1.50" hidden="1">'BIFUbC-petroleum-diesel'!$B$8:$AZ$8</definedName>
    <definedName name="_xlchart.v1.51" hidden="1">'BIFUbC-petroleum-diesel'!$B$9:$AZ$9</definedName>
    <definedName name="_xlchart.v1.52" hidden="1">'BIFUbC-petroleum-diesel'!$A$1</definedName>
    <definedName name="_xlchart.v1.53" hidden="1">'BIFUbC-petroleum-diesel'!$A$10</definedName>
    <definedName name="_xlchart.v1.54" hidden="1">'BIFUbC-petroleum-diesel'!$A$11</definedName>
    <definedName name="_xlchart.v1.55" hidden="1">'BIFUbC-petroleum-diesel'!$A$12</definedName>
    <definedName name="_xlchart.v1.56" hidden="1">'BIFUbC-petroleum-diesel'!$A$13</definedName>
    <definedName name="_xlchart.v1.57" hidden="1">'BIFUbC-petroleum-diesel'!$A$14</definedName>
    <definedName name="_xlchart.v1.58" hidden="1">'BIFUbC-petroleum-diesel'!$A$15</definedName>
    <definedName name="_xlchart.v1.59" hidden="1">'BIFUbC-petroleum-diesel'!$A$16</definedName>
    <definedName name="_xlchart.v1.6" hidden="1">'BIFUbC-petroleum-diesel'!$A$15</definedName>
    <definedName name="_xlchart.v1.60" hidden="1">'BIFUbC-petroleum-diesel'!$A$17</definedName>
    <definedName name="_xlchart.v1.61" hidden="1">'BIFUbC-petroleum-diesel'!$A$18</definedName>
    <definedName name="_xlchart.v1.62" hidden="1">'BIFUbC-petroleum-diesel'!$A$19</definedName>
    <definedName name="_xlchart.v1.63" hidden="1">'BIFUbC-petroleum-diesel'!$A$2</definedName>
    <definedName name="_xlchart.v1.64" hidden="1">'BIFUbC-petroleum-diesel'!$A$20</definedName>
    <definedName name="_xlchart.v1.65" hidden="1">'BIFUbC-petroleum-diesel'!$A$21</definedName>
    <definedName name="_xlchart.v1.66" hidden="1">'BIFUbC-petroleum-diesel'!$A$22</definedName>
    <definedName name="_xlchart.v1.67" hidden="1">'BIFUbC-petroleum-diesel'!$A$23</definedName>
    <definedName name="_xlchart.v1.68" hidden="1">'BIFUbC-petroleum-diesel'!$A$24</definedName>
    <definedName name="_xlchart.v1.69" hidden="1">'BIFUbC-petroleum-diesel'!$A$25</definedName>
    <definedName name="_xlchart.v1.7" hidden="1">'BIFUbC-petroleum-diesel'!$A$16</definedName>
    <definedName name="_xlchart.v1.70" hidden="1">'BIFUbC-petroleum-diesel'!$A$26</definedName>
    <definedName name="_xlchart.v1.71" hidden="1">'BIFUbC-petroleum-diesel'!$A$3</definedName>
    <definedName name="_xlchart.v1.72" hidden="1">'BIFUbC-petroleum-diesel'!$A$4</definedName>
    <definedName name="_xlchart.v1.73" hidden="1">'BIFUbC-petroleum-diesel'!$A$5</definedName>
    <definedName name="_xlchart.v1.74" hidden="1">'BIFUbC-petroleum-diesel'!$A$6</definedName>
    <definedName name="_xlchart.v1.75" hidden="1">'BIFUbC-petroleum-diesel'!$A$7</definedName>
    <definedName name="_xlchart.v1.76" hidden="1">'BIFUbC-petroleum-diesel'!$A$8</definedName>
    <definedName name="_xlchart.v1.77" hidden="1">'BIFUbC-petroleum-diesel'!$A$9</definedName>
    <definedName name="_xlchart.v1.78" hidden="1">'BIFUbC-petroleum-diesel'!$B$10:$AZ$10</definedName>
    <definedName name="_xlchart.v1.79" hidden="1">'BIFUbC-petroleum-diesel'!$B$11:$AZ$11</definedName>
    <definedName name="_xlchart.v1.8" hidden="1">'BIFUbC-petroleum-diesel'!$A$17</definedName>
    <definedName name="_xlchart.v1.80" hidden="1">'BIFUbC-petroleum-diesel'!$B$12:$AZ$12</definedName>
    <definedName name="_xlchart.v1.81" hidden="1">'BIFUbC-petroleum-diesel'!$B$13:$AZ$13</definedName>
    <definedName name="_xlchart.v1.82" hidden="1">'BIFUbC-petroleum-diesel'!$B$14:$AZ$14</definedName>
    <definedName name="_xlchart.v1.83" hidden="1">'BIFUbC-petroleum-diesel'!$B$15:$AZ$15</definedName>
    <definedName name="_xlchart.v1.84" hidden="1">'BIFUbC-petroleum-diesel'!$B$16:$AZ$16</definedName>
    <definedName name="_xlchart.v1.85" hidden="1">'BIFUbC-petroleum-diesel'!$B$17:$AZ$17</definedName>
    <definedName name="_xlchart.v1.86" hidden="1">'BIFUbC-petroleum-diesel'!$B$18:$AZ$18</definedName>
    <definedName name="_xlchart.v1.87" hidden="1">'BIFUbC-petroleum-diesel'!$B$19:$AZ$19</definedName>
    <definedName name="_xlchart.v1.88" hidden="1">'BIFUbC-petroleum-diesel'!$B$1:$AZ$1</definedName>
    <definedName name="_xlchart.v1.89" hidden="1">'BIFUbC-petroleum-diesel'!$B$20:$AZ$20</definedName>
    <definedName name="_xlchart.v1.9" hidden="1">'BIFUbC-petroleum-diesel'!$A$18</definedName>
    <definedName name="_xlchart.v1.90" hidden="1">'BIFUbC-petroleum-diesel'!$B$21:$AZ$21</definedName>
    <definedName name="_xlchart.v1.91" hidden="1">'BIFUbC-petroleum-diesel'!$B$22:$AZ$22</definedName>
    <definedName name="_xlchart.v1.92" hidden="1">'BIFUbC-petroleum-diesel'!$B$23:$AZ$23</definedName>
    <definedName name="_xlchart.v1.93" hidden="1">'BIFUbC-petroleum-diesel'!$B$24:$AZ$24</definedName>
    <definedName name="_xlchart.v1.94" hidden="1">'BIFUbC-petroleum-diesel'!$B$25:$AZ$25</definedName>
    <definedName name="_xlchart.v1.95" hidden="1">'BIFUbC-petroleum-diesel'!$B$26:$AZ$26</definedName>
    <definedName name="_xlchart.v1.96" hidden="1">'BIFUbC-petroleum-diesel'!$B$2:$AZ$2</definedName>
    <definedName name="_xlchart.v1.97" hidden="1">'BIFUbC-petroleum-diesel'!$B$3:$AZ$3</definedName>
    <definedName name="_xlchart.v1.98" hidden="1">'BIFUbC-petroleum-diesel'!$B$4:$AZ$4</definedName>
    <definedName name="_xlchart.v1.99" hidden="1">'BIFUbC-petroleum-diesel'!$B$5:$AZ$5</definedName>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AW27" i="48" l="1"/>
  <c r="AO27" i="48"/>
  <c r="AG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N27" i="48" s="1"/>
  <c r="AM3" i="48"/>
  <c r="AL3" i="48"/>
  <c r="AK3" i="48"/>
  <c r="AJ3" i="48"/>
  <c r="AI3" i="48"/>
  <c r="AH3" i="48"/>
  <c r="AG3" i="48"/>
  <c r="AZ2" i="48"/>
  <c r="AZ27" i="48" s="1"/>
  <c r="AY2" i="48"/>
  <c r="AY27" i="48" s="1"/>
  <c r="AX2" i="48"/>
  <c r="AW2" i="48"/>
  <c r="AV2" i="48"/>
  <c r="AU2" i="48"/>
  <c r="AT2" i="48"/>
  <c r="AT27" i="48" s="1"/>
  <c r="AS2" i="48"/>
  <c r="AS27" i="48" s="1"/>
  <c r="AR2" i="48"/>
  <c r="AR27" i="48" s="1"/>
  <c r="AQ2" i="48"/>
  <c r="AQ27" i="48" s="1"/>
  <c r="AP2" i="48"/>
  <c r="AO2" i="48"/>
  <c r="AN2" i="48"/>
  <c r="AM2" i="48"/>
  <c r="AL2" i="48"/>
  <c r="AL27" i="48" s="1"/>
  <c r="AK2" i="48"/>
  <c r="AK27" i="48" s="1"/>
  <c r="AJ2" i="48"/>
  <c r="AJ27" i="48" s="1"/>
  <c r="AI2" i="48"/>
  <c r="AI27" i="48" s="1"/>
  <c r="AH2" i="48"/>
  <c r="AG2" i="48"/>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I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X27" i="44" s="1"/>
  <c r="AW3" i="44"/>
  <c r="AW27" i="44" s="1"/>
  <c r="AV3" i="44"/>
  <c r="AU3" i="44"/>
  <c r="AT3" i="44"/>
  <c r="AS3" i="44"/>
  <c r="AR3" i="44"/>
  <c r="AQ3" i="44"/>
  <c r="AP3" i="44"/>
  <c r="AP27" i="44" s="1"/>
  <c r="AO3" i="44"/>
  <c r="AO27" i="44" s="1"/>
  <c r="AN3" i="44"/>
  <c r="AM3" i="44"/>
  <c r="AL3" i="44"/>
  <c r="AK3" i="44"/>
  <c r="AJ3" i="44"/>
  <c r="AI3" i="44"/>
  <c r="AH3" i="44"/>
  <c r="AH27" i="44" s="1"/>
  <c r="AG3" i="44"/>
  <c r="AG27" i="44" s="1"/>
  <c r="AZ2" i="44"/>
  <c r="AZ27" i="44" s="1"/>
  <c r="AY2" i="44"/>
  <c r="AY27" i="44" s="1"/>
  <c r="AX2" i="44"/>
  <c r="AW2" i="44"/>
  <c r="AV2" i="44"/>
  <c r="AU2" i="44"/>
  <c r="AT2" i="44"/>
  <c r="AT27" i="44" s="1"/>
  <c r="AS2" i="44"/>
  <c r="AS27" i="44" s="1"/>
  <c r="AR2" i="44"/>
  <c r="AR27" i="44" s="1"/>
  <c r="AQ2" i="44"/>
  <c r="AQ27" i="44" s="1"/>
  <c r="AP2" i="44"/>
  <c r="AO2" i="44"/>
  <c r="AN2" i="44"/>
  <c r="AN27" i="44" s="1"/>
  <c r="AM2" i="44"/>
  <c r="AL2" i="44"/>
  <c r="AL27" i="44" s="1"/>
  <c r="AK2" i="44"/>
  <c r="AK27" i="44" s="1"/>
  <c r="AJ2" i="44"/>
  <c r="AJ27" i="44" s="1"/>
  <c r="AI2" i="44"/>
  <c r="AH2" i="44"/>
  <c r="AG2" i="44"/>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AB5" i="39"/>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B33" i="38"/>
  <c r="AT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AT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F30" i="38"/>
  <c r="AX30" i="38"/>
  <c r="AP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AP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B27" i="38"/>
  <c r="AT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F26" i="38"/>
  <c r="AN26" i="38"/>
  <c r="AM26" i="38"/>
  <c r="AL26" i="38"/>
  <c r="AK26" i="38"/>
  <c r="AJ26" i="38"/>
  <c r="AI26" i="38"/>
  <c r="AH26" i="38"/>
  <c r="AG26" i="38"/>
  <c r="AF26" i="38"/>
  <c r="AE26" i="38"/>
  <c r="AD26" i="38"/>
  <c r="AC26" i="38"/>
  <c r="AB26" i="38"/>
  <c r="AA26" i="38"/>
  <c r="Z26" i="38"/>
  <c r="Y26" i="38"/>
  <c r="X26" i="38"/>
  <c r="W26" i="38"/>
  <c r="V26" i="38"/>
  <c r="U26" i="38"/>
  <c r="T26" i="38"/>
  <c r="S26" i="38"/>
  <c r="R26" i="38"/>
  <c r="Q26" i="38"/>
  <c r="P26" i="38"/>
  <c r="O26" i="38"/>
  <c r="N26" i="38"/>
  <c r="M26" i="38"/>
  <c r="L26" i="38"/>
  <c r="K26" i="38"/>
  <c r="J26" i="38"/>
  <c r="I26"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F24" i="38"/>
  <c r="AX24" i="38"/>
  <c r="AP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B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E36" i="38" s="1"/>
  <c r="BD16" i="38"/>
  <c r="BD36" i="38" s="1"/>
  <c r="BC16" i="38"/>
  <c r="BC36" i="38" s="1"/>
  <c r="BB16" i="38"/>
  <c r="BB36" i="38" s="1"/>
  <c r="BA16" i="38"/>
  <c r="BA36" i="38" s="1"/>
  <c r="AZ16" i="38"/>
  <c r="AZ36" i="38" s="1"/>
  <c r="AY16" i="38"/>
  <c r="AY36" i="38" s="1"/>
  <c r="AX16" i="38"/>
  <c r="AX36" i="38" s="1"/>
  <c r="AW16" i="38"/>
  <c r="AW36" i="38" s="1"/>
  <c r="AV16" i="38"/>
  <c r="AV36" i="38" s="1"/>
  <c r="AU16" i="38"/>
  <c r="AU36" i="38" s="1"/>
  <c r="AT16" i="38"/>
  <c r="AT36" i="38" s="1"/>
  <c r="AS16" i="38"/>
  <c r="AS36" i="38" s="1"/>
  <c r="AR16" i="38"/>
  <c r="AR36" i="38" s="1"/>
  <c r="AQ16" i="38"/>
  <c r="AQ36" i="38" s="1"/>
  <c r="AP16" i="38"/>
  <c r="AP36" i="38" s="1"/>
  <c r="AO16" i="38"/>
  <c r="AO36" i="38" s="1"/>
  <c r="BH15" i="38"/>
  <c r="BH35" i="38" s="1"/>
  <c r="BG15" i="38"/>
  <c r="BG35" i="38" s="1"/>
  <c r="BF15" i="38"/>
  <c r="BF35" i="38" s="1"/>
  <c r="BE15" i="38"/>
  <c r="BE35" i="38" s="1"/>
  <c r="BD15" i="38"/>
  <c r="BD35" i="38" s="1"/>
  <c r="BC15" i="38"/>
  <c r="BC35" i="38" s="1"/>
  <c r="BB15" i="38"/>
  <c r="BB35" i="38" s="1"/>
  <c r="BA15" i="38"/>
  <c r="BA35" i="38" s="1"/>
  <c r="AZ15" i="38"/>
  <c r="AZ35" i="38" s="1"/>
  <c r="AY15" i="38"/>
  <c r="AY35" i="38" s="1"/>
  <c r="AX15" i="38"/>
  <c r="AX35" i="38" s="1"/>
  <c r="AW15" i="38"/>
  <c r="AW35" i="38" s="1"/>
  <c r="AV15" i="38"/>
  <c r="AV35" i="38" s="1"/>
  <c r="AU15" i="38"/>
  <c r="AU35" i="38" s="1"/>
  <c r="AT15" i="38"/>
  <c r="AT35" i="38" s="1"/>
  <c r="AS15" i="38"/>
  <c r="AS35" i="38" s="1"/>
  <c r="AR15" i="38"/>
  <c r="AR35" i="38" s="1"/>
  <c r="AQ15" i="38"/>
  <c r="AQ35" i="38" s="1"/>
  <c r="AP15" i="38"/>
  <c r="AP35" i="38" s="1"/>
  <c r="AO15" i="38"/>
  <c r="AO35" i="38" s="1"/>
  <c r="BH14" i="38"/>
  <c r="BH34" i="38" s="1"/>
  <c r="BG14" i="38"/>
  <c r="BG34" i="38" s="1"/>
  <c r="BF14" i="38"/>
  <c r="BF34" i="38" s="1"/>
  <c r="BE14" i="38"/>
  <c r="BE34" i="38" s="1"/>
  <c r="BD14" i="38"/>
  <c r="BD34" i="38" s="1"/>
  <c r="BC14" i="38"/>
  <c r="BC34" i="38" s="1"/>
  <c r="BB14" i="38"/>
  <c r="BB34" i="38" s="1"/>
  <c r="BA14" i="38"/>
  <c r="BA34" i="38" s="1"/>
  <c r="AZ14" i="38"/>
  <c r="AZ34" i="38" s="1"/>
  <c r="AY14" i="38"/>
  <c r="AY34" i="38" s="1"/>
  <c r="AX14" i="38"/>
  <c r="AX34" i="38" s="1"/>
  <c r="AW14" i="38"/>
  <c r="AW34" i="38" s="1"/>
  <c r="AV14" i="38"/>
  <c r="AV34" i="38" s="1"/>
  <c r="AU14" i="38"/>
  <c r="AU34" i="38" s="1"/>
  <c r="AT14" i="38"/>
  <c r="AT34" i="38" s="1"/>
  <c r="AS14" i="38"/>
  <c r="AS34" i="38" s="1"/>
  <c r="AR14" i="38"/>
  <c r="AR34" i="38" s="1"/>
  <c r="AQ14" i="38"/>
  <c r="AQ34" i="38" s="1"/>
  <c r="AP14" i="38"/>
  <c r="AP34" i="38" s="1"/>
  <c r="AO14" i="38"/>
  <c r="AO34" i="38" s="1"/>
  <c r="BH13" i="38"/>
  <c r="BH33" i="38" s="1"/>
  <c r="BG13" i="38"/>
  <c r="BG33" i="38" s="1"/>
  <c r="BF13" i="38"/>
  <c r="BF33" i="38" s="1"/>
  <c r="BE13" i="38"/>
  <c r="BE33" i="38" s="1"/>
  <c r="BD13" i="38"/>
  <c r="BD33" i="38" s="1"/>
  <c r="BC13" i="38"/>
  <c r="BC33" i="38" s="1"/>
  <c r="BB13" i="38"/>
  <c r="BA13" i="38"/>
  <c r="BA33" i="38" s="1"/>
  <c r="AZ13" i="38"/>
  <c r="AZ33" i="38" s="1"/>
  <c r="AY13" i="38"/>
  <c r="AY33" i="38" s="1"/>
  <c r="AX13" i="38"/>
  <c r="AX33" i="38" s="1"/>
  <c r="AW13" i="38"/>
  <c r="AW33" i="38" s="1"/>
  <c r="AV13" i="38"/>
  <c r="AV33" i="38" s="1"/>
  <c r="AU13" i="38"/>
  <c r="AU33" i="38" s="1"/>
  <c r="AT13" i="38"/>
  <c r="AS13" i="38"/>
  <c r="AS33" i="38" s="1"/>
  <c r="AR13" i="38"/>
  <c r="AR33" i="38" s="1"/>
  <c r="AQ13" i="38"/>
  <c r="AQ33" i="38" s="1"/>
  <c r="AP13" i="38"/>
  <c r="AP33" i="38" s="1"/>
  <c r="AO13" i="38"/>
  <c r="AO33" i="38" s="1"/>
  <c r="BH12" i="38"/>
  <c r="BH32" i="38" s="1"/>
  <c r="BG12" i="38"/>
  <c r="BG32" i="38" s="1"/>
  <c r="BF12" i="38"/>
  <c r="BF32" i="38" s="1"/>
  <c r="BE12" i="38"/>
  <c r="BE32" i="38" s="1"/>
  <c r="BD12" i="38"/>
  <c r="BD32" i="38" s="1"/>
  <c r="BC12" i="38"/>
  <c r="BC32" i="38" s="1"/>
  <c r="BB12" i="38"/>
  <c r="BB32" i="38" s="1"/>
  <c r="BA12" i="38"/>
  <c r="BA32" i="38" s="1"/>
  <c r="AZ12" i="38"/>
  <c r="AZ32" i="38" s="1"/>
  <c r="AY12" i="38"/>
  <c r="AY32" i="38" s="1"/>
  <c r="AX12" i="38"/>
  <c r="AX32" i="38" s="1"/>
  <c r="AW12" i="38"/>
  <c r="AW32" i="38" s="1"/>
  <c r="AV12" i="38"/>
  <c r="AV32" i="38" s="1"/>
  <c r="AU12" i="38"/>
  <c r="AU32" i="38" s="1"/>
  <c r="AT12" i="38"/>
  <c r="AT32" i="38" s="1"/>
  <c r="AS12" i="38"/>
  <c r="AS32" i="38" s="1"/>
  <c r="AR12" i="38"/>
  <c r="AR32" i="38" s="1"/>
  <c r="AQ12" i="38"/>
  <c r="AQ32" i="38" s="1"/>
  <c r="AP12" i="38"/>
  <c r="AP32" i="38" s="1"/>
  <c r="AO12" i="38"/>
  <c r="AO32" i="38" s="1"/>
  <c r="BH11" i="38"/>
  <c r="BH31" i="38" s="1"/>
  <c r="BG11" i="38"/>
  <c r="BG31" i="38" s="1"/>
  <c r="BF11" i="38"/>
  <c r="BF31" i="38" s="1"/>
  <c r="BE11" i="38"/>
  <c r="BE31" i="38" s="1"/>
  <c r="BD11" i="38"/>
  <c r="BD31" i="38" s="1"/>
  <c r="BC11" i="38"/>
  <c r="BC31" i="38" s="1"/>
  <c r="BB11" i="38"/>
  <c r="BB31" i="38" s="1"/>
  <c r="BA11" i="38"/>
  <c r="BA31" i="38" s="1"/>
  <c r="AZ11" i="38"/>
  <c r="AZ31" i="38" s="1"/>
  <c r="AY11" i="38"/>
  <c r="AY31" i="38" s="1"/>
  <c r="AX11" i="38"/>
  <c r="AX31" i="38" s="1"/>
  <c r="AW11" i="38"/>
  <c r="AW31" i="38" s="1"/>
  <c r="AV11" i="38"/>
  <c r="AV31" i="38" s="1"/>
  <c r="AU11" i="38"/>
  <c r="AU31" i="38" s="1"/>
  <c r="AT11" i="38"/>
  <c r="AS11" i="38"/>
  <c r="AS31" i="38" s="1"/>
  <c r="AR11" i="38"/>
  <c r="AR31" i="38" s="1"/>
  <c r="AQ11" i="38"/>
  <c r="AQ31" i="38" s="1"/>
  <c r="AP11" i="38"/>
  <c r="AP31" i="38" s="1"/>
  <c r="AO11" i="38"/>
  <c r="AO31" i="38" s="1"/>
  <c r="BH10" i="38"/>
  <c r="BH30" i="38" s="1"/>
  <c r="BG10" i="38"/>
  <c r="BG30" i="38" s="1"/>
  <c r="BF10" i="38"/>
  <c r="BE10" i="38"/>
  <c r="BE30" i="38" s="1"/>
  <c r="BD10" i="38"/>
  <c r="BD30" i="38" s="1"/>
  <c r="BC10" i="38"/>
  <c r="BC30" i="38" s="1"/>
  <c r="BB10" i="38"/>
  <c r="BB30" i="38" s="1"/>
  <c r="BA10" i="38"/>
  <c r="BA30" i="38" s="1"/>
  <c r="AZ10" i="38"/>
  <c r="AZ30" i="38" s="1"/>
  <c r="AY10" i="38"/>
  <c r="AY30" i="38" s="1"/>
  <c r="AX10" i="38"/>
  <c r="AW10" i="38"/>
  <c r="AW30" i="38" s="1"/>
  <c r="AV10" i="38"/>
  <c r="AV30" i="38" s="1"/>
  <c r="AU10" i="38"/>
  <c r="AU30" i="38" s="1"/>
  <c r="AT10" i="38"/>
  <c r="AT30" i="38" s="1"/>
  <c r="AS10" i="38"/>
  <c r="AS30" i="38" s="1"/>
  <c r="AR10" i="38"/>
  <c r="AR30" i="38" s="1"/>
  <c r="AQ10" i="38"/>
  <c r="AQ30" i="38" s="1"/>
  <c r="AP10" i="38"/>
  <c r="AO10" i="38"/>
  <c r="AO30" i="38" s="1"/>
  <c r="BH9" i="38"/>
  <c r="BH29" i="38" s="1"/>
  <c r="BG9" i="38"/>
  <c r="BG29" i="38" s="1"/>
  <c r="BF9" i="38"/>
  <c r="BF29" i="38" s="1"/>
  <c r="BE9" i="38"/>
  <c r="BE29" i="38" s="1"/>
  <c r="BD9" i="38"/>
  <c r="BD29" i="38" s="1"/>
  <c r="BC9" i="38"/>
  <c r="BC29" i="38" s="1"/>
  <c r="BB9" i="38"/>
  <c r="BB29" i="38" s="1"/>
  <c r="BA9" i="38"/>
  <c r="BA29" i="38" s="1"/>
  <c r="AZ9" i="38"/>
  <c r="AZ29" i="38" s="1"/>
  <c r="AY9" i="38"/>
  <c r="AY29" i="38" s="1"/>
  <c r="AX9" i="38"/>
  <c r="AX29" i="38" s="1"/>
  <c r="AW9" i="38"/>
  <c r="AW29" i="38" s="1"/>
  <c r="AV9" i="38"/>
  <c r="AV29" i="38" s="1"/>
  <c r="AU9" i="38"/>
  <c r="AU29" i="38" s="1"/>
  <c r="AT9" i="38"/>
  <c r="AT29" i="38" s="1"/>
  <c r="AS9" i="38"/>
  <c r="AS29" i="38" s="1"/>
  <c r="AR9" i="38"/>
  <c r="AR29" i="38" s="1"/>
  <c r="AQ9" i="38"/>
  <c r="AQ29" i="38" s="1"/>
  <c r="AP9" i="38"/>
  <c r="AP29" i="38" s="1"/>
  <c r="AO9" i="38"/>
  <c r="AO29" i="38" s="1"/>
  <c r="BH8" i="38"/>
  <c r="BH28" i="38" s="1"/>
  <c r="BG8" i="38"/>
  <c r="BG28" i="38" s="1"/>
  <c r="BF8" i="38"/>
  <c r="BF28" i="38" s="1"/>
  <c r="BE8" i="38"/>
  <c r="BE28" i="38" s="1"/>
  <c r="BD8" i="38"/>
  <c r="BD28" i="38" s="1"/>
  <c r="BC8" i="38"/>
  <c r="BC28" i="38" s="1"/>
  <c r="BB8" i="38"/>
  <c r="BB28" i="38" s="1"/>
  <c r="BA8" i="38"/>
  <c r="BA28" i="38" s="1"/>
  <c r="AZ8" i="38"/>
  <c r="AZ28" i="38" s="1"/>
  <c r="AY8" i="38"/>
  <c r="AY28" i="38" s="1"/>
  <c r="AX8" i="38"/>
  <c r="AX28" i="38" s="1"/>
  <c r="AW8" i="38"/>
  <c r="AW28" i="38" s="1"/>
  <c r="AV8" i="38"/>
  <c r="AV28" i="38" s="1"/>
  <c r="AU8" i="38"/>
  <c r="AU28" i="38" s="1"/>
  <c r="AT8" i="38"/>
  <c r="AT28" i="38" s="1"/>
  <c r="AS8" i="38"/>
  <c r="AS28" i="38" s="1"/>
  <c r="AR8" i="38"/>
  <c r="AR28" i="38" s="1"/>
  <c r="AQ8" i="38"/>
  <c r="AQ28" i="38" s="1"/>
  <c r="AP8" i="38"/>
  <c r="AO8" i="38"/>
  <c r="AO28" i="38" s="1"/>
  <c r="BH7" i="38"/>
  <c r="BH27" i="38" s="1"/>
  <c r="BG7" i="38"/>
  <c r="BG27" i="38" s="1"/>
  <c r="BF7" i="38"/>
  <c r="BF27" i="38" s="1"/>
  <c r="BE7" i="38"/>
  <c r="BE27" i="38" s="1"/>
  <c r="BD7" i="38"/>
  <c r="BD27" i="38" s="1"/>
  <c r="BC7" i="38"/>
  <c r="BC27" i="38" s="1"/>
  <c r="BB7" i="38"/>
  <c r="BA7" i="38"/>
  <c r="BA27" i="38" s="1"/>
  <c r="AZ7" i="38"/>
  <c r="AZ27" i="38" s="1"/>
  <c r="AY7" i="38"/>
  <c r="AY27" i="38" s="1"/>
  <c r="AX7" i="38"/>
  <c r="AX27" i="38" s="1"/>
  <c r="AW7" i="38"/>
  <c r="AW27" i="38" s="1"/>
  <c r="AV7" i="38"/>
  <c r="AV27" i="38" s="1"/>
  <c r="AU7" i="38"/>
  <c r="AU27" i="38" s="1"/>
  <c r="AT7" i="38"/>
  <c r="AS7" i="38"/>
  <c r="AS27" i="38" s="1"/>
  <c r="AR7" i="38"/>
  <c r="AR27" i="38" s="1"/>
  <c r="AQ7" i="38"/>
  <c r="AQ27" i="38" s="1"/>
  <c r="AP7" i="38"/>
  <c r="AP27" i="38" s="1"/>
  <c r="AO7" i="38"/>
  <c r="AO27" i="38" s="1"/>
  <c r="BH6" i="38"/>
  <c r="BH26" i="38" s="1"/>
  <c r="BG6" i="38"/>
  <c r="BG26" i="38" s="1"/>
  <c r="BF6" i="38"/>
  <c r="BE6" i="38"/>
  <c r="BE26" i="38" s="1"/>
  <c r="BD6" i="38"/>
  <c r="BD26" i="38" s="1"/>
  <c r="BC6" i="38"/>
  <c r="BC26" i="38" s="1"/>
  <c r="BB6" i="38"/>
  <c r="BB26" i="38" s="1"/>
  <c r="BA6" i="38"/>
  <c r="BA26" i="38" s="1"/>
  <c r="AZ6" i="38"/>
  <c r="AZ26" i="38" s="1"/>
  <c r="AY6" i="38"/>
  <c r="AY26" i="38" s="1"/>
  <c r="AX6" i="38"/>
  <c r="AX26" i="38" s="1"/>
  <c r="AW6" i="38"/>
  <c r="AW26" i="38" s="1"/>
  <c r="AV6" i="38"/>
  <c r="AV26" i="38" s="1"/>
  <c r="AU6" i="38"/>
  <c r="AU26" i="38" s="1"/>
  <c r="AT6" i="38"/>
  <c r="AT26" i="38" s="1"/>
  <c r="AS6" i="38"/>
  <c r="AS26" i="38" s="1"/>
  <c r="AR6" i="38"/>
  <c r="AR26" i="38" s="1"/>
  <c r="AQ6" i="38"/>
  <c r="AQ26" i="38" s="1"/>
  <c r="AP6" i="38"/>
  <c r="AP26" i="38" s="1"/>
  <c r="AO6" i="38"/>
  <c r="AO26" i="38" s="1"/>
  <c r="BH5" i="38"/>
  <c r="BH25" i="38" s="1"/>
  <c r="BG5" i="38"/>
  <c r="BG25" i="38" s="1"/>
  <c r="BF5" i="38"/>
  <c r="BF25" i="38" s="1"/>
  <c r="BE5" i="38"/>
  <c r="BE25" i="38" s="1"/>
  <c r="BD5" i="38"/>
  <c r="BD25" i="38" s="1"/>
  <c r="BC5" i="38"/>
  <c r="BC25" i="38" s="1"/>
  <c r="BB5" i="38"/>
  <c r="BB25" i="38" s="1"/>
  <c r="BA5" i="38"/>
  <c r="BA25" i="38" s="1"/>
  <c r="AZ5" i="38"/>
  <c r="AZ25" i="38" s="1"/>
  <c r="AY5" i="38"/>
  <c r="AY25" i="38" s="1"/>
  <c r="AX5" i="38"/>
  <c r="AX25" i="38" s="1"/>
  <c r="AW5" i="38"/>
  <c r="AW25" i="38" s="1"/>
  <c r="AV5" i="38"/>
  <c r="AV25" i="38" s="1"/>
  <c r="AU5" i="38"/>
  <c r="AU25" i="38" s="1"/>
  <c r="AT5" i="38"/>
  <c r="AT25" i="38" s="1"/>
  <c r="AS5" i="38"/>
  <c r="AS25" i="38" s="1"/>
  <c r="AR5" i="38"/>
  <c r="AR25" i="38" s="1"/>
  <c r="AQ5" i="38"/>
  <c r="AQ25" i="38" s="1"/>
  <c r="AP5" i="38"/>
  <c r="AP25" i="38" s="1"/>
  <c r="AO5" i="38"/>
  <c r="AO25" i="38" s="1"/>
  <c r="BH4" i="38"/>
  <c r="BH24" i="38" s="1"/>
  <c r="BG4" i="38"/>
  <c r="BG24" i="38" s="1"/>
  <c r="BF4" i="38"/>
  <c r="BE4" i="38"/>
  <c r="BE24" i="38" s="1"/>
  <c r="BD4" i="38"/>
  <c r="BD24" i="38" s="1"/>
  <c r="BC4" i="38"/>
  <c r="BC24" i="38" s="1"/>
  <c r="BB4" i="38"/>
  <c r="BB24" i="38" s="1"/>
  <c r="BA4" i="38"/>
  <c r="BA24" i="38" s="1"/>
  <c r="AZ4" i="38"/>
  <c r="AZ24" i="38" s="1"/>
  <c r="AY4" i="38"/>
  <c r="AY24" i="38" s="1"/>
  <c r="AX4" i="38"/>
  <c r="AW4" i="38"/>
  <c r="AW24" i="38" s="1"/>
  <c r="AV4" i="38"/>
  <c r="AV24" i="38" s="1"/>
  <c r="AU4" i="38"/>
  <c r="AU24" i="38" s="1"/>
  <c r="AT4" i="38"/>
  <c r="AT24" i="38" s="1"/>
  <c r="AS4" i="38"/>
  <c r="AS24" i="38" s="1"/>
  <c r="AR4" i="38"/>
  <c r="AR24" i="38" s="1"/>
  <c r="AQ4" i="38"/>
  <c r="AQ24" i="38" s="1"/>
  <c r="AP4" i="38"/>
  <c r="AO4" i="38"/>
  <c r="AO24" i="38" s="1"/>
  <c r="BH3" i="38"/>
  <c r="BH23" i="38" s="1"/>
  <c r="BG3" i="38"/>
  <c r="BG23" i="38" s="1"/>
  <c r="BF3" i="38"/>
  <c r="BF23" i="38" s="1"/>
  <c r="BE3" i="38"/>
  <c r="BE23" i="38" s="1"/>
  <c r="BD3" i="38"/>
  <c r="BD23" i="38" s="1"/>
  <c r="BC3" i="38"/>
  <c r="BC23" i="38" s="1"/>
  <c r="BB3" i="38"/>
  <c r="BA3" i="38"/>
  <c r="BA23" i="38" s="1"/>
  <c r="AZ3" i="38"/>
  <c r="AZ23" i="38" s="1"/>
  <c r="AY3" i="38"/>
  <c r="AY23" i="38" s="1"/>
  <c r="AX3" i="38"/>
  <c r="AX23" i="38" s="1"/>
  <c r="AW3" i="38"/>
  <c r="AW23" i="38" s="1"/>
  <c r="AV3" i="38"/>
  <c r="AV23" i="38" s="1"/>
  <c r="AU3" i="38"/>
  <c r="AU23" i="38" s="1"/>
  <c r="AT3" i="38"/>
  <c r="AT23" i="38" s="1"/>
  <c r="AS3" i="38"/>
  <c r="AS23" i="38" s="1"/>
  <c r="AR3" i="38"/>
  <c r="AR23" i="38" s="1"/>
  <c r="AQ3" i="38"/>
  <c r="AQ23" i="38" s="1"/>
  <c r="AP3" i="38"/>
  <c r="AP23" i="38" s="1"/>
  <c r="AO3" i="38"/>
  <c r="AO23" i="38" s="1"/>
  <c r="D92" i="37"/>
  <c r="D89" i="37"/>
  <c r="D65" i="37"/>
  <c r="D63" i="37"/>
  <c r="D41" i="37"/>
  <c r="D36" i="37"/>
  <c r="A26" i="37"/>
  <c r="D25" i="37"/>
  <c r="D86" i="37" s="1"/>
  <c r="A25" i="37"/>
  <c r="A24" i="37"/>
  <c r="A23" i="37"/>
  <c r="A22" i="37"/>
  <c r="D21" i="37"/>
  <c r="A21" i="37"/>
  <c r="A20" i="37"/>
  <c r="D19" i="37"/>
  <c r="D62" i="37" s="1"/>
  <c r="A19"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D14" i="37"/>
  <c r="D26" i="37" s="1"/>
  <c r="D33" i="37" s="1"/>
  <c r="X10" i="37"/>
  <c r="W10" i="37"/>
  <c r="C14" i="37" s="1"/>
  <c r="U10" i="37"/>
  <c r="T10" i="37"/>
  <c r="Q10" i="37"/>
  <c r="P10" i="37"/>
  <c r="O10" i="37"/>
  <c r="M10" i="37"/>
  <c r="L10" i="37"/>
  <c r="I10" i="37"/>
  <c r="H10" i="37"/>
  <c r="G10" i="37"/>
  <c r="D10" i="37"/>
  <c r="X4" i="37"/>
  <c r="W4" i="37"/>
  <c r="V4" i="37"/>
  <c r="V10" i="37" s="1"/>
  <c r="U4" i="37"/>
  <c r="T4" i="37"/>
  <c r="S4" i="37"/>
  <c r="S10" i="37" s="1"/>
  <c r="R4" i="37"/>
  <c r="R10" i="37" s="1"/>
  <c r="Q4" i="37"/>
  <c r="P4" i="37"/>
  <c r="O4" i="37"/>
  <c r="N4" i="37"/>
  <c r="N10" i="37" s="1"/>
  <c r="M4" i="37"/>
  <c r="L4" i="37"/>
  <c r="K4" i="37"/>
  <c r="K10" i="37" s="1"/>
  <c r="J4" i="37"/>
  <c r="J10" i="37" s="1"/>
  <c r="I4" i="37"/>
  <c r="H4" i="37"/>
  <c r="G4" i="37"/>
  <c r="F4" i="37"/>
  <c r="F10" i="37" s="1"/>
  <c r="E4" i="37"/>
  <c r="E10" i="37" s="1"/>
  <c r="D4" i="37"/>
  <c r="C4" i="37"/>
  <c r="C10" i="37" s="1"/>
  <c r="B4" i="37"/>
  <c r="B10" i="37" s="1"/>
  <c r="D63" i="36"/>
  <c r="B63" i="36"/>
  <c r="D62" i="36"/>
  <c r="B62" i="36"/>
  <c r="D61" i="36"/>
  <c r="D39" i="37" s="1"/>
  <c r="B61" i="36"/>
  <c r="D60" i="36"/>
  <c r="B60" i="36"/>
  <c r="D59" i="36"/>
  <c r="B59" i="36"/>
  <c r="D58" i="36"/>
  <c r="B58" i="36"/>
  <c r="D57" i="36"/>
  <c r="D87" i="37" s="1"/>
  <c r="B57" i="36"/>
  <c r="D56" i="36"/>
  <c r="D60" i="37" s="1"/>
  <c r="B56" i="36"/>
  <c r="D55" i="36"/>
  <c r="B55" i="36"/>
  <c r="B33" i="35"/>
  <c r="B32" i="35"/>
  <c r="B26" i="35"/>
  <c r="B25" i="35"/>
  <c r="B24" i="35"/>
  <c r="B23" i="35"/>
  <c r="B22" i="35"/>
  <c r="D23" i="37" s="1"/>
  <c r="B21" i="35"/>
  <c r="B31" i="35" s="1"/>
  <c r="B20" i="35"/>
  <c r="B19" i="35"/>
  <c r="B27" i="35" s="1"/>
  <c r="B18" i="35"/>
  <c r="B17" i="35"/>
  <c r="E14" i="35"/>
  <c r="D14" i="35"/>
  <c r="C14" i="35"/>
  <c r="B14" i="35"/>
  <c r="AF3" i="33"/>
  <c r="AF5" i="39" s="1"/>
  <c r="AE3" i="33"/>
  <c r="AE5" i="39" s="1"/>
  <c r="AB3" i="33"/>
  <c r="Z3" i="33"/>
  <c r="Z5" i="39" s="1"/>
  <c r="X3" i="33"/>
  <c r="X5" i="39" s="1"/>
  <c r="T3" i="33"/>
  <c r="T5" i="39" s="1"/>
  <c r="R3" i="33"/>
  <c r="R5" i="39" s="1"/>
  <c r="P3" i="33"/>
  <c r="P5" i="39" s="1"/>
  <c r="O3" i="33"/>
  <c r="O5" i="39" s="1"/>
  <c r="L3" i="33"/>
  <c r="L5" i="39" s="1"/>
  <c r="J3" i="33"/>
  <c r="J5" i="39" s="1"/>
  <c r="H3" i="33"/>
  <c r="H5" i="39" s="1"/>
  <c r="G3" i="33"/>
  <c r="G5" i="39" s="1"/>
  <c r="D3" i="33"/>
  <c r="D5" i="39" s="1"/>
  <c r="C3" i="33"/>
  <c r="C5" i="39" s="1"/>
  <c r="B3" i="33"/>
  <c r="B5" i="39" s="1"/>
  <c r="AF2" i="33"/>
  <c r="AE2" i="33"/>
  <c r="AD2" i="33"/>
  <c r="AD3" i="33" s="1"/>
  <c r="AD5" i="39" s="1"/>
  <c r="AC2" i="33"/>
  <c r="AC3" i="33" s="1"/>
  <c r="AC5" i="39" s="1"/>
  <c r="AB2" i="33"/>
  <c r="AA2" i="33"/>
  <c r="AA3" i="33" s="1"/>
  <c r="AA5" i="39" s="1"/>
  <c r="Z2" i="33"/>
  <c r="Y2" i="33"/>
  <c r="Y3" i="33" s="1"/>
  <c r="Y5" i="39" s="1"/>
  <c r="X2" i="33"/>
  <c r="W2" i="33"/>
  <c r="W3" i="33" s="1"/>
  <c r="W5" i="39" s="1"/>
  <c r="V2" i="33"/>
  <c r="V3" i="33" s="1"/>
  <c r="V5" i="39" s="1"/>
  <c r="U2" i="33"/>
  <c r="U3" i="33" s="1"/>
  <c r="U5" i="39" s="1"/>
  <c r="T2" i="33"/>
  <c r="S2" i="33"/>
  <c r="S3" i="33" s="1"/>
  <c r="S5" i="39" s="1"/>
  <c r="R2" i="33"/>
  <c r="Q2" i="33"/>
  <c r="Q3" i="33" s="1"/>
  <c r="Q5" i="39" s="1"/>
  <c r="P2" i="33"/>
  <c r="O2" i="33"/>
  <c r="N2" i="33"/>
  <c r="N3" i="33" s="1"/>
  <c r="N5" i="39" s="1"/>
  <c r="M2" i="33"/>
  <c r="M3" i="33" s="1"/>
  <c r="M5" i="39" s="1"/>
  <c r="L2" i="33"/>
  <c r="K2" i="33"/>
  <c r="K3" i="33" s="1"/>
  <c r="K5" i="39" s="1"/>
  <c r="J2" i="33"/>
  <c r="I2" i="33"/>
  <c r="I3" i="33" s="1"/>
  <c r="I5" i="39" s="1"/>
  <c r="H2" i="33"/>
  <c r="G2" i="33"/>
  <c r="F2" i="33"/>
  <c r="F3" i="33" s="1"/>
  <c r="F5" i="39" s="1"/>
  <c r="E2" i="33"/>
  <c r="E3" i="33" s="1"/>
  <c r="E5" i="39" s="1"/>
  <c r="F203" i="32" a="1"/>
  <c r="F203" i="32" s="1"/>
  <c r="D25" i="46" s="1"/>
  <c r="E203" i="32" a="1"/>
  <c r="E203" i="32" s="1"/>
  <c r="C25" i="46" s="1"/>
  <c r="D203" i="32"/>
  <c r="B25" i="46" s="1"/>
  <c r="D201" i="32"/>
  <c r="D200" i="32"/>
  <c r="D199" i="32"/>
  <c r="D198" i="32"/>
  <c r="D197" i="32"/>
  <c r="D196" i="32"/>
  <c r="D195" i="32"/>
  <c r="D190" i="32"/>
  <c r="D189" i="32"/>
  <c r="D188" i="32"/>
  <c r="D187" i="32"/>
  <c r="D186" i="32"/>
  <c r="D185" i="32"/>
  <c r="D184" i="32"/>
  <c r="D182" i="32"/>
  <c r="B4" i="46" s="1"/>
  <c r="D181" i="32"/>
  <c r="B3" i="46" s="1"/>
  <c r="E178" i="32" a="1"/>
  <c r="E178" i="32"/>
  <c r="D178" i="32"/>
  <c r="B25" i="47" s="1"/>
  <c r="D157" i="32"/>
  <c r="B4" i="47" s="1"/>
  <c r="D156" i="32"/>
  <c r="E153" i="32" a="1"/>
  <c r="E153" i="32" s="1"/>
  <c r="C25" i="45" s="1"/>
  <c r="D153" i="32"/>
  <c r="B25" i="45" s="1"/>
  <c r="D132" i="32"/>
  <c r="D131" i="32"/>
  <c r="E128" i="32" a="1"/>
  <c r="E128" i="32" s="1"/>
  <c r="D128" i="32"/>
  <c r="B25" i="43" s="1"/>
  <c r="D107" i="32"/>
  <c r="B4" i="43" s="1"/>
  <c r="D106" i="32"/>
  <c r="B3" i="43" s="1"/>
  <c r="L103" i="32"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E103" i="32" s="1"/>
  <c r="F103" i="32" s="1" a="1"/>
  <c r="F103" i="32" s="1"/>
  <c r="G103" i="32" s="1" a="1"/>
  <c r="G103" i="32" s="1"/>
  <c r="H103" i="32" s="1" a="1"/>
  <c r="H103" i="32" s="1"/>
  <c r="I103" i="32" s="1" a="1"/>
  <c r="I103" i="32" s="1"/>
  <c r="J103" i="32" s="1" a="1"/>
  <c r="J103" i="32" s="1"/>
  <c r="K103" i="32" s="1" a="1"/>
  <c r="K103" i="32" s="1"/>
  <c r="D82" i="32"/>
  <c r="D81" i="32"/>
  <c r="F78" i="32" a="1"/>
  <c r="F78" i="32" s="1"/>
  <c r="D25" i="41" s="1"/>
  <c r="E78" i="32" a="1"/>
  <c r="E78" i="32" s="1"/>
  <c r="C25" i="41" s="1"/>
  <c r="D78" i="32"/>
  <c r="B25" i="41" s="1"/>
  <c r="D57" i="32"/>
  <c r="B4" i="41" s="1"/>
  <c r="D56" i="32"/>
  <c r="B3" i="41" s="1"/>
  <c r="E53" i="32" a="1"/>
  <c r="E53" i="32"/>
  <c r="D53" i="32"/>
  <c r="B25" i="40" s="1"/>
  <c r="D32" i="32"/>
  <c r="B4" i="40" s="1"/>
  <c r="D31" i="32"/>
  <c r="E28" i="32" a="1"/>
  <c r="E28" i="32" s="1"/>
  <c r="D28" i="32"/>
  <c r="B25" i="39" s="1"/>
  <c r="D7" i="32"/>
  <c r="D6" i="32"/>
  <c r="B3" i="39" s="1"/>
  <c r="J128" i="31"/>
  <c r="B128" i="31" a="1"/>
  <c r="B128" i="31"/>
  <c r="AN124" i="31"/>
  <c r="AM124" i="31"/>
  <c r="AG124" i="31"/>
  <c r="AF124" i="31"/>
  <c r="AE124" i="31"/>
  <c r="AD124" i="31"/>
  <c r="Y124" i="31"/>
  <c r="X124" i="31"/>
  <c r="W124" i="31"/>
  <c r="R124" i="31"/>
  <c r="Q124" i="31"/>
  <c r="P124" i="31"/>
  <c r="O124" i="31"/>
  <c r="N124" i="31"/>
  <c r="I124" i="31"/>
  <c r="H124" i="31"/>
  <c r="G124" i="31"/>
  <c r="F124" i="31"/>
  <c r="B124" i="31"/>
  <c r="AN123" i="31"/>
  <c r="AM123" i="31"/>
  <c r="AL123" i="31"/>
  <c r="AF123" i="31"/>
  <c r="AE123" i="31"/>
  <c r="AD123" i="31"/>
  <c r="Y123" i="31"/>
  <c r="X123" i="31"/>
  <c r="W123" i="31"/>
  <c r="V123" i="31"/>
  <c r="U123" i="31"/>
  <c r="Q123" i="31"/>
  <c r="P123" i="31"/>
  <c r="O123" i="31"/>
  <c r="N123" i="31"/>
  <c r="H123" i="31"/>
  <c r="G123" i="31"/>
  <c r="F123" i="31"/>
  <c r="E123" i="31"/>
  <c r="AM122" i="31"/>
  <c r="AL122" i="31"/>
  <c r="AK122" i="31"/>
  <c r="AF122" i="31"/>
  <c r="AE122" i="31"/>
  <c r="AD122" i="31"/>
  <c r="AC122" i="31"/>
  <c r="AB122" i="31"/>
  <c r="W122" i="31"/>
  <c r="V122" i="31"/>
  <c r="U122" i="31"/>
  <c r="T122" i="31"/>
  <c r="P122" i="31"/>
  <c r="O122" i="31"/>
  <c r="N122" i="31"/>
  <c r="M122" i="31"/>
  <c r="G122" i="31"/>
  <c r="F122" i="31"/>
  <c r="E122" i="31"/>
  <c r="AM121" i="31"/>
  <c r="AL121" i="31"/>
  <c r="AK121" i="31"/>
  <c r="AJ121" i="31"/>
  <c r="AI121" i="31"/>
  <c r="AE121" i="31"/>
  <c r="AD121" i="31"/>
  <c r="AC121" i="31"/>
  <c r="AB121" i="31"/>
  <c r="V121" i="31"/>
  <c r="U121" i="31"/>
  <c r="T121" i="31"/>
  <c r="S121" i="31"/>
  <c r="N121" i="31"/>
  <c r="M121" i="31"/>
  <c r="L121" i="31"/>
  <c r="G121" i="31"/>
  <c r="F121" i="31"/>
  <c r="E121" i="31"/>
  <c r="D121" i="31"/>
  <c r="C121" i="31"/>
  <c r="AK120" i="31"/>
  <c r="AJ120" i="31"/>
  <c r="AI120" i="31"/>
  <c r="AH120" i="31"/>
  <c r="AD120" i="31"/>
  <c r="AC120" i="31"/>
  <c r="AB120" i="31"/>
  <c r="AA120" i="31"/>
  <c r="U120" i="31"/>
  <c r="T120" i="31"/>
  <c r="S120" i="31"/>
  <c r="N120" i="31"/>
  <c r="M120" i="31"/>
  <c r="L120" i="31"/>
  <c r="K120" i="31"/>
  <c r="J120" i="31"/>
  <c r="F120" i="31"/>
  <c r="E120" i="31"/>
  <c r="D120" i="31"/>
  <c r="C120" i="31"/>
  <c r="AJ119" i="31"/>
  <c r="AI119" i="31"/>
  <c r="AH119" i="31"/>
  <c r="AG119" i="31"/>
  <c r="AB119" i="31"/>
  <c r="AA119" i="31"/>
  <c r="Z119" i="31"/>
  <c r="U119" i="31"/>
  <c r="T119" i="31"/>
  <c r="S119" i="31"/>
  <c r="R119" i="31"/>
  <c r="Q119" i="31"/>
  <c r="L119" i="31"/>
  <c r="K119" i="31"/>
  <c r="J119" i="31"/>
  <c r="I119" i="31"/>
  <c r="E119" i="31"/>
  <c r="D119" i="31"/>
  <c r="C119" i="31"/>
  <c r="B119" i="31"/>
  <c r="AI118" i="31"/>
  <c r="AH118" i="31"/>
  <c r="AG118" i="31"/>
  <c r="AB118" i="31"/>
  <c r="AA118" i="31"/>
  <c r="Z118" i="31"/>
  <c r="Y118" i="31"/>
  <c r="X118" i="31"/>
  <c r="T118" i="31"/>
  <c r="S118" i="31"/>
  <c r="R118" i="31"/>
  <c r="Q118" i="31"/>
  <c r="K118" i="31"/>
  <c r="J118" i="31"/>
  <c r="I118" i="31"/>
  <c r="H118" i="31"/>
  <c r="C118" i="31"/>
  <c r="B118" i="31"/>
  <c r="AN117" i="31"/>
  <c r="AI117" i="31"/>
  <c r="AH117" i="31"/>
  <c r="AG117" i="31"/>
  <c r="AF117" i="31"/>
  <c r="AE117" i="31"/>
  <c r="Z117" i="31"/>
  <c r="Y117" i="31"/>
  <c r="X117" i="31"/>
  <c r="W117" i="31"/>
  <c r="S117" i="31"/>
  <c r="R117" i="31"/>
  <c r="Q117" i="31"/>
  <c r="P117" i="31"/>
  <c r="J117" i="31"/>
  <c r="I117" i="31"/>
  <c r="H117" i="31"/>
  <c r="C117" i="31"/>
  <c r="B117" i="31"/>
  <c r="AN116" i="31"/>
  <c r="AM116" i="31"/>
  <c r="AL116" i="31"/>
  <c r="AH116" i="31"/>
  <c r="AG116" i="31"/>
  <c r="AF116" i="31"/>
  <c r="AE116" i="31"/>
  <c r="Y116" i="31"/>
  <c r="X116" i="31"/>
  <c r="W116" i="31"/>
  <c r="V116" i="31"/>
  <c r="Q116" i="31"/>
  <c r="P116" i="31"/>
  <c r="O116" i="31"/>
  <c r="J116" i="31"/>
  <c r="I116" i="31"/>
  <c r="H116" i="31"/>
  <c r="G116" i="31"/>
  <c r="F116" i="31"/>
  <c r="AN115" i="31"/>
  <c r="AM115" i="31"/>
  <c r="AL115" i="31"/>
  <c r="AK115" i="31"/>
  <c r="AG115" i="31"/>
  <c r="AF115" i="31"/>
  <c r="AE115" i="31"/>
  <c r="AD115" i="31"/>
  <c r="X115" i="31"/>
  <c r="W115" i="31"/>
  <c r="V115" i="31"/>
  <c r="Q115" i="31"/>
  <c r="P115" i="31"/>
  <c r="O115" i="31"/>
  <c r="N115" i="31"/>
  <c r="I115" i="31"/>
  <c r="H115" i="31"/>
  <c r="G115" i="31"/>
  <c r="F115" i="31"/>
  <c r="AM114" i="31"/>
  <c r="AL114" i="31"/>
  <c r="AK114" i="31"/>
  <c r="AE114" i="31"/>
  <c r="AD114" i="31"/>
  <c r="AC114" i="31"/>
  <c r="X114" i="31"/>
  <c r="W114" i="31"/>
  <c r="V114" i="31"/>
  <c r="U114" i="31"/>
  <c r="O114" i="31"/>
  <c r="N114" i="31"/>
  <c r="M114" i="31"/>
  <c r="H114" i="31"/>
  <c r="G114" i="31"/>
  <c r="F114" i="31"/>
  <c r="E114" i="31"/>
  <c r="AL113" i="31"/>
  <c r="AK113" i="31"/>
  <c r="AJ113" i="31"/>
  <c r="AE113" i="31"/>
  <c r="AD113" i="31"/>
  <c r="AC113" i="31"/>
  <c r="AB113" i="31"/>
  <c r="W113" i="31"/>
  <c r="V113" i="31"/>
  <c r="U113" i="31"/>
  <c r="T113" i="31"/>
  <c r="N113" i="31"/>
  <c r="M113" i="31"/>
  <c r="L113" i="31"/>
  <c r="F113" i="31"/>
  <c r="E113" i="31"/>
  <c r="D113" i="31"/>
  <c r="AN104" i="31"/>
  <c r="AM104" i="31"/>
  <c r="AL104" i="31"/>
  <c r="AL124" i="31" s="1"/>
  <c r="AK104" i="31"/>
  <c r="AK124" i="31" s="1"/>
  <c r="AJ104" i="31"/>
  <c r="AJ124" i="31" s="1"/>
  <c r="AI104" i="31"/>
  <c r="AI124" i="31" s="1"/>
  <c r="AH104" i="31"/>
  <c r="AH124" i="31" s="1"/>
  <c r="AG104" i="31"/>
  <c r="AF104" i="31"/>
  <c r="AE104" i="31"/>
  <c r="AD104" i="31"/>
  <c r="AC104" i="31"/>
  <c r="AC124" i="31" s="1"/>
  <c r="AB104" i="31"/>
  <c r="AB124" i="31" s="1"/>
  <c r="AA104" i="31"/>
  <c r="AA124" i="31" s="1"/>
  <c r="Z104" i="31"/>
  <c r="Z124" i="31" s="1"/>
  <c r="Y104" i="31"/>
  <c r="X104" i="31"/>
  <c r="W104" i="31"/>
  <c r="V104" i="31"/>
  <c r="V124" i="31" s="1"/>
  <c r="U104" i="31"/>
  <c r="U124" i="31" s="1"/>
  <c r="T104" i="31"/>
  <c r="T124" i="31" s="1"/>
  <c r="S104" i="31"/>
  <c r="S124" i="31" s="1"/>
  <c r="R104" i="31"/>
  <c r="Q104" i="31"/>
  <c r="P104" i="31"/>
  <c r="O104" i="31"/>
  <c r="N104" i="31"/>
  <c r="M104" i="31"/>
  <c r="M124" i="31" s="1"/>
  <c r="L104" i="31"/>
  <c r="L124" i="31" s="1"/>
  <c r="K104" i="31"/>
  <c r="K124" i="31" s="1"/>
  <c r="J104" i="31"/>
  <c r="J124" i="31" s="1"/>
  <c r="I104" i="31"/>
  <c r="H104" i="31"/>
  <c r="G104" i="31"/>
  <c r="F104" i="31"/>
  <c r="E104" i="31"/>
  <c r="E124" i="31" s="1"/>
  <c r="D104" i="31"/>
  <c r="D124" i="31" s="1"/>
  <c r="C104" i="31"/>
  <c r="C124" i="31" s="1"/>
  <c r="B104" i="31"/>
  <c r="AN103" i="31"/>
  <c r="AM103" i="31"/>
  <c r="AL103" i="31"/>
  <c r="AK103" i="31"/>
  <c r="AK123" i="31" s="1"/>
  <c r="AJ103" i="31"/>
  <c r="AJ123" i="31" s="1"/>
  <c r="AI103" i="31"/>
  <c r="AI123" i="31" s="1"/>
  <c r="AH103" i="31"/>
  <c r="AH123" i="31" s="1"/>
  <c r="AG103" i="31"/>
  <c r="AG123" i="31" s="1"/>
  <c r="AF103" i="31"/>
  <c r="AE103" i="31"/>
  <c r="AD103" i="31"/>
  <c r="AC103" i="31"/>
  <c r="AC123" i="31" s="1"/>
  <c r="AB103" i="31"/>
  <c r="AB123" i="31" s="1"/>
  <c r="AA103" i="31"/>
  <c r="AA123" i="31" s="1"/>
  <c r="Z103" i="31"/>
  <c r="Z123" i="31" s="1"/>
  <c r="Y103" i="31"/>
  <c r="X103" i="31"/>
  <c r="W103" i="31"/>
  <c r="V103" i="31"/>
  <c r="U103" i="31"/>
  <c r="T103" i="31"/>
  <c r="T123" i="31" s="1"/>
  <c r="S103" i="31"/>
  <c r="S123" i="31" s="1"/>
  <c r="R103" i="31"/>
  <c r="R123" i="31" s="1"/>
  <c r="Q103" i="31"/>
  <c r="P103" i="31"/>
  <c r="O103" i="31"/>
  <c r="N103" i="31"/>
  <c r="M103" i="31"/>
  <c r="M123" i="31" s="1"/>
  <c r="L103" i="31"/>
  <c r="L123" i="31" s="1"/>
  <c r="K103" i="31"/>
  <c r="K123" i="31" s="1"/>
  <c r="J103" i="31"/>
  <c r="J123" i="31" s="1"/>
  <c r="I103" i="31"/>
  <c r="I123" i="31" s="1"/>
  <c r="H103" i="31"/>
  <c r="G103" i="31"/>
  <c r="F103" i="31"/>
  <c r="E103" i="31"/>
  <c r="D103" i="31"/>
  <c r="D123" i="31" s="1"/>
  <c r="C103" i="31"/>
  <c r="C123" i="31" s="1"/>
  <c r="B103" i="31"/>
  <c r="B123" i="31" s="1"/>
  <c r="AN102" i="31"/>
  <c r="AN122" i="31" s="1"/>
  <c r="AM102" i="31"/>
  <c r="AL102" i="31"/>
  <c r="AK102" i="31"/>
  <c r="AJ102" i="31"/>
  <c r="AJ122" i="31" s="1"/>
  <c r="AI102" i="31"/>
  <c r="AI122" i="31" s="1"/>
  <c r="AH102" i="31"/>
  <c r="AH122" i="31" s="1"/>
  <c r="AG102" i="31"/>
  <c r="AG122" i="31" s="1"/>
  <c r="AF102" i="31"/>
  <c r="AE102" i="31"/>
  <c r="AD102" i="31"/>
  <c r="AC102" i="31"/>
  <c r="AB102" i="31"/>
  <c r="AA102" i="31"/>
  <c r="AA122" i="31" s="1"/>
  <c r="Z102" i="31"/>
  <c r="Z122" i="31" s="1"/>
  <c r="Y102" i="31"/>
  <c r="Y122" i="31" s="1"/>
  <c r="X102" i="31"/>
  <c r="X122" i="31" s="1"/>
  <c r="W102" i="31"/>
  <c r="V102" i="31"/>
  <c r="U102" i="31"/>
  <c r="T102" i="31"/>
  <c r="S102" i="31"/>
  <c r="S122" i="31" s="1"/>
  <c r="R102" i="31"/>
  <c r="R122" i="31" s="1"/>
  <c r="Q102" i="31"/>
  <c r="Q122" i="31" s="1"/>
  <c r="P102" i="31"/>
  <c r="O102" i="31"/>
  <c r="N102" i="31"/>
  <c r="M102" i="31"/>
  <c r="L102" i="31"/>
  <c r="L122" i="31" s="1"/>
  <c r="K102" i="31"/>
  <c r="K122" i="31" s="1"/>
  <c r="J102" i="31"/>
  <c r="J122" i="31" s="1"/>
  <c r="I102" i="31"/>
  <c r="I122" i="31" s="1"/>
  <c r="H102" i="31"/>
  <c r="H122" i="31" s="1"/>
  <c r="G102" i="31"/>
  <c r="F102" i="31"/>
  <c r="E102" i="31"/>
  <c r="D102" i="31"/>
  <c r="D122" i="31" s="1"/>
  <c r="C102" i="31"/>
  <c r="C122" i="31" s="1"/>
  <c r="B102" i="31"/>
  <c r="B122" i="31" s="1"/>
  <c r="AN101" i="31"/>
  <c r="AN121" i="31" s="1"/>
  <c r="AM101" i="31"/>
  <c r="AL101" i="31"/>
  <c r="AK101" i="31"/>
  <c r="AJ101" i="31"/>
  <c r="AI101" i="31"/>
  <c r="AH101" i="31"/>
  <c r="AH121" i="31" s="1"/>
  <c r="AG101" i="31"/>
  <c r="AG121" i="31" s="1"/>
  <c r="AF101" i="31"/>
  <c r="AF121" i="31" s="1"/>
  <c r="AE101" i="31"/>
  <c r="AD101" i="31"/>
  <c r="AC101" i="31"/>
  <c r="AB101" i="31"/>
  <c r="AA101" i="31"/>
  <c r="AA121" i="31" s="1"/>
  <c r="Z101" i="31"/>
  <c r="Z121" i="31" s="1"/>
  <c r="Y101" i="31"/>
  <c r="Y121" i="31" s="1"/>
  <c r="X101" i="31"/>
  <c r="X121" i="31" s="1"/>
  <c r="W101" i="31"/>
  <c r="W121" i="31" s="1"/>
  <c r="V101" i="31"/>
  <c r="U101" i="31"/>
  <c r="T101" i="31"/>
  <c r="S101" i="31"/>
  <c r="R101" i="31"/>
  <c r="R121" i="31" s="1"/>
  <c r="Q101" i="31"/>
  <c r="Q121" i="31" s="1"/>
  <c r="P101" i="31"/>
  <c r="P121" i="31" s="1"/>
  <c r="O101" i="31"/>
  <c r="O121" i="31" s="1"/>
  <c r="N101" i="31"/>
  <c r="M101" i="31"/>
  <c r="L101" i="31"/>
  <c r="K101" i="31"/>
  <c r="K121" i="31" s="1"/>
  <c r="J101" i="31"/>
  <c r="J121" i="31" s="1"/>
  <c r="I101" i="31"/>
  <c r="I121" i="31" s="1"/>
  <c r="H101" i="31"/>
  <c r="H121" i="31" s="1"/>
  <c r="G101" i="31"/>
  <c r="F101" i="31"/>
  <c r="E101" i="31"/>
  <c r="D101" i="31"/>
  <c r="C101" i="31"/>
  <c r="B101" i="31"/>
  <c r="B121" i="31" s="1"/>
  <c r="AN100" i="31"/>
  <c r="AN120" i="31" s="1"/>
  <c r="AM100" i="31"/>
  <c r="AM120" i="31" s="1"/>
  <c r="AL100" i="31"/>
  <c r="AL120" i="31" s="1"/>
  <c r="AK100" i="31"/>
  <c r="AJ100" i="31"/>
  <c r="AI100" i="31"/>
  <c r="AH100" i="31"/>
  <c r="AG100" i="31"/>
  <c r="AG120" i="31" s="1"/>
  <c r="AF100" i="31"/>
  <c r="AF120" i="31" s="1"/>
  <c r="AE100" i="31"/>
  <c r="AE120" i="31" s="1"/>
  <c r="AD100" i="31"/>
  <c r="AC100" i="31"/>
  <c r="AB100" i="31"/>
  <c r="AA100" i="31"/>
  <c r="Z100" i="31"/>
  <c r="Z120" i="31" s="1"/>
  <c r="Y100" i="31"/>
  <c r="Y120" i="31" s="1"/>
  <c r="X100" i="31"/>
  <c r="X120" i="31" s="1"/>
  <c r="W100" i="31"/>
  <c r="W120" i="31" s="1"/>
  <c r="V100" i="31"/>
  <c r="V120" i="31" s="1"/>
  <c r="U100" i="31"/>
  <c r="T100" i="31"/>
  <c r="S100" i="31"/>
  <c r="R100" i="31"/>
  <c r="R120" i="31" s="1"/>
  <c r="Q100" i="31"/>
  <c r="Q120" i="31" s="1"/>
  <c r="P100" i="31"/>
  <c r="P120" i="31" s="1"/>
  <c r="O100" i="31"/>
  <c r="O120" i="31" s="1"/>
  <c r="N100" i="31"/>
  <c r="M100" i="31"/>
  <c r="L100" i="31"/>
  <c r="K100" i="31"/>
  <c r="J100" i="31"/>
  <c r="I100" i="31"/>
  <c r="I120" i="31" s="1"/>
  <c r="H100" i="31"/>
  <c r="H120" i="31" s="1"/>
  <c r="G100" i="31"/>
  <c r="G120" i="31" s="1"/>
  <c r="F100" i="31"/>
  <c r="E100" i="31"/>
  <c r="D100" i="31"/>
  <c r="C100" i="31"/>
  <c r="B100" i="31"/>
  <c r="B120" i="31" s="1"/>
  <c r="AN99" i="31"/>
  <c r="AN119" i="31" s="1"/>
  <c r="AM99" i="31"/>
  <c r="AM119" i="31" s="1"/>
  <c r="AL99" i="31"/>
  <c r="AL119" i="31" s="1"/>
  <c r="AK99" i="31"/>
  <c r="AK119" i="31" s="1"/>
  <c r="AJ99" i="31"/>
  <c r="AI99" i="31"/>
  <c r="AH99" i="31"/>
  <c r="AG99" i="31"/>
  <c r="AF99" i="31"/>
  <c r="AF119" i="31" s="1"/>
  <c r="AE99" i="31"/>
  <c r="AE119" i="31" s="1"/>
  <c r="AD99" i="31"/>
  <c r="AD119" i="31" s="1"/>
  <c r="AC99" i="31"/>
  <c r="AC119" i="31" s="1"/>
  <c r="AB99" i="31"/>
  <c r="AA99" i="31"/>
  <c r="Z99" i="31"/>
  <c r="Y99" i="31"/>
  <c r="Y119" i="31" s="1"/>
  <c r="X99" i="31"/>
  <c r="X119" i="31" s="1"/>
  <c r="W99" i="31"/>
  <c r="W119" i="31" s="1"/>
  <c r="V99" i="31"/>
  <c r="V119" i="31" s="1"/>
  <c r="U99" i="31"/>
  <c r="T99" i="31"/>
  <c r="S99" i="31"/>
  <c r="R99" i="31"/>
  <c r="Q99" i="31"/>
  <c r="P99" i="31"/>
  <c r="P119" i="31" s="1"/>
  <c r="O99" i="31"/>
  <c r="O119" i="31" s="1"/>
  <c r="N99" i="31"/>
  <c r="N119" i="31" s="1"/>
  <c r="M99" i="31"/>
  <c r="M119" i="31" s="1"/>
  <c r="L99" i="31"/>
  <c r="K99" i="31"/>
  <c r="J99" i="31"/>
  <c r="I99" i="31"/>
  <c r="H99" i="31"/>
  <c r="H119" i="31" s="1"/>
  <c r="G99" i="31"/>
  <c r="G119" i="31" s="1"/>
  <c r="F99" i="31"/>
  <c r="F119" i="31" s="1"/>
  <c r="E99" i="31"/>
  <c r="D99" i="31"/>
  <c r="C99" i="31"/>
  <c r="B99" i="31"/>
  <c r="AN98" i="31"/>
  <c r="AN118" i="31" s="1"/>
  <c r="AM98" i="31"/>
  <c r="AM118" i="31" s="1"/>
  <c r="AL98" i="31"/>
  <c r="AL118" i="31" s="1"/>
  <c r="AK98" i="31"/>
  <c r="AK118" i="31" s="1"/>
  <c r="AJ98" i="31"/>
  <c r="AJ118" i="31" s="1"/>
  <c r="AI98" i="31"/>
  <c r="AH98" i="31"/>
  <c r="AG98" i="31"/>
  <c r="AF98" i="31"/>
  <c r="AF118" i="31" s="1"/>
  <c r="AE98" i="31"/>
  <c r="AE118" i="31" s="1"/>
  <c r="AD98" i="31"/>
  <c r="AD118" i="31" s="1"/>
  <c r="AC98" i="31"/>
  <c r="AC118" i="31" s="1"/>
  <c r="AB98" i="31"/>
  <c r="AA98" i="31"/>
  <c r="Z98" i="31"/>
  <c r="Y98" i="31"/>
  <c r="X98" i="31"/>
  <c r="W98" i="31"/>
  <c r="W118" i="31" s="1"/>
  <c r="V98" i="31"/>
  <c r="V118" i="31" s="1"/>
  <c r="U98" i="31"/>
  <c r="U118" i="31" s="1"/>
  <c r="T98" i="31"/>
  <c r="S98" i="31"/>
  <c r="R98" i="31"/>
  <c r="Q98" i="31"/>
  <c r="P98" i="31"/>
  <c r="P118" i="31" s="1"/>
  <c r="O98" i="31"/>
  <c r="O118" i="31" s="1"/>
  <c r="N98" i="31"/>
  <c r="N118" i="31" s="1"/>
  <c r="M98" i="31"/>
  <c r="M118" i="31" s="1"/>
  <c r="L98" i="31"/>
  <c r="L118" i="31" s="1"/>
  <c r="K98" i="31"/>
  <c r="J98" i="31"/>
  <c r="I98" i="31"/>
  <c r="H98" i="31"/>
  <c r="G98" i="31"/>
  <c r="G118" i="31" s="1"/>
  <c r="F98" i="31"/>
  <c r="F118" i="31" s="1"/>
  <c r="E98" i="31"/>
  <c r="E118" i="31" s="1"/>
  <c r="D98" i="31"/>
  <c r="D118" i="31" s="1"/>
  <c r="C98" i="31"/>
  <c r="B98" i="31"/>
  <c r="AN97" i="31"/>
  <c r="AM97" i="31"/>
  <c r="AM117" i="31" s="1"/>
  <c r="AL97" i="31"/>
  <c r="AL117" i="31" s="1"/>
  <c r="AK97" i="31"/>
  <c r="AK117" i="31" s="1"/>
  <c r="AJ97" i="31"/>
  <c r="AJ117" i="31" s="1"/>
  <c r="AI97" i="31"/>
  <c r="AH97" i="31"/>
  <c r="AG97" i="31"/>
  <c r="AF97" i="31"/>
  <c r="AE97" i="31"/>
  <c r="AD97" i="31"/>
  <c r="AD117" i="31" s="1"/>
  <c r="AC97" i="31"/>
  <c r="AC117" i="31" s="1"/>
  <c r="AB97" i="31"/>
  <c r="AB117" i="31" s="1"/>
  <c r="AA97" i="31"/>
  <c r="AA117" i="31" s="1"/>
  <c r="Z97" i="31"/>
  <c r="Y97" i="31"/>
  <c r="X97" i="31"/>
  <c r="W97" i="31"/>
  <c r="V97" i="31"/>
  <c r="V117" i="31" s="1"/>
  <c r="U97" i="31"/>
  <c r="U117" i="31" s="1"/>
  <c r="T97" i="31"/>
  <c r="T117" i="31" s="1"/>
  <c r="S97" i="31"/>
  <c r="R97" i="31"/>
  <c r="Q97" i="31"/>
  <c r="P97" i="31"/>
  <c r="O97" i="31"/>
  <c r="O117" i="31" s="1"/>
  <c r="N97" i="31"/>
  <c r="N117" i="31" s="1"/>
  <c r="M97" i="31"/>
  <c r="M117" i="31" s="1"/>
  <c r="L97" i="31"/>
  <c r="L117" i="31" s="1"/>
  <c r="K97" i="31"/>
  <c r="K117" i="31" s="1"/>
  <c r="J97" i="31"/>
  <c r="I97" i="31"/>
  <c r="H97" i="31"/>
  <c r="G97" i="31"/>
  <c r="G117" i="31" s="1"/>
  <c r="F97" i="31"/>
  <c r="F117" i="31" s="1"/>
  <c r="E97" i="31"/>
  <c r="E117" i="31" s="1"/>
  <c r="D97" i="31"/>
  <c r="D117" i="31" s="1"/>
  <c r="C97" i="31"/>
  <c r="B97" i="31"/>
  <c r="AN96" i="31"/>
  <c r="AM96" i="31"/>
  <c r="AL96" i="31"/>
  <c r="AK96" i="31"/>
  <c r="AK116" i="31" s="1"/>
  <c r="AJ96" i="31"/>
  <c r="AJ116" i="31" s="1"/>
  <c r="AI96" i="31"/>
  <c r="AI116" i="31" s="1"/>
  <c r="AH96" i="31"/>
  <c r="AG96" i="31"/>
  <c r="AF96" i="31"/>
  <c r="AE96" i="31"/>
  <c r="AD96" i="31"/>
  <c r="AD116" i="31" s="1"/>
  <c r="AC96" i="31"/>
  <c r="AC116" i="31" s="1"/>
  <c r="AB96" i="31"/>
  <c r="AB116" i="31" s="1"/>
  <c r="AA96" i="31"/>
  <c r="AA116" i="31" s="1"/>
  <c r="Z96" i="31"/>
  <c r="Z116" i="31" s="1"/>
  <c r="Y96" i="31"/>
  <c r="X96" i="31"/>
  <c r="W96" i="31"/>
  <c r="V96" i="31"/>
  <c r="U96" i="31"/>
  <c r="U116" i="31" s="1"/>
  <c r="T96" i="31"/>
  <c r="T116" i="31" s="1"/>
  <c r="S96" i="31"/>
  <c r="S116" i="31" s="1"/>
  <c r="R96" i="31"/>
  <c r="R116" i="31" s="1"/>
  <c r="Q96" i="31"/>
  <c r="P96" i="31"/>
  <c r="O96" i="31"/>
  <c r="N96" i="31"/>
  <c r="N116" i="31" s="1"/>
  <c r="M96" i="31"/>
  <c r="M116" i="31" s="1"/>
  <c r="L96" i="31"/>
  <c r="L116" i="31" s="1"/>
  <c r="K96" i="31"/>
  <c r="K116" i="31" s="1"/>
  <c r="J96" i="31"/>
  <c r="I96" i="31"/>
  <c r="H96" i="31"/>
  <c r="G96" i="31"/>
  <c r="F96" i="31"/>
  <c r="E96" i="31"/>
  <c r="E116" i="31" s="1"/>
  <c r="D96" i="31"/>
  <c r="D116" i="31" s="1"/>
  <c r="C96" i="31"/>
  <c r="C116" i="31" s="1"/>
  <c r="B96" i="31"/>
  <c r="B116" i="31" s="1"/>
  <c r="AN95" i="31"/>
  <c r="AM95" i="31"/>
  <c r="AL95" i="31"/>
  <c r="AK95" i="31"/>
  <c r="AJ95" i="31"/>
  <c r="AJ115" i="31" s="1"/>
  <c r="AI95" i="31"/>
  <c r="AI115" i="31" s="1"/>
  <c r="AH95" i="31"/>
  <c r="AH115" i="31" s="1"/>
  <c r="AG95" i="31"/>
  <c r="AF95" i="31"/>
  <c r="AE95" i="31"/>
  <c r="AD95" i="31"/>
  <c r="AC95" i="31"/>
  <c r="AC115" i="31" s="1"/>
  <c r="AB95" i="31"/>
  <c r="AB115" i="31" s="1"/>
  <c r="AA95" i="31"/>
  <c r="AA115" i="31" s="1"/>
  <c r="Z95" i="31"/>
  <c r="Z115" i="31" s="1"/>
  <c r="Y95" i="31"/>
  <c r="Y115" i="31" s="1"/>
  <c r="X95" i="31"/>
  <c r="W95" i="31"/>
  <c r="V95" i="31"/>
  <c r="U95" i="31"/>
  <c r="U115" i="31" s="1"/>
  <c r="T95" i="31"/>
  <c r="T115" i="31" s="1"/>
  <c r="S95" i="31"/>
  <c r="S115" i="31" s="1"/>
  <c r="R95" i="31"/>
  <c r="R115" i="31" s="1"/>
  <c r="Q95" i="31"/>
  <c r="P95" i="31"/>
  <c r="O95" i="31"/>
  <c r="N95" i="31"/>
  <c r="M95" i="31"/>
  <c r="M115" i="31" s="1"/>
  <c r="L95" i="31"/>
  <c r="L115" i="31" s="1"/>
  <c r="K95" i="31"/>
  <c r="K115" i="31" s="1"/>
  <c r="J95" i="31"/>
  <c r="J115" i="31" s="1"/>
  <c r="I95" i="31"/>
  <c r="H95" i="31"/>
  <c r="G95" i="31"/>
  <c r="F95" i="31"/>
  <c r="E95" i="31"/>
  <c r="E115" i="31" s="1"/>
  <c r="D95" i="31"/>
  <c r="D115" i="31" s="1"/>
  <c r="C95" i="31"/>
  <c r="C115" i="31" s="1"/>
  <c r="B95" i="31"/>
  <c r="B115" i="31" s="1"/>
  <c r="AN94" i="31"/>
  <c r="AN114" i="31" s="1"/>
  <c r="AM94" i="31"/>
  <c r="AL94" i="31"/>
  <c r="AK94" i="31"/>
  <c r="AJ94" i="31"/>
  <c r="AJ114" i="31" s="1"/>
  <c r="AI94" i="31"/>
  <c r="AI114" i="31" s="1"/>
  <c r="AH94" i="31"/>
  <c r="AH114" i="31" s="1"/>
  <c r="AG94" i="31"/>
  <c r="AG114" i="31" s="1"/>
  <c r="AF94" i="31"/>
  <c r="AF114" i="31" s="1"/>
  <c r="AE94" i="31"/>
  <c r="AD94" i="31"/>
  <c r="AC94" i="31"/>
  <c r="AB94" i="31"/>
  <c r="AB114" i="31" s="1"/>
  <c r="AA94" i="31"/>
  <c r="AA114" i="31" s="1"/>
  <c r="Z94" i="31"/>
  <c r="Z114" i="31" s="1"/>
  <c r="Y94" i="31"/>
  <c r="Y114" i="31" s="1"/>
  <c r="X94" i="31"/>
  <c r="W94" i="31"/>
  <c r="V94" i="31"/>
  <c r="U94" i="31"/>
  <c r="T94" i="31"/>
  <c r="T114" i="31" s="1"/>
  <c r="S94" i="31"/>
  <c r="S114" i="31" s="1"/>
  <c r="R94" i="31"/>
  <c r="R114" i="31" s="1"/>
  <c r="Q94" i="31"/>
  <c r="Q114" i="31" s="1"/>
  <c r="P94" i="31"/>
  <c r="P114" i="31" s="1"/>
  <c r="O94" i="31"/>
  <c r="N94" i="31"/>
  <c r="M94" i="31"/>
  <c r="L94" i="31"/>
  <c r="L114" i="31" s="1"/>
  <c r="K94" i="31"/>
  <c r="K114" i="31" s="1"/>
  <c r="J94" i="31"/>
  <c r="J114" i="31" s="1"/>
  <c r="I94" i="31"/>
  <c r="I114" i="31" s="1"/>
  <c r="H94" i="31"/>
  <c r="G94" i="31"/>
  <c r="F94" i="31"/>
  <c r="E94" i="31"/>
  <c r="D94" i="31"/>
  <c r="D114" i="31" s="1"/>
  <c r="C94" i="31"/>
  <c r="C114" i="31" s="1"/>
  <c r="B94" i="31"/>
  <c r="B114" i="31" s="1"/>
  <c r="AN93" i="31"/>
  <c r="AN113" i="31" s="1"/>
  <c r="AM93" i="31"/>
  <c r="AM113" i="31" s="1"/>
  <c r="AL93" i="31"/>
  <c r="AK93" i="31"/>
  <c r="AJ93" i="31"/>
  <c r="AI93" i="31"/>
  <c r="AI113" i="31" s="1"/>
  <c r="AH93" i="31"/>
  <c r="AH113" i="31" s="1"/>
  <c r="AG93" i="31"/>
  <c r="AG113" i="31" s="1"/>
  <c r="AF93" i="31"/>
  <c r="AF113" i="31" s="1"/>
  <c r="AE93" i="31"/>
  <c r="AD93" i="31"/>
  <c r="AC93" i="31"/>
  <c r="AB93" i="31"/>
  <c r="AA93" i="31"/>
  <c r="AA113" i="31" s="1"/>
  <c r="Z93" i="31"/>
  <c r="Z113" i="31" s="1"/>
  <c r="Y93" i="31"/>
  <c r="Y113" i="31" s="1"/>
  <c r="X93" i="31"/>
  <c r="X113" i="31" s="1"/>
  <c r="W93" i="31"/>
  <c r="V93" i="31"/>
  <c r="U93" i="31"/>
  <c r="T93" i="31"/>
  <c r="S93" i="31"/>
  <c r="S113" i="31" s="1"/>
  <c r="R93" i="31"/>
  <c r="R113" i="31" s="1"/>
  <c r="Q93" i="31"/>
  <c r="Q113" i="31" s="1"/>
  <c r="P93" i="31"/>
  <c r="P113" i="31" s="1"/>
  <c r="O93" i="31"/>
  <c r="O113" i="31" s="1"/>
  <c r="N93" i="31"/>
  <c r="M93" i="31"/>
  <c r="L93" i="31"/>
  <c r="K93" i="31"/>
  <c r="K113" i="31" s="1"/>
  <c r="J93" i="31"/>
  <c r="J113" i="31" s="1"/>
  <c r="I93" i="31"/>
  <c r="I113" i="31" s="1"/>
  <c r="H93" i="31"/>
  <c r="H113" i="31" s="1"/>
  <c r="G93" i="31"/>
  <c r="G113" i="31" s="1"/>
  <c r="F93" i="31"/>
  <c r="E93" i="31"/>
  <c r="D93" i="31"/>
  <c r="C93" i="31"/>
  <c r="C113" i="31" s="1"/>
  <c r="B93" i="31"/>
  <c r="B113" i="31" s="1"/>
  <c r="M86" i="30"/>
  <c r="K86" i="30"/>
  <c r="I86" i="30"/>
  <c r="H86" i="30"/>
  <c r="G86" i="30"/>
  <c r="F86" i="30"/>
  <c r="E86" i="30"/>
  <c r="C86" i="30"/>
  <c r="B86" i="30" a="1"/>
  <c r="L86" i="30" s="1"/>
  <c r="B86" i="30"/>
  <c r="AN82" i="30"/>
  <c r="AM82" i="30"/>
  <c r="AL82" i="30"/>
  <c r="AK82" i="30"/>
  <c r="AG82" i="30"/>
  <c r="AF82" i="30"/>
  <c r="AE82" i="30"/>
  <c r="AD82" i="30"/>
  <c r="AC82" i="30"/>
  <c r="X82" i="30"/>
  <c r="W82" i="30"/>
  <c r="V82" i="30"/>
  <c r="U82" i="30"/>
  <c r="Q82" i="30"/>
  <c r="P82" i="30"/>
  <c r="O82" i="30"/>
  <c r="N82" i="30"/>
  <c r="M82" i="30"/>
  <c r="I82" i="30"/>
  <c r="H82" i="30"/>
  <c r="G82" i="30"/>
  <c r="F82" i="30"/>
  <c r="AM81" i="30"/>
  <c r="AL81" i="30"/>
  <c r="AK81" i="30"/>
  <c r="AJ81" i="30"/>
  <c r="AE81" i="30"/>
  <c r="AD81" i="30"/>
  <c r="AC81" i="30"/>
  <c r="X81" i="30"/>
  <c r="W81" i="30"/>
  <c r="V81" i="30"/>
  <c r="U81" i="30"/>
  <c r="T81" i="30"/>
  <c r="O81" i="30"/>
  <c r="N81" i="30"/>
  <c r="M81" i="30"/>
  <c r="L81" i="30"/>
  <c r="H81" i="30"/>
  <c r="G81" i="30"/>
  <c r="F81" i="30"/>
  <c r="E81" i="30"/>
  <c r="D81" i="30"/>
  <c r="AL80" i="30"/>
  <c r="AK80" i="30"/>
  <c r="AJ80" i="30"/>
  <c r="AI80" i="30"/>
  <c r="AE80" i="30"/>
  <c r="AD80" i="30"/>
  <c r="AC80" i="30"/>
  <c r="AB80" i="30"/>
  <c r="AA80" i="30"/>
  <c r="W80" i="30"/>
  <c r="V80" i="30"/>
  <c r="U80" i="30"/>
  <c r="T80" i="30"/>
  <c r="N80" i="30"/>
  <c r="M80" i="30"/>
  <c r="L80" i="30"/>
  <c r="K80" i="30"/>
  <c r="F80" i="30"/>
  <c r="E80" i="30"/>
  <c r="D80" i="30"/>
  <c r="AL79" i="30"/>
  <c r="AK79" i="30"/>
  <c r="AJ79" i="30"/>
  <c r="AI79" i="30"/>
  <c r="AH79" i="30"/>
  <c r="AC79" i="30"/>
  <c r="AB79" i="30"/>
  <c r="AA79" i="30"/>
  <c r="Z79" i="30"/>
  <c r="V79" i="30"/>
  <c r="U79" i="30"/>
  <c r="T79" i="30"/>
  <c r="S79" i="30"/>
  <c r="R79" i="30"/>
  <c r="M79" i="30"/>
  <c r="L79" i="30"/>
  <c r="K79" i="30"/>
  <c r="J79" i="30"/>
  <c r="F79" i="30"/>
  <c r="E79" i="30"/>
  <c r="D79" i="30"/>
  <c r="C79" i="30"/>
  <c r="B79" i="30"/>
  <c r="AK78" i="30"/>
  <c r="AJ78" i="30"/>
  <c r="AI78" i="30"/>
  <c r="AH78" i="30"/>
  <c r="AB78" i="30"/>
  <c r="AA78" i="30"/>
  <c r="Z78" i="30"/>
  <c r="Y78" i="30"/>
  <c r="T78" i="30"/>
  <c r="S78" i="30"/>
  <c r="R78" i="30"/>
  <c r="M78" i="30"/>
  <c r="L78" i="30"/>
  <c r="K78" i="30"/>
  <c r="J78" i="30"/>
  <c r="I78" i="30"/>
  <c r="D78" i="30"/>
  <c r="C78" i="30"/>
  <c r="B78" i="30"/>
  <c r="AN77" i="30"/>
  <c r="AJ77" i="30"/>
  <c r="AI77" i="30"/>
  <c r="AH77" i="30"/>
  <c r="AG77" i="30"/>
  <c r="AF77" i="30"/>
  <c r="AA77" i="30"/>
  <c r="Z77" i="30"/>
  <c r="Y77" i="30"/>
  <c r="X77" i="30"/>
  <c r="T77" i="30"/>
  <c r="S77" i="30"/>
  <c r="R77" i="30"/>
  <c r="Q77" i="30"/>
  <c r="P77" i="30"/>
  <c r="L77" i="30"/>
  <c r="K77" i="30"/>
  <c r="J77" i="30"/>
  <c r="I77" i="30"/>
  <c r="C77" i="30"/>
  <c r="B77" i="30"/>
  <c r="AN76" i="30"/>
  <c r="AM76" i="30"/>
  <c r="AH76" i="30"/>
  <c r="AF76" i="30"/>
  <c r="AA76" i="30"/>
  <c r="Z76" i="30"/>
  <c r="Y76" i="30"/>
  <c r="X76" i="30"/>
  <c r="W76" i="30"/>
  <c r="R76" i="30"/>
  <c r="Q76" i="30"/>
  <c r="P76" i="30"/>
  <c r="O76" i="30"/>
  <c r="K76" i="30"/>
  <c r="J76" i="30"/>
  <c r="I76" i="30"/>
  <c r="H76" i="30"/>
  <c r="G76" i="30"/>
  <c r="B76" i="30"/>
  <c r="AN75" i="30"/>
  <c r="AM75" i="30"/>
  <c r="AL75" i="30"/>
  <c r="AH75" i="30"/>
  <c r="AG75" i="30"/>
  <c r="AF75" i="30"/>
  <c r="AE75" i="30"/>
  <c r="AD75" i="30"/>
  <c r="Z75" i="30"/>
  <c r="Y75" i="30"/>
  <c r="X75" i="30"/>
  <c r="W75" i="30"/>
  <c r="Q75" i="30"/>
  <c r="P75" i="30"/>
  <c r="O75" i="30"/>
  <c r="N75" i="30"/>
  <c r="I75" i="30"/>
  <c r="G75" i="30"/>
  <c r="B75" i="30"/>
  <c r="AN74" i="30"/>
  <c r="AM74" i="30"/>
  <c r="AL74" i="30"/>
  <c r="AK74" i="30"/>
  <c r="AF74" i="30"/>
  <c r="AE74" i="30"/>
  <c r="AD74" i="30"/>
  <c r="AC74" i="30"/>
  <c r="Y74" i="30"/>
  <c r="X74" i="30"/>
  <c r="W74" i="30"/>
  <c r="V74" i="30"/>
  <c r="U74" i="30"/>
  <c r="P74" i="30"/>
  <c r="O74" i="30"/>
  <c r="N74" i="30"/>
  <c r="M74" i="30"/>
  <c r="I74" i="30"/>
  <c r="H74" i="30"/>
  <c r="G74" i="30"/>
  <c r="F74" i="30"/>
  <c r="E74" i="30"/>
  <c r="AN73" i="30"/>
  <c r="AM73" i="30"/>
  <c r="AL73" i="30"/>
  <c r="AK73" i="30"/>
  <c r="AE73" i="30"/>
  <c r="AD73" i="30"/>
  <c r="AC73" i="30"/>
  <c r="AB73" i="30"/>
  <c r="W73" i="30"/>
  <c r="U73" i="30"/>
  <c r="P73" i="30"/>
  <c r="O73" i="30"/>
  <c r="N73" i="30"/>
  <c r="M73" i="30"/>
  <c r="L73" i="30"/>
  <c r="G73" i="30"/>
  <c r="F73" i="30"/>
  <c r="E73" i="30"/>
  <c r="D73" i="30"/>
  <c r="AM72" i="30"/>
  <c r="AL72" i="30"/>
  <c r="AK72" i="30"/>
  <c r="AJ72" i="30"/>
  <c r="AI72" i="30"/>
  <c r="AD72" i="30"/>
  <c r="AC72" i="30"/>
  <c r="AB72" i="30"/>
  <c r="AA72" i="30"/>
  <c r="W72" i="30"/>
  <c r="V72" i="30"/>
  <c r="U72" i="30"/>
  <c r="T72" i="30"/>
  <c r="S72" i="30"/>
  <c r="O72" i="30"/>
  <c r="N72" i="30"/>
  <c r="M72" i="30"/>
  <c r="L72" i="30"/>
  <c r="F72" i="30"/>
  <c r="E72" i="30"/>
  <c r="D72" i="30"/>
  <c r="C72" i="30"/>
  <c r="AK71" i="30"/>
  <c r="AI71" i="30"/>
  <c r="AD71" i="30"/>
  <c r="AC71" i="30"/>
  <c r="AB71" i="30"/>
  <c r="AA71" i="30"/>
  <c r="Z71" i="30"/>
  <c r="U71" i="30"/>
  <c r="S71" i="30"/>
  <c r="R71" i="30"/>
  <c r="N71" i="30"/>
  <c r="M71" i="30"/>
  <c r="L71" i="30"/>
  <c r="K71" i="30"/>
  <c r="J71" i="30"/>
  <c r="E71" i="30"/>
  <c r="D71" i="30"/>
  <c r="C71" i="30"/>
  <c r="B71" i="30"/>
  <c r="AN62" i="30"/>
  <c r="AM62" i="30"/>
  <c r="AL62" i="30"/>
  <c r="AK62" i="30"/>
  <c r="AJ62" i="30"/>
  <c r="AJ82" i="30" s="1"/>
  <c r="AI62" i="30"/>
  <c r="AI82" i="30" s="1"/>
  <c r="AH62" i="30"/>
  <c r="AH82" i="30" s="1"/>
  <c r="AG62" i="30"/>
  <c r="AF62" i="30"/>
  <c r="AE62" i="30"/>
  <c r="AD62" i="30"/>
  <c r="AC62" i="30"/>
  <c r="AB62" i="30"/>
  <c r="AB82" i="30" s="1"/>
  <c r="AA62" i="30"/>
  <c r="AA82" i="30" s="1"/>
  <c r="Z62" i="30"/>
  <c r="Z82" i="30" s="1"/>
  <c r="Y62" i="30"/>
  <c r="Y82" i="30" s="1"/>
  <c r="X62" i="30"/>
  <c r="W62" i="30"/>
  <c r="V62" i="30"/>
  <c r="U62" i="30"/>
  <c r="T62" i="30"/>
  <c r="T82" i="30" s="1"/>
  <c r="S62" i="30"/>
  <c r="S82" i="30" s="1"/>
  <c r="R62" i="30"/>
  <c r="R82" i="30" s="1"/>
  <c r="Q62" i="30"/>
  <c r="P62" i="30"/>
  <c r="O62" i="30"/>
  <c r="N62" i="30"/>
  <c r="M62" i="30"/>
  <c r="L62" i="30"/>
  <c r="L82" i="30" s="1"/>
  <c r="K62" i="30"/>
  <c r="K82" i="30" s="1"/>
  <c r="J62" i="30"/>
  <c r="J82" i="30" s="1"/>
  <c r="I62" i="30"/>
  <c r="H62" i="30"/>
  <c r="G62" i="30"/>
  <c r="F62" i="30"/>
  <c r="E62" i="30"/>
  <c r="E82" i="30" s="1"/>
  <c r="D62" i="30"/>
  <c r="D82" i="30" s="1"/>
  <c r="C62" i="30"/>
  <c r="C82" i="30" s="1"/>
  <c r="B62" i="30"/>
  <c r="B82" i="30" s="1"/>
  <c r="AN61" i="30"/>
  <c r="AN81" i="30" s="1"/>
  <c r="AM61" i="30"/>
  <c r="AL61" i="30"/>
  <c r="AK61" i="30"/>
  <c r="AJ61" i="30"/>
  <c r="AI61" i="30"/>
  <c r="AI81" i="30" s="1"/>
  <c r="AH61" i="30"/>
  <c r="AH81" i="30" s="1"/>
  <c r="AG61" i="30"/>
  <c r="AG81" i="30" s="1"/>
  <c r="AF61" i="30"/>
  <c r="AF81" i="30" s="1"/>
  <c r="AE61" i="30"/>
  <c r="AD61" i="30"/>
  <c r="AC61" i="30"/>
  <c r="AB61" i="30"/>
  <c r="AB81" i="30" s="1"/>
  <c r="AA61" i="30"/>
  <c r="AA81" i="30" s="1"/>
  <c r="Z61" i="30"/>
  <c r="Z81" i="30" s="1"/>
  <c r="Y61" i="30"/>
  <c r="Y81" i="30" s="1"/>
  <c r="X61" i="30"/>
  <c r="W61" i="30"/>
  <c r="V61" i="30"/>
  <c r="U61" i="30"/>
  <c r="T61" i="30"/>
  <c r="S61" i="30"/>
  <c r="S81" i="30" s="1"/>
  <c r="R61" i="30"/>
  <c r="R81" i="30" s="1"/>
  <c r="Q61" i="30"/>
  <c r="Q81" i="30" s="1"/>
  <c r="P61" i="30"/>
  <c r="P81" i="30" s="1"/>
  <c r="O61" i="30"/>
  <c r="N61" i="30"/>
  <c r="M61" i="30"/>
  <c r="L61" i="30"/>
  <c r="K61" i="30"/>
  <c r="K81" i="30" s="1"/>
  <c r="J61" i="30"/>
  <c r="J81" i="30" s="1"/>
  <c r="I61" i="30"/>
  <c r="I81" i="30" s="1"/>
  <c r="H61" i="30"/>
  <c r="G61" i="30"/>
  <c r="F61" i="30"/>
  <c r="E61" i="30"/>
  <c r="D61" i="30"/>
  <c r="C61" i="30"/>
  <c r="C81" i="30" s="1"/>
  <c r="B61" i="30"/>
  <c r="B81" i="30" s="1"/>
  <c r="AN60" i="30"/>
  <c r="AN80" i="30" s="1"/>
  <c r="AM60" i="30"/>
  <c r="AM80" i="30" s="1"/>
  <c r="AL60" i="30"/>
  <c r="AK60" i="30"/>
  <c r="AJ60" i="30"/>
  <c r="AI60" i="30"/>
  <c r="AH60" i="30"/>
  <c r="AH80" i="30" s="1"/>
  <c r="AG60" i="30"/>
  <c r="AG80" i="30" s="1"/>
  <c r="AF60" i="30"/>
  <c r="AF80" i="30" s="1"/>
  <c r="AE60" i="30"/>
  <c r="AD60" i="30"/>
  <c r="AC60" i="30"/>
  <c r="AB60" i="30"/>
  <c r="AA60" i="30"/>
  <c r="Z60" i="30"/>
  <c r="Z80" i="30" s="1"/>
  <c r="Y60" i="30"/>
  <c r="Y80" i="30" s="1"/>
  <c r="X60" i="30"/>
  <c r="X80" i="30" s="1"/>
  <c r="W60" i="30"/>
  <c r="V60" i="30"/>
  <c r="U60" i="30"/>
  <c r="T60" i="30"/>
  <c r="S60" i="30"/>
  <c r="S80" i="30" s="1"/>
  <c r="R60" i="30"/>
  <c r="R80" i="30" s="1"/>
  <c r="Q60" i="30"/>
  <c r="Q80" i="30" s="1"/>
  <c r="P60" i="30"/>
  <c r="P80" i="30" s="1"/>
  <c r="O60" i="30"/>
  <c r="O80" i="30" s="1"/>
  <c r="N60" i="30"/>
  <c r="M60" i="30"/>
  <c r="L60" i="30"/>
  <c r="K60" i="30"/>
  <c r="J60" i="30"/>
  <c r="J80" i="30" s="1"/>
  <c r="I60" i="30"/>
  <c r="I80" i="30" s="1"/>
  <c r="H60" i="30"/>
  <c r="H80" i="30" s="1"/>
  <c r="G60" i="30"/>
  <c r="G80" i="30" s="1"/>
  <c r="F60" i="30"/>
  <c r="E60" i="30"/>
  <c r="D60" i="30"/>
  <c r="C60" i="30"/>
  <c r="C80" i="30" s="1"/>
  <c r="B60" i="30"/>
  <c r="B80" i="30" s="1"/>
  <c r="AN59" i="30"/>
  <c r="AN79" i="30" s="1"/>
  <c r="AM59" i="30"/>
  <c r="AM79" i="30" s="1"/>
  <c r="AL59" i="30"/>
  <c r="AK59" i="30"/>
  <c r="AJ59" i="30"/>
  <c r="AI59" i="30"/>
  <c r="AH59" i="30"/>
  <c r="AG59" i="30"/>
  <c r="AG79" i="30" s="1"/>
  <c r="AF59" i="30"/>
  <c r="AF79" i="30" s="1"/>
  <c r="AE59" i="30"/>
  <c r="AE79" i="30" s="1"/>
  <c r="AD59" i="30"/>
  <c r="AD79" i="30" s="1"/>
  <c r="AC59" i="30"/>
  <c r="AB59" i="30"/>
  <c r="AA59" i="30"/>
  <c r="Z59" i="30"/>
  <c r="Y59" i="30"/>
  <c r="Y79" i="30" s="1"/>
  <c r="X59" i="30"/>
  <c r="X79" i="30" s="1"/>
  <c r="W59" i="30"/>
  <c r="W79" i="30" s="1"/>
  <c r="V59" i="30"/>
  <c r="U59" i="30"/>
  <c r="T59" i="30"/>
  <c r="S59" i="30"/>
  <c r="R59" i="30"/>
  <c r="Q59" i="30"/>
  <c r="Q79" i="30" s="1"/>
  <c r="P59" i="30"/>
  <c r="P79" i="30" s="1"/>
  <c r="O59" i="30"/>
  <c r="O79" i="30" s="1"/>
  <c r="N59" i="30"/>
  <c r="N79" i="30" s="1"/>
  <c r="M59" i="30"/>
  <c r="L59" i="30"/>
  <c r="K59" i="30"/>
  <c r="J59" i="30"/>
  <c r="I59" i="30"/>
  <c r="I79" i="30" s="1"/>
  <c r="H59" i="30"/>
  <c r="H79" i="30" s="1"/>
  <c r="G59" i="30"/>
  <c r="G79" i="30" s="1"/>
  <c r="F59" i="30"/>
  <c r="E59" i="30"/>
  <c r="D59" i="30"/>
  <c r="C59" i="30"/>
  <c r="B59" i="30"/>
  <c r="AN58" i="30"/>
  <c r="AN78" i="30" s="1"/>
  <c r="AM58" i="30"/>
  <c r="AM78" i="30" s="1"/>
  <c r="AL58" i="30"/>
  <c r="AL78" i="30" s="1"/>
  <c r="AK58" i="30"/>
  <c r="AJ58" i="30"/>
  <c r="AI58" i="30"/>
  <c r="AH58" i="30"/>
  <c r="AG58" i="30"/>
  <c r="AG78" i="30" s="1"/>
  <c r="AF58" i="30"/>
  <c r="AF78" i="30" s="1"/>
  <c r="AE58" i="30"/>
  <c r="AE78" i="30" s="1"/>
  <c r="AD58" i="30"/>
  <c r="AD78" i="30" s="1"/>
  <c r="AC58" i="30"/>
  <c r="AC78" i="30" s="1"/>
  <c r="AB58" i="30"/>
  <c r="AA58" i="30"/>
  <c r="Z58" i="30"/>
  <c r="Y58" i="30"/>
  <c r="X58" i="30"/>
  <c r="X78" i="30" s="1"/>
  <c r="W58" i="30"/>
  <c r="W78" i="30" s="1"/>
  <c r="V58" i="30"/>
  <c r="V78" i="30" s="1"/>
  <c r="U58" i="30"/>
  <c r="U78" i="30" s="1"/>
  <c r="T58" i="30"/>
  <c r="S58" i="30"/>
  <c r="R58" i="30"/>
  <c r="Q58" i="30"/>
  <c r="Q78" i="30" s="1"/>
  <c r="P58" i="30"/>
  <c r="P78" i="30" s="1"/>
  <c r="O58" i="30"/>
  <c r="O78" i="30" s="1"/>
  <c r="N58" i="30"/>
  <c r="N78" i="30" s="1"/>
  <c r="M58" i="30"/>
  <c r="L58" i="30"/>
  <c r="K58" i="30"/>
  <c r="J58" i="30"/>
  <c r="I58" i="30"/>
  <c r="H58" i="30"/>
  <c r="H78" i="30" s="1"/>
  <c r="G58" i="30"/>
  <c r="G78" i="30" s="1"/>
  <c r="F58" i="30"/>
  <c r="F78" i="30" s="1"/>
  <c r="E58" i="30"/>
  <c r="E78" i="30" s="1"/>
  <c r="D58" i="30"/>
  <c r="C58" i="30"/>
  <c r="B58" i="30"/>
  <c r="AN57" i="30"/>
  <c r="AM57" i="30"/>
  <c r="AM77" i="30" s="1"/>
  <c r="AL57" i="30"/>
  <c r="AL77" i="30" s="1"/>
  <c r="AK57" i="30"/>
  <c r="AK77" i="30" s="1"/>
  <c r="AJ57" i="30"/>
  <c r="AI57" i="30"/>
  <c r="AH57" i="30"/>
  <c r="AG57" i="30"/>
  <c r="AF57" i="30"/>
  <c r="AE57" i="30"/>
  <c r="AE77" i="30" s="1"/>
  <c r="AD57" i="30"/>
  <c r="AD77" i="30" s="1"/>
  <c r="AC57" i="30"/>
  <c r="AC77" i="30" s="1"/>
  <c r="AB57" i="30"/>
  <c r="AB77" i="30" s="1"/>
  <c r="AA57" i="30"/>
  <c r="Z57" i="30"/>
  <c r="Y57" i="30"/>
  <c r="X57" i="30"/>
  <c r="W57" i="30"/>
  <c r="W77" i="30" s="1"/>
  <c r="V57" i="30"/>
  <c r="V77" i="30" s="1"/>
  <c r="U57" i="30"/>
  <c r="U77" i="30" s="1"/>
  <c r="T57" i="30"/>
  <c r="S57" i="30"/>
  <c r="R57" i="30"/>
  <c r="Q57" i="30"/>
  <c r="P57" i="30"/>
  <c r="O57" i="30"/>
  <c r="O77" i="30" s="1"/>
  <c r="N57" i="30"/>
  <c r="N77" i="30" s="1"/>
  <c r="M57" i="30"/>
  <c r="M77" i="30" s="1"/>
  <c r="L57" i="30"/>
  <c r="K57" i="30"/>
  <c r="J57" i="30"/>
  <c r="I57" i="30"/>
  <c r="H57" i="30"/>
  <c r="H77" i="30" s="1"/>
  <c r="G57" i="30"/>
  <c r="G77" i="30" s="1"/>
  <c r="F57" i="30"/>
  <c r="F77" i="30" s="1"/>
  <c r="E57" i="30"/>
  <c r="E77" i="30" s="1"/>
  <c r="D57" i="30"/>
  <c r="D77" i="30" s="1"/>
  <c r="C57" i="30"/>
  <c r="B57" i="30"/>
  <c r="AN56" i="30"/>
  <c r="AM56" i="30"/>
  <c r="AL56" i="30"/>
  <c r="AL76" i="30" s="1"/>
  <c r="AK56" i="30"/>
  <c r="AK76" i="30" s="1"/>
  <c r="AJ56" i="30"/>
  <c r="AJ76" i="30" s="1"/>
  <c r="AI56" i="30"/>
  <c r="AI76" i="30" s="1"/>
  <c r="AH56" i="30"/>
  <c r="AG56" i="30"/>
  <c r="AG76" i="30" s="1"/>
  <c r="AF56" i="30"/>
  <c r="AE56" i="30"/>
  <c r="AE76" i="30" s="1"/>
  <c r="AD56" i="30"/>
  <c r="AD76" i="30" s="1"/>
  <c r="AC56" i="30"/>
  <c r="AC76" i="30" s="1"/>
  <c r="AB56" i="30"/>
  <c r="AB76" i="30" s="1"/>
  <c r="AA56" i="30"/>
  <c r="Z56" i="30"/>
  <c r="Y56" i="30"/>
  <c r="X56" i="30"/>
  <c r="W56" i="30"/>
  <c r="V56" i="30"/>
  <c r="V76" i="30" s="1"/>
  <c r="U56" i="30"/>
  <c r="U76" i="30" s="1"/>
  <c r="T56" i="30"/>
  <c r="T76" i="30" s="1"/>
  <c r="S56" i="30"/>
  <c r="S76" i="30" s="1"/>
  <c r="R56" i="30"/>
  <c r="Q56" i="30"/>
  <c r="P56" i="30"/>
  <c r="O56" i="30"/>
  <c r="N56" i="30"/>
  <c r="N76" i="30" s="1"/>
  <c r="M56" i="30"/>
  <c r="M76" i="30" s="1"/>
  <c r="L56" i="30"/>
  <c r="L76" i="30" s="1"/>
  <c r="K56" i="30"/>
  <c r="J56" i="30"/>
  <c r="I56" i="30"/>
  <c r="H56" i="30"/>
  <c r="G56" i="30"/>
  <c r="F56" i="30"/>
  <c r="F76" i="30" s="1"/>
  <c r="E56" i="30"/>
  <c r="E76" i="30" s="1"/>
  <c r="D56" i="30"/>
  <c r="D76" i="30" s="1"/>
  <c r="C56" i="30"/>
  <c r="C76" i="30" s="1"/>
  <c r="B56" i="30"/>
  <c r="AN55" i="30"/>
  <c r="AM55" i="30"/>
  <c r="AL55" i="30"/>
  <c r="AK55" i="30"/>
  <c r="AK75" i="30" s="1"/>
  <c r="AJ55" i="30"/>
  <c r="AJ75" i="30" s="1"/>
  <c r="AI55" i="30"/>
  <c r="AI75" i="30" s="1"/>
  <c r="AH55" i="30"/>
  <c r="AG55" i="30"/>
  <c r="AF55" i="30"/>
  <c r="AE55" i="30"/>
  <c r="AD55" i="30"/>
  <c r="AC55" i="30"/>
  <c r="AC75" i="30" s="1"/>
  <c r="AB55" i="30"/>
  <c r="AB75" i="30" s="1"/>
  <c r="AA55" i="30"/>
  <c r="AA75" i="30" s="1"/>
  <c r="Z55" i="30"/>
  <c r="Y55" i="30"/>
  <c r="X55" i="30"/>
  <c r="W55" i="30"/>
  <c r="V55" i="30"/>
  <c r="V75" i="30" s="1"/>
  <c r="U55" i="30"/>
  <c r="U75" i="30" s="1"/>
  <c r="T55" i="30"/>
  <c r="T75" i="30" s="1"/>
  <c r="S55" i="30"/>
  <c r="S75" i="30" s="1"/>
  <c r="R55" i="30"/>
  <c r="R75" i="30" s="1"/>
  <c r="Q55" i="30"/>
  <c r="P55" i="30"/>
  <c r="O55" i="30"/>
  <c r="N55" i="30"/>
  <c r="M55" i="30"/>
  <c r="M75" i="30" s="1"/>
  <c r="L55" i="30"/>
  <c r="L75" i="30" s="1"/>
  <c r="K55" i="30"/>
  <c r="K75" i="30" s="1"/>
  <c r="J55" i="30"/>
  <c r="J75" i="30" s="1"/>
  <c r="I55" i="30"/>
  <c r="H55" i="30"/>
  <c r="H75" i="30" s="1"/>
  <c r="G55" i="30"/>
  <c r="F55" i="30"/>
  <c r="F75" i="30" s="1"/>
  <c r="E55" i="30"/>
  <c r="E75" i="30" s="1"/>
  <c r="D55" i="30"/>
  <c r="D75" i="30" s="1"/>
  <c r="C55" i="30"/>
  <c r="C75" i="30" s="1"/>
  <c r="B55" i="30"/>
  <c r="AN54" i="30"/>
  <c r="AM54" i="30"/>
  <c r="AL54" i="30"/>
  <c r="AK54" i="30"/>
  <c r="AJ54" i="30"/>
  <c r="AJ74" i="30" s="1"/>
  <c r="AI54" i="30"/>
  <c r="AI74" i="30" s="1"/>
  <c r="AH54" i="30"/>
  <c r="AH74" i="30" s="1"/>
  <c r="AG54" i="30"/>
  <c r="AG74" i="30" s="1"/>
  <c r="AF54" i="30"/>
  <c r="AE54" i="30"/>
  <c r="AD54" i="30"/>
  <c r="AC54" i="30"/>
  <c r="AB54" i="30"/>
  <c r="AB74" i="30" s="1"/>
  <c r="AA54" i="30"/>
  <c r="AA74" i="30" s="1"/>
  <c r="Z54" i="30"/>
  <c r="Z74" i="30" s="1"/>
  <c r="Y54" i="30"/>
  <c r="X54" i="30"/>
  <c r="W54" i="30"/>
  <c r="V54" i="30"/>
  <c r="U54" i="30"/>
  <c r="T54" i="30"/>
  <c r="T74" i="30" s="1"/>
  <c r="S54" i="30"/>
  <c r="S74" i="30" s="1"/>
  <c r="R54" i="30"/>
  <c r="R74" i="30" s="1"/>
  <c r="Q54" i="30"/>
  <c r="Q74" i="30" s="1"/>
  <c r="P54" i="30"/>
  <c r="O54" i="30"/>
  <c r="N54" i="30"/>
  <c r="M54" i="30"/>
  <c r="L54" i="30"/>
  <c r="L74" i="30" s="1"/>
  <c r="K54" i="30"/>
  <c r="K74" i="30" s="1"/>
  <c r="J54" i="30"/>
  <c r="J74" i="30" s="1"/>
  <c r="I54" i="30"/>
  <c r="H54" i="30"/>
  <c r="G54" i="30"/>
  <c r="F54" i="30"/>
  <c r="E54" i="30"/>
  <c r="D54" i="30"/>
  <c r="D74" i="30" s="1"/>
  <c r="C54" i="30"/>
  <c r="C74" i="30" s="1"/>
  <c r="B54" i="30"/>
  <c r="B74" i="30" s="1"/>
  <c r="AN53" i="30"/>
  <c r="AM53" i="30"/>
  <c r="AL53" i="30"/>
  <c r="AK53" i="30"/>
  <c r="AJ53" i="30"/>
  <c r="AJ73" i="30" s="1"/>
  <c r="AI53" i="30"/>
  <c r="AI73" i="30" s="1"/>
  <c r="AH53" i="30"/>
  <c r="AH73" i="30" s="1"/>
  <c r="AG53" i="30"/>
  <c r="AG73" i="30" s="1"/>
  <c r="AF53" i="30"/>
  <c r="AF73" i="30" s="1"/>
  <c r="AE53" i="30"/>
  <c r="AD53" i="30"/>
  <c r="AC53" i="30"/>
  <c r="AB53" i="30"/>
  <c r="AA53" i="30"/>
  <c r="AA73" i="30" s="1"/>
  <c r="Z53" i="30"/>
  <c r="Z73" i="30" s="1"/>
  <c r="Y53" i="30"/>
  <c r="Y73" i="30" s="1"/>
  <c r="X53" i="30"/>
  <c r="X73" i="30" s="1"/>
  <c r="W53" i="30"/>
  <c r="V53" i="30"/>
  <c r="V73" i="30" s="1"/>
  <c r="U53" i="30"/>
  <c r="T53" i="30"/>
  <c r="T73" i="30" s="1"/>
  <c r="S53" i="30"/>
  <c r="S73" i="30" s="1"/>
  <c r="R53" i="30"/>
  <c r="R73" i="30" s="1"/>
  <c r="Q53" i="30"/>
  <c r="Q73" i="30" s="1"/>
  <c r="P53" i="30"/>
  <c r="O53" i="30"/>
  <c r="N53" i="30"/>
  <c r="M53" i="30"/>
  <c r="L53" i="30"/>
  <c r="K53" i="30"/>
  <c r="K73" i="30" s="1"/>
  <c r="J53" i="30"/>
  <c r="J73" i="30" s="1"/>
  <c r="I53" i="30"/>
  <c r="I73" i="30" s="1"/>
  <c r="H53" i="30"/>
  <c r="H73" i="30" s="1"/>
  <c r="G53" i="30"/>
  <c r="F53" i="30"/>
  <c r="E53" i="30"/>
  <c r="D53" i="30"/>
  <c r="C53" i="30"/>
  <c r="C73" i="30" s="1"/>
  <c r="B53" i="30"/>
  <c r="B73" i="30" s="1"/>
  <c r="AN52" i="30"/>
  <c r="AN72" i="30" s="1"/>
  <c r="AM52" i="30"/>
  <c r="AL52" i="30"/>
  <c r="AK52" i="30"/>
  <c r="AJ52" i="30"/>
  <c r="AI52" i="30"/>
  <c r="AH52" i="30"/>
  <c r="AH72" i="30" s="1"/>
  <c r="AG52" i="30"/>
  <c r="AG72" i="30" s="1"/>
  <c r="AF52" i="30"/>
  <c r="AF72" i="30" s="1"/>
  <c r="AE52" i="30"/>
  <c r="AE72" i="30" s="1"/>
  <c r="AD52" i="30"/>
  <c r="AC52" i="30"/>
  <c r="AB52" i="30"/>
  <c r="AA52" i="30"/>
  <c r="Z52" i="30"/>
  <c r="Z72" i="30" s="1"/>
  <c r="Y52" i="30"/>
  <c r="Y72" i="30" s="1"/>
  <c r="X52" i="30"/>
  <c r="X72" i="30" s="1"/>
  <c r="W52" i="30"/>
  <c r="V52" i="30"/>
  <c r="U52" i="30"/>
  <c r="T52" i="30"/>
  <c r="S52" i="30"/>
  <c r="R52" i="30"/>
  <c r="R72" i="30" s="1"/>
  <c r="Q52" i="30"/>
  <c r="Q72" i="30" s="1"/>
  <c r="P52" i="30"/>
  <c r="P72" i="30" s="1"/>
  <c r="O52" i="30"/>
  <c r="N52" i="30"/>
  <c r="M52" i="30"/>
  <c r="L52" i="30"/>
  <c r="K52" i="30"/>
  <c r="K72" i="30" s="1"/>
  <c r="J52" i="30"/>
  <c r="J72" i="30" s="1"/>
  <c r="I52" i="30"/>
  <c r="I72" i="30" s="1"/>
  <c r="H52" i="30"/>
  <c r="H72" i="30" s="1"/>
  <c r="G52" i="30"/>
  <c r="G72" i="30" s="1"/>
  <c r="F52" i="30"/>
  <c r="E52" i="30"/>
  <c r="D52" i="30"/>
  <c r="C52" i="30"/>
  <c r="B52" i="30"/>
  <c r="B72" i="30" s="1"/>
  <c r="AN51" i="30"/>
  <c r="AN71" i="30" s="1"/>
  <c r="AM51" i="30"/>
  <c r="AM71" i="30" s="1"/>
  <c r="AL51" i="30"/>
  <c r="AL71" i="30" s="1"/>
  <c r="AK51" i="30"/>
  <c r="AJ51" i="30"/>
  <c r="AJ71" i="30" s="1"/>
  <c r="AI51" i="30"/>
  <c r="AH51" i="30"/>
  <c r="AH71" i="30" s="1"/>
  <c r="AG51" i="30"/>
  <c r="AG71" i="30" s="1"/>
  <c r="AF51" i="30"/>
  <c r="AF71" i="30" s="1"/>
  <c r="AE51" i="30"/>
  <c r="AE71" i="30" s="1"/>
  <c r="AD51" i="30"/>
  <c r="AC51" i="30"/>
  <c r="AB51" i="30"/>
  <c r="AA51" i="30"/>
  <c r="Z51" i="30"/>
  <c r="Y51" i="30"/>
  <c r="Y71" i="30" s="1"/>
  <c r="X51" i="30"/>
  <c r="X71" i="30" s="1"/>
  <c r="W51" i="30"/>
  <c r="W71" i="30" s="1"/>
  <c r="V51" i="30"/>
  <c r="V71" i="30" s="1"/>
  <c r="U51" i="30"/>
  <c r="T51" i="30"/>
  <c r="T71" i="30" s="1"/>
  <c r="S51" i="30"/>
  <c r="R51" i="30"/>
  <c r="Q51" i="30"/>
  <c r="Q71" i="30" s="1"/>
  <c r="P51" i="30"/>
  <c r="P71" i="30" s="1"/>
  <c r="O51" i="30"/>
  <c r="O71" i="30" s="1"/>
  <c r="N51" i="30"/>
  <c r="M51" i="30"/>
  <c r="L51" i="30"/>
  <c r="K51" i="30"/>
  <c r="J51" i="30"/>
  <c r="I51" i="30"/>
  <c r="I71" i="30" s="1"/>
  <c r="H51" i="30"/>
  <c r="H71" i="30" s="1"/>
  <c r="G51" i="30"/>
  <c r="G71" i="30" s="1"/>
  <c r="F51" i="30"/>
  <c r="F71" i="30" s="1"/>
  <c r="E51" i="30"/>
  <c r="D51" i="30"/>
  <c r="C51" i="30"/>
  <c r="B51" i="30"/>
  <c r="L129" i="29"/>
  <c r="K129" i="29"/>
  <c r="J129" i="29"/>
  <c r="H129" i="29"/>
  <c r="C129" i="29"/>
  <c r="B129" i="29" a="1"/>
  <c r="D129" i="29" s="1"/>
  <c r="AN125" i="29"/>
  <c r="AJ125" i="29"/>
  <c r="AI125" i="29"/>
  <c r="AH125" i="29"/>
  <c r="AG125" i="29"/>
  <c r="AB125" i="29"/>
  <c r="AA125" i="29"/>
  <c r="Z125" i="29"/>
  <c r="Y125" i="29"/>
  <c r="T125" i="29"/>
  <c r="S125" i="29"/>
  <c r="R125" i="29"/>
  <c r="Q125" i="29"/>
  <c r="L125" i="29"/>
  <c r="K125" i="29"/>
  <c r="J125" i="29"/>
  <c r="I125" i="29"/>
  <c r="C125" i="29"/>
  <c r="B125" i="29"/>
  <c r="AN124" i="29"/>
  <c r="AI124" i="29"/>
  <c r="AH124" i="29"/>
  <c r="AG124" i="29"/>
  <c r="AF124" i="29"/>
  <c r="Z124" i="29"/>
  <c r="Y124" i="29"/>
  <c r="X124" i="29"/>
  <c r="S124" i="29"/>
  <c r="R124" i="29"/>
  <c r="Q124" i="29"/>
  <c r="P124" i="29"/>
  <c r="O124" i="29"/>
  <c r="K124" i="29"/>
  <c r="J124" i="29"/>
  <c r="I124" i="29"/>
  <c r="H124" i="29"/>
  <c r="C124" i="29"/>
  <c r="B124" i="29"/>
  <c r="AN123" i="29"/>
  <c r="AM123" i="29"/>
  <c r="AH123" i="29"/>
  <c r="AG123" i="29"/>
  <c r="AF123" i="29"/>
  <c r="AE123" i="29"/>
  <c r="Z123" i="29"/>
  <c r="Y123" i="29"/>
  <c r="X123" i="29"/>
  <c r="W123" i="29"/>
  <c r="Q123" i="29"/>
  <c r="P123" i="29"/>
  <c r="O123" i="29"/>
  <c r="J123" i="29"/>
  <c r="I123" i="29"/>
  <c r="H123" i="29"/>
  <c r="G123" i="29"/>
  <c r="AN122" i="29"/>
  <c r="AM122" i="29"/>
  <c r="AL122" i="29"/>
  <c r="AG122" i="29"/>
  <c r="AF122" i="29"/>
  <c r="AE122" i="29"/>
  <c r="AD122" i="29"/>
  <c r="AC122" i="29"/>
  <c r="Y122" i="29"/>
  <c r="X122" i="29"/>
  <c r="W122" i="29"/>
  <c r="V122" i="29"/>
  <c r="Q122" i="29"/>
  <c r="P122" i="29"/>
  <c r="O122" i="29"/>
  <c r="N122" i="29"/>
  <c r="I122" i="29"/>
  <c r="H122" i="29"/>
  <c r="G122" i="29"/>
  <c r="F122" i="29"/>
  <c r="AN121" i="29"/>
  <c r="AM121" i="29"/>
  <c r="AL121" i="29"/>
  <c r="AK121" i="29"/>
  <c r="AE121" i="29"/>
  <c r="AD121" i="29"/>
  <c r="AC121" i="29"/>
  <c r="X121" i="29"/>
  <c r="W121" i="29"/>
  <c r="V121" i="29"/>
  <c r="U121" i="29"/>
  <c r="O121" i="29"/>
  <c r="N121" i="29"/>
  <c r="M121" i="29"/>
  <c r="H121" i="29"/>
  <c r="G121" i="29"/>
  <c r="F121" i="29"/>
  <c r="E121" i="29"/>
  <c r="D121" i="29"/>
  <c r="AM120" i="29"/>
  <c r="AL120" i="29"/>
  <c r="AK120" i="29"/>
  <c r="AJ120" i="29"/>
  <c r="AE120" i="29"/>
  <c r="AD120" i="29"/>
  <c r="AC120" i="29"/>
  <c r="AB120" i="29"/>
  <c r="W120" i="29"/>
  <c r="V120" i="29"/>
  <c r="U120" i="29"/>
  <c r="T120" i="29"/>
  <c r="O120" i="29"/>
  <c r="N120" i="29"/>
  <c r="M120" i="29"/>
  <c r="L120" i="29"/>
  <c r="F120" i="29"/>
  <c r="E120" i="29"/>
  <c r="D120" i="29"/>
  <c r="AL119" i="29"/>
  <c r="AK119" i="29"/>
  <c r="AJ119" i="29"/>
  <c r="AI119" i="29"/>
  <c r="AC119" i="29"/>
  <c r="AB119" i="29"/>
  <c r="AA119" i="29"/>
  <c r="V119" i="29"/>
  <c r="U119" i="29"/>
  <c r="T119" i="29"/>
  <c r="S119" i="29"/>
  <c r="R119" i="29"/>
  <c r="N119" i="29"/>
  <c r="M119" i="29"/>
  <c r="L119" i="29"/>
  <c r="K119" i="29"/>
  <c r="F119" i="29"/>
  <c r="E119" i="29"/>
  <c r="D119" i="29"/>
  <c r="C119" i="29"/>
  <c r="AK118" i="29"/>
  <c r="AJ118" i="29"/>
  <c r="AI118" i="29"/>
  <c r="AH118" i="29"/>
  <c r="AC118" i="29"/>
  <c r="AB118" i="29"/>
  <c r="AA118" i="29"/>
  <c r="Z118" i="29"/>
  <c r="T118" i="29"/>
  <c r="S118" i="29"/>
  <c r="R118" i="29"/>
  <c r="M118" i="29"/>
  <c r="L118" i="29"/>
  <c r="K118" i="29"/>
  <c r="J118" i="29"/>
  <c r="D118" i="29"/>
  <c r="C118" i="29"/>
  <c r="B118" i="29"/>
  <c r="AJ117" i="29"/>
  <c r="AI117" i="29"/>
  <c r="AH117" i="29"/>
  <c r="AG117" i="29"/>
  <c r="AF117" i="29"/>
  <c r="AB117" i="29"/>
  <c r="AA117" i="29"/>
  <c r="Z117" i="29"/>
  <c r="Y117" i="29"/>
  <c r="T117" i="29"/>
  <c r="S117" i="29"/>
  <c r="R117" i="29"/>
  <c r="Q117" i="29"/>
  <c r="L117" i="29"/>
  <c r="K117" i="29"/>
  <c r="J117" i="29"/>
  <c r="I117" i="29"/>
  <c r="D117" i="29"/>
  <c r="C117" i="29"/>
  <c r="B117" i="29"/>
  <c r="AN116" i="29"/>
  <c r="AH116" i="29"/>
  <c r="AG116" i="29"/>
  <c r="AF116" i="29"/>
  <c r="AA116" i="29"/>
  <c r="Z116" i="29"/>
  <c r="Y116" i="29"/>
  <c r="X116" i="29"/>
  <c r="R116" i="29"/>
  <c r="Q116" i="29"/>
  <c r="P116" i="29"/>
  <c r="K116" i="29"/>
  <c r="J116" i="29"/>
  <c r="I116" i="29"/>
  <c r="H116" i="29"/>
  <c r="G116" i="29"/>
  <c r="C116" i="29"/>
  <c r="B116" i="29"/>
  <c r="AN115" i="29"/>
  <c r="AM115" i="29"/>
  <c r="AH115" i="29"/>
  <c r="AG115" i="29"/>
  <c r="AF115" i="29"/>
  <c r="AE115" i="29"/>
  <c r="Z115" i="29"/>
  <c r="Y115" i="29"/>
  <c r="X115" i="29"/>
  <c r="W115" i="29"/>
  <c r="R115" i="29"/>
  <c r="Q115" i="29"/>
  <c r="P115" i="29"/>
  <c r="O115" i="29"/>
  <c r="I115" i="29"/>
  <c r="H115" i="29"/>
  <c r="G115" i="29"/>
  <c r="B115" i="29"/>
  <c r="AN114" i="29"/>
  <c r="AM114" i="29"/>
  <c r="AL114" i="29"/>
  <c r="AF114" i="29"/>
  <c r="AE114" i="29"/>
  <c r="AD114" i="29"/>
  <c r="Y114" i="29"/>
  <c r="X114" i="29"/>
  <c r="W114" i="29"/>
  <c r="V114" i="29"/>
  <c r="U114" i="29"/>
  <c r="Q114" i="29"/>
  <c r="P114" i="29"/>
  <c r="O114" i="29"/>
  <c r="N114" i="29"/>
  <c r="I114" i="29"/>
  <c r="H114" i="29"/>
  <c r="G114" i="29"/>
  <c r="F114" i="29"/>
  <c r="AN105" i="29"/>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D125" i="29" s="1"/>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AA124" i="29" s="1"/>
  <c r="Z104" i="29"/>
  <c r="Y104" i="29"/>
  <c r="X104" i="29"/>
  <c r="W104" i="29"/>
  <c r="W124" i="29" s="1"/>
  <c r="V104" i="29"/>
  <c r="V124" i="29" s="1"/>
  <c r="U104" i="29"/>
  <c r="U124" i="29" s="1"/>
  <c r="T104" i="29"/>
  <c r="T124" i="29" s="1"/>
  <c r="S104" i="29"/>
  <c r="R104" i="29"/>
  <c r="Q104" i="29"/>
  <c r="P104" i="29"/>
  <c r="O104" i="29"/>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R123" i="29" s="1"/>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B123" i="29" s="1"/>
  <c r="AN102" i="29"/>
  <c r="AM102" i="29"/>
  <c r="AL102" i="29"/>
  <c r="AK102" i="29"/>
  <c r="AK122" i="29" s="1"/>
  <c r="AJ102" i="29"/>
  <c r="AJ122" i="29" s="1"/>
  <c r="AI102" i="29"/>
  <c r="AI122" i="29" s="1"/>
  <c r="AH102" i="29"/>
  <c r="AH122" i="29" s="1"/>
  <c r="AG102" i="29"/>
  <c r="AF102" i="29"/>
  <c r="AE102" i="29"/>
  <c r="AD102" i="29"/>
  <c r="AC102" i="29"/>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F121" i="29" s="1"/>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P121" i="29" s="1"/>
  <c r="O101" i="29"/>
  <c r="N101" i="29"/>
  <c r="M101" i="29"/>
  <c r="L101" i="29"/>
  <c r="L121" i="29" s="1"/>
  <c r="K101" i="29"/>
  <c r="K121" i="29" s="1"/>
  <c r="J101" i="29"/>
  <c r="J121" i="29" s="1"/>
  <c r="I101" i="29"/>
  <c r="I121" i="29" s="1"/>
  <c r="H101" i="29"/>
  <c r="G101" i="29"/>
  <c r="F101" i="29"/>
  <c r="E101" i="29"/>
  <c r="D101" i="29"/>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G120" i="29" s="1"/>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D119" i="29" s="1"/>
  <c r="AC99" i="29"/>
  <c r="AB99" i="29"/>
  <c r="AA99" i="29"/>
  <c r="Z99" i="29"/>
  <c r="Z119" i="29" s="1"/>
  <c r="Y99" i="29"/>
  <c r="Y119" i="29" s="1"/>
  <c r="X99" i="29"/>
  <c r="X119" i="29" s="1"/>
  <c r="W99" i="29"/>
  <c r="W119" i="29" s="1"/>
  <c r="V99" i="29"/>
  <c r="U99" i="29"/>
  <c r="T99" i="29"/>
  <c r="S99" i="29"/>
  <c r="R99" i="29"/>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U118" i="29" s="1"/>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E118" i="29" s="1"/>
  <c r="D98" i="29"/>
  <c r="C98" i="29"/>
  <c r="B98" i="29"/>
  <c r="AN97" i="29"/>
  <c r="AN117" i="29" s="1"/>
  <c r="AM97" i="29"/>
  <c r="AM117" i="29" s="1"/>
  <c r="AL97" i="29"/>
  <c r="AL117" i="29" s="1"/>
  <c r="AK97" i="29"/>
  <c r="AK117" i="29" s="1"/>
  <c r="AJ97" i="29"/>
  <c r="AI97" i="29"/>
  <c r="AH97" i="29"/>
  <c r="AG97" i="29"/>
  <c r="AF97" i="29"/>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I116" i="29" s="1"/>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S116" i="29" s="1"/>
  <c r="R96" i="29"/>
  <c r="Q96" i="29"/>
  <c r="P96" i="29"/>
  <c r="O96" i="29"/>
  <c r="O116" i="29" s="1"/>
  <c r="N96" i="29"/>
  <c r="N116" i="29" s="1"/>
  <c r="M96" i="29"/>
  <c r="M116" i="29" s="1"/>
  <c r="L96" i="29"/>
  <c r="L116" i="29" s="1"/>
  <c r="K96" i="29"/>
  <c r="J96" i="29"/>
  <c r="I96" i="29"/>
  <c r="H96" i="29"/>
  <c r="G96" i="29"/>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J115" i="29" s="1"/>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G114" i="29" s="1"/>
  <c r="AF94" i="29"/>
  <c r="AE94" i="29"/>
  <c r="AD94" i="29"/>
  <c r="AC94" i="29"/>
  <c r="AC114" i="29" s="1"/>
  <c r="AB94" i="29"/>
  <c r="AB114" i="29" s="1"/>
  <c r="AA94" i="29"/>
  <c r="AA114" i="29" s="1"/>
  <c r="Z94" i="29"/>
  <c r="Z114" i="29" s="1"/>
  <c r="Y94" i="29"/>
  <c r="X94" i="29"/>
  <c r="W94" i="29"/>
  <c r="V94" i="29"/>
  <c r="U94" i="29"/>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K87" i="28"/>
  <c r="J87" i="28"/>
  <c r="I87" i="28"/>
  <c r="G87" i="28"/>
  <c r="C87" i="28"/>
  <c r="B87" i="28" a="1"/>
  <c r="B87" i="28"/>
  <c r="AN83" i="28"/>
  <c r="AM83" i="28"/>
  <c r="AH83" i="28"/>
  <c r="AG83" i="28"/>
  <c r="AF83" i="28"/>
  <c r="Z83" i="28"/>
  <c r="Y83" i="28"/>
  <c r="X83" i="28"/>
  <c r="R83" i="28"/>
  <c r="Q83" i="28"/>
  <c r="P83" i="28"/>
  <c r="J83" i="28"/>
  <c r="I83" i="28"/>
  <c r="H83" i="28"/>
  <c r="B83" i="28"/>
  <c r="AN82" i="28"/>
  <c r="AM82" i="28"/>
  <c r="AG82" i="28"/>
  <c r="AF82" i="28"/>
  <c r="AE82" i="28"/>
  <c r="Y82" i="28"/>
  <c r="X82" i="28"/>
  <c r="W82" i="28"/>
  <c r="Q82" i="28"/>
  <c r="P82" i="28"/>
  <c r="O82" i="28"/>
  <c r="N82" i="28"/>
  <c r="I82" i="28"/>
  <c r="H82" i="28"/>
  <c r="G82" i="28"/>
  <c r="AN81" i="28"/>
  <c r="AM81" i="28"/>
  <c r="AL81" i="28"/>
  <c r="AF81" i="28"/>
  <c r="AE81" i="28"/>
  <c r="AD81" i="28"/>
  <c r="X81" i="28"/>
  <c r="W81" i="28"/>
  <c r="V81" i="28"/>
  <c r="P81" i="28"/>
  <c r="O81" i="28"/>
  <c r="N81" i="28"/>
  <c r="H81" i="28"/>
  <c r="G81" i="28"/>
  <c r="F81" i="28"/>
  <c r="AM80" i="28"/>
  <c r="AL80" i="28"/>
  <c r="AK80" i="28"/>
  <c r="AE80" i="28"/>
  <c r="AD80" i="28"/>
  <c r="AC80" i="28"/>
  <c r="AB80" i="28"/>
  <c r="W80" i="28"/>
  <c r="V80" i="28"/>
  <c r="U80" i="28"/>
  <c r="O80" i="28"/>
  <c r="N80" i="28"/>
  <c r="M80" i="28"/>
  <c r="G80" i="28"/>
  <c r="F80" i="28"/>
  <c r="E80" i="28"/>
  <c r="AL79" i="28"/>
  <c r="AK79" i="28"/>
  <c r="AJ79" i="28"/>
  <c r="AD79" i="28"/>
  <c r="AC79" i="28"/>
  <c r="AB79" i="28"/>
  <c r="V79" i="28"/>
  <c r="U79" i="28"/>
  <c r="T79" i="28"/>
  <c r="N79" i="28"/>
  <c r="M79" i="28"/>
  <c r="L79" i="28"/>
  <c r="F79" i="28"/>
  <c r="E79" i="28"/>
  <c r="D79" i="28"/>
  <c r="C79" i="28"/>
  <c r="AK78" i="28"/>
  <c r="AJ78" i="28"/>
  <c r="AI78" i="28"/>
  <c r="AC78" i="28"/>
  <c r="AB78" i="28"/>
  <c r="AA78" i="28"/>
  <c r="U78" i="28"/>
  <c r="T78" i="28"/>
  <c r="S78" i="28"/>
  <c r="M78" i="28"/>
  <c r="L78" i="28"/>
  <c r="K78" i="28"/>
  <c r="E78" i="28"/>
  <c r="D78" i="28"/>
  <c r="C78" i="28"/>
  <c r="AJ77" i="28"/>
  <c r="AI77" i="28"/>
  <c r="AH77" i="28"/>
  <c r="AB77" i="28"/>
  <c r="AA77" i="28"/>
  <c r="Z77" i="28"/>
  <c r="T77" i="28"/>
  <c r="S77" i="28"/>
  <c r="R77" i="28"/>
  <c r="Q77" i="28"/>
  <c r="L77" i="28"/>
  <c r="K77" i="28"/>
  <c r="J77" i="28"/>
  <c r="D77" i="28"/>
  <c r="C77" i="28"/>
  <c r="B77" i="28"/>
  <c r="AI76" i="28"/>
  <c r="AH76" i="28"/>
  <c r="AG76" i="28"/>
  <c r="AA76" i="28"/>
  <c r="Z76" i="28"/>
  <c r="Y76" i="28"/>
  <c r="S76" i="28"/>
  <c r="R76" i="28"/>
  <c r="Q76" i="28"/>
  <c r="K76" i="28"/>
  <c r="J76" i="28"/>
  <c r="I76" i="28"/>
  <c r="C76" i="28"/>
  <c r="B76" i="28"/>
  <c r="AN75" i="28"/>
  <c r="AH75" i="28"/>
  <c r="AG75" i="28"/>
  <c r="AF75" i="28"/>
  <c r="AE75" i="28"/>
  <c r="Z75" i="28"/>
  <c r="Y75" i="28"/>
  <c r="X75" i="28"/>
  <c r="R75" i="28"/>
  <c r="Q75" i="28"/>
  <c r="P75" i="28"/>
  <c r="J75" i="28"/>
  <c r="I75" i="28"/>
  <c r="H75" i="28"/>
  <c r="B75" i="28"/>
  <c r="AN74" i="28"/>
  <c r="AM74" i="28"/>
  <c r="AG74" i="28"/>
  <c r="AF74" i="28"/>
  <c r="AE74" i="28"/>
  <c r="Y74" i="28"/>
  <c r="X74" i="28"/>
  <c r="W74" i="28"/>
  <c r="Q74" i="28"/>
  <c r="P74" i="28"/>
  <c r="O74" i="28"/>
  <c r="I74" i="28"/>
  <c r="H74" i="28"/>
  <c r="G74" i="28"/>
  <c r="F74" i="28"/>
  <c r="AN73" i="28"/>
  <c r="AM73" i="28"/>
  <c r="AL73" i="28"/>
  <c r="AF73" i="28"/>
  <c r="AE73" i="28"/>
  <c r="AD73" i="28"/>
  <c r="X73" i="28"/>
  <c r="W73" i="28"/>
  <c r="V73" i="28"/>
  <c r="P73" i="28"/>
  <c r="O73" i="28"/>
  <c r="N73" i="28"/>
  <c r="H73" i="28"/>
  <c r="G73" i="28"/>
  <c r="F73" i="28"/>
  <c r="AM72" i="28"/>
  <c r="AL72" i="28"/>
  <c r="AK72" i="28"/>
  <c r="AE72" i="28"/>
  <c r="AD72" i="28"/>
  <c r="AC72" i="28"/>
  <c r="W72" i="28"/>
  <c r="V72" i="28"/>
  <c r="U72" i="28"/>
  <c r="T72" i="28"/>
  <c r="O72" i="28"/>
  <c r="N72" i="28"/>
  <c r="M72" i="28"/>
  <c r="G72" i="28"/>
  <c r="F72" i="28"/>
  <c r="E72" i="28"/>
  <c r="AN63" i="28"/>
  <c r="AM63" i="28"/>
  <c r="AL63" i="28"/>
  <c r="AL83" i="28" s="1"/>
  <c r="AK63" i="28"/>
  <c r="AK83" i="28" s="1"/>
  <c r="AJ63" i="28"/>
  <c r="AJ83" i="28" s="1"/>
  <c r="AI63" i="28"/>
  <c r="AI83" i="28" s="1"/>
  <c r="AH63" i="28"/>
  <c r="AG63" i="28"/>
  <c r="AF63" i="28"/>
  <c r="AE63" i="28"/>
  <c r="AE83" i="28" s="1"/>
  <c r="AD63" i="28"/>
  <c r="AD83" i="28" s="1"/>
  <c r="AC63" i="28"/>
  <c r="AC83" i="28" s="1"/>
  <c r="AB63" i="28"/>
  <c r="AB83" i="28" s="1"/>
  <c r="AA63" i="28"/>
  <c r="AA83" i="28" s="1"/>
  <c r="Z63" i="28"/>
  <c r="Y63" i="28"/>
  <c r="X63" i="28"/>
  <c r="W63" i="28"/>
  <c r="W83" i="28" s="1"/>
  <c r="V63" i="28"/>
  <c r="V83" i="28" s="1"/>
  <c r="U63" i="28"/>
  <c r="U83" i="28" s="1"/>
  <c r="T63" i="28"/>
  <c r="T83" i="28" s="1"/>
  <c r="S63" i="28"/>
  <c r="S83" i="28" s="1"/>
  <c r="R63" i="28"/>
  <c r="Q63" i="28"/>
  <c r="P63" i="28"/>
  <c r="O63" i="28"/>
  <c r="O83" i="28" s="1"/>
  <c r="N63" i="28"/>
  <c r="N83" i="28" s="1"/>
  <c r="M63" i="28"/>
  <c r="M83" i="28" s="1"/>
  <c r="L63" i="28"/>
  <c r="L83" i="28" s="1"/>
  <c r="K63" i="28"/>
  <c r="K83" i="28" s="1"/>
  <c r="J63" i="28"/>
  <c r="I63" i="28"/>
  <c r="H63" i="28"/>
  <c r="G63" i="28"/>
  <c r="G83" i="28" s="1"/>
  <c r="F63" i="28"/>
  <c r="F83" i="28" s="1"/>
  <c r="E63" i="28"/>
  <c r="E83" i="28" s="1"/>
  <c r="D63" i="28"/>
  <c r="D83" i="28" s="1"/>
  <c r="C63" i="28"/>
  <c r="C83" i="28" s="1"/>
  <c r="B63" i="28"/>
  <c r="AN62" i="28"/>
  <c r="AM62" i="28"/>
  <c r="AL62" i="28"/>
  <c r="AL82" i="28" s="1"/>
  <c r="AK62" i="28"/>
  <c r="AK82" i="28" s="1"/>
  <c r="AJ62" i="28"/>
  <c r="AJ82" i="28" s="1"/>
  <c r="AI62" i="28"/>
  <c r="AI82" i="28" s="1"/>
  <c r="AH62" i="28"/>
  <c r="AH82" i="28" s="1"/>
  <c r="AG62" i="28"/>
  <c r="AF62" i="28"/>
  <c r="AE62" i="28"/>
  <c r="AD62" i="28"/>
  <c r="AD82" i="28" s="1"/>
  <c r="AC62" i="28"/>
  <c r="AC82" i="28" s="1"/>
  <c r="AB62" i="28"/>
  <c r="AB82" i="28" s="1"/>
  <c r="AA62" i="28"/>
  <c r="AA82" i="28" s="1"/>
  <c r="Z62" i="28"/>
  <c r="Z82" i="28" s="1"/>
  <c r="Y62" i="28"/>
  <c r="X62" i="28"/>
  <c r="W62" i="28"/>
  <c r="V62" i="28"/>
  <c r="V82" i="28" s="1"/>
  <c r="U62" i="28"/>
  <c r="U82" i="28" s="1"/>
  <c r="T62" i="28"/>
  <c r="T82" i="28" s="1"/>
  <c r="S62" i="28"/>
  <c r="S82" i="28" s="1"/>
  <c r="R62" i="28"/>
  <c r="R82" i="28" s="1"/>
  <c r="Q62" i="28"/>
  <c r="P62" i="28"/>
  <c r="O62" i="28"/>
  <c r="N62" i="28"/>
  <c r="M62" i="28"/>
  <c r="M82" i="28" s="1"/>
  <c r="L62" i="28"/>
  <c r="L82" i="28" s="1"/>
  <c r="K62" i="28"/>
  <c r="K82" i="28" s="1"/>
  <c r="J62" i="28"/>
  <c r="J82" i="28" s="1"/>
  <c r="I62" i="28"/>
  <c r="H62" i="28"/>
  <c r="G62" i="28"/>
  <c r="F62" i="28"/>
  <c r="F82" i="28" s="1"/>
  <c r="E62" i="28"/>
  <c r="E82" i="28" s="1"/>
  <c r="D62" i="28"/>
  <c r="D82" i="28" s="1"/>
  <c r="C62" i="28"/>
  <c r="C82" i="28" s="1"/>
  <c r="B62" i="28"/>
  <c r="B82" i="28" s="1"/>
  <c r="AN61" i="28"/>
  <c r="AM61" i="28"/>
  <c r="AL61" i="28"/>
  <c r="AK61" i="28"/>
  <c r="AK81" i="28" s="1"/>
  <c r="AJ61" i="28"/>
  <c r="AJ81" i="28" s="1"/>
  <c r="AI61" i="28"/>
  <c r="AI81" i="28" s="1"/>
  <c r="AH61" i="28"/>
  <c r="AH81" i="28" s="1"/>
  <c r="AG61" i="28"/>
  <c r="AG81" i="28" s="1"/>
  <c r="AF61" i="28"/>
  <c r="AE61" i="28"/>
  <c r="AD61" i="28"/>
  <c r="AC61" i="28"/>
  <c r="AC81" i="28" s="1"/>
  <c r="AB61" i="28"/>
  <c r="AB81" i="28" s="1"/>
  <c r="AA61" i="28"/>
  <c r="AA81" i="28" s="1"/>
  <c r="Z61" i="28"/>
  <c r="Z81" i="28" s="1"/>
  <c r="Y61" i="28"/>
  <c r="Y81" i="28" s="1"/>
  <c r="X61" i="28"/>
  <c r="W61" i="28"/>
  <c r="V61" i="28"/>
  <c r="U61" i="28"/>
  <c r="U81" i="28" s="1"/>
  <c r="T61" i="28"/>
  <c r="T81" i="28" s="1"/>
  <c r="S61" i="28"/>
  <c r="S81" i="28" s="1"/>
  <c r="R61" i="28"/>
  <c r="R81" i="28" s="1"/>
  <c r="Q61" i="28"/>
  <c r="Q81" i="28" s="1"/>
  <c r="P61" i="28"/>
  <c r="O61" i="28"/>
  <c r="N61" i="28"/>
  <c r="M61" i="28"/>
  <c r="M81" i="28" s="1"/>
  <c r="L61" i="28"/>
  <c r="L81" i="28" s="1"/>
  <c r="K61" i="28"/>
  <c r="K81" i="28" s="1"/>
  <c r="J61" i="28"/>
  <c r="J81" i="28" s="1"/>
  <c r="I61" i="28"/>
  <c r="I81" i="28" s="1"/>
  <c r="H61" i="28"/>
  <c r="G61" i="28"/>
  <c r="F61" i="28"/>
  <c r="E61" i="28"/>
  <c r="E81" i="28" s="1"/>
  <c r="D61" i="28"/>
  <c r="D81" i="28" s="1"/>
  <c r="C61" i="28"/>
  <c r="C81" i="28" s="1"/>
  <c r="B61" i="28"/>
  <c r="B81" i="28" s="1"/>
  <c r="AN60" i="28"/>
  <c r="AN80" i="28" s="1"/>
  <c r="AM60" i="28"/>
  <c r="AL60" i="28"/>
  <c r="AK60" i="28"/>
  <c r="AJ60" i="28"/>
  <c r="AJ80" i="28" s="1"/>
  <c r="AI60" i="28"/>
  <c r="AI80" i="28" s="1"/>
  <c r="AH60" i="28"/>
  <c r="AH80" i="28" s="1"/>
  <c r="AG60" i="28"/>
  <c r="AG80" i="28" s="1"/>
  <c r="AF60" i="28"/>
  <c r="AF80" i="28" s="1"/>
  <c r="AE60" i="28"/>
  <c r="AD60" i="28"/>
  <c r="AC60" i="28"/>
  <c r="AB60" i="28"/>
  <c r="AA60" i="28"/>
  <c r="AA80" i="28" s="1"/>
  <c r="Z60" i="28"/>
  <c r="Z80" i="28" s="1"/>
  <c r="Y60" i="28"/>
  <c r="Y80" i="28" s="1"/>
  <c r="X60" i="28"/>
  <c r="X80" i="28" s="1"/>
  <c r="W60" i="28"/>
  <c r="V60" i="28"/>
  <c r="U60" i="28"/>
  <c r="T60" i="28"/>
  <c r="T80" i="28" s="1"/>
  <c r="S60" i="28"/>
  <c r="S80" i="28" s="1"/>
  <c r="R60" i="28"/>
  <c r="R80" i="28" s="1"/>
  <c r="Q60" i="28"/>
  <c r="Q80" i="28" s="1"/>
  <c r="P60" i="28"/>
  <c r="P80" i="28" s="1"/>
  <c r="O60" i="28"/>
  <c r="N60" i="28"/>
  <c r="M60" i="28"/>
  <c r="L60" i="28"/>
  <c r="L80" i="28" s="1"/>
  <c r="K60" i="28"/>
  <c r="K80" i="28" s="1"/>
  <c r="J60" i="28"/>
  <c r="J80" i="28" s="1"/>
  <c r="I60" i="28"/>
  <c r="I80" i="28" s="1"/>
  <c r="H60" i="28"/>
  <c r="H80" i="28" s="1"/>
  <c r="G60" i="28"/>
  <c r="F60" i="28"/>
  <c r="E60" i="28"/>
  <c r="D60" i="28"/>
  <c r="D80" i="28" s="1"/>
  <c r="C60" i="28"/>
  <c r="C80" i="28" s="1"/>
  <c r="B60" i="28"/>
  <c r="B80" i="28" s="1"/>
  <c r="AN59" i="28"/>
  <c r="AN79" i="28" s="1"/>
  <c r="AM59" i="28"/>
  <c r="AM79" i="28" s="1"/>
  <c r="AL59" i="28"/>
  <c r="AK59" i="28"/>
  <c r="AJ59" i="28"/>
  <c r="AI59" i="28"/>
  <c r="AI79" i="28" s="1"/>
  <c r="AH59" i="28"/>
  <c r="AH79" i="28" s="1"/>
  <c r="AG59" i="28"/>
  <c r="AG79" i="28" s="1"/>
  <c r="AF59" i="28"/>
  <c r="AF79" i="28" s="1"/>
  <c r="AE59" i="28"/>
  <c r="AE79" i="28" s="1"/>
  <c r="AD59" i="28"/>
  <c r="AC59" i="28"/>
  <c r="AB59" i="28"/>
  <c r="AA59" i="28"/>
  <c r="AA79" i="28" s="1"/>
  <c r="Z59" i="28"/>
  <c r="Z79" i="28" s="1"/>
  <c r="Y59" i="28"/>
  <c r="Y79" i="28" s="1"/>
  <c r="X59" i="28"/>
  <c r="X79" i="28" s="1"/>
  <c r="W59" i="28"/>
  <c r="W79" i="28" s="1"/>
  <c r="V59" i="28"/>
  <c r="U59" i="28"/>
  <c r="T59" i="28"/>
  <c r="S59" i="28"/>
  <c r="S79" i="28" s="1"/>
  <c r="R59" i="28"/>
  <c r="R79" i="28" s="1"/>
  <c r="Q59" i="28"/>
  <c r="Q79" i="28" s="1"/>
  <c r="P59" i="28"/>
  <c r="P79" i="28" s="1"/>
  <c r="O59" i="28"/>
  <c r="O79" i="28" s="1"/>
  <c r="N59" i="28"/>
  <c r="M59" i="28"/>
  <c r="L59" i="28"/>
  <c r="K59" i="28"/>
  <c r="K79" i="28" s="1"/>
  <c r="J59" i="28"/>
  <c r="J79" i="28" s="1"/>
  <c r="I59" i="28"/>
  <c r="I79" i="28" s="1"/>
  <c r="H59" i="28"/>
  <c r="H79" i="28" s="1"/>
  <c r="G59" i="28"/>
  <c r="G79" i="28" s="1"/>
  <c r="F59" i="28"/>
  <c r="E59" i="28"/>
  <c r="D59" i="28"/>
  <c r="C59" i="28"/>
  <c r="B59" i="28"/>
  <c r="B79" i="28" s="1"/>
  <c r="AN58" i="28"/>
  <c r="AN78" i="28" s="1"/>
  <c r="AM58" i="28"/>
  <c r="AM78" i="28" s="1"/>
  <c r="AL58" i="28"/>
  <c r="AL78" i="28" s="1"/>
  <c r="AK58" i="28"/>
  <c r="AJ58" i="28"/>
  <c r="AI58" i="28"/>
  <c r="AH58" i="28"/>
  <c r="AH78" i="28" s="1"/>
  <c r="AG58" i="28"/>
  <c r="AG78" i="28" s="1"/>
  <c r="AF58" i="28"/>
  <c r="AF78" i="28" s="1"/>
  <c r="AE58" i="28"/>
  <c r="AE78" i="28" s="1"/>
  <c r="AD58" i="28"/>
  <c r="AD78" i="28" s="1"/>
  <c r="AC58" i="28"/>
  <c r="AB58" i="28"/>
  <c r="AA58" i="28"/>
  <c r="Z58" i="28"/>
  <c r="Z78" i="28" s="1"/>
  <c r="Y58" i="28"/>
  <c r="Y78" i="28" s="1"/>
  <c r="X58" i="28"/>
  <c r="X78" i="28" s="1"/>
  <c r="W58" i="28"/>
  <c r="W78" i="28" s="1"/>
  <c r="V58" i="28"/>
  <c r="V78" i="28" s="1"/>
  <c r="U58" i="28"/>
  <c r="T58" i="28"/>
  <c r="S58" i="28"/>
  <c r="R58" i="28"/>
  <c r="R78" i="28" s="1"/>
  <c r="Q58" i="28"/>
  <c r="Q78" i="28" s="1"/>
  <c r="P58" i="28"/>
  <c r="P78" i="28" s="1"/>
  <c r="O58" i="28"/>
  <c r="O78" i="28" s="1"/>
  <c r="N58" i="28"/>
  <c r="N78" i="28" s="1"/>
  <c r="M58" i="28"/>
  <c r="L58" i="28"/>
  <c r="K58" i="28"/>
  <c r="J58" i="28"/>
  <c r="J78" i="28" s="1"/>
  <c r="I58" i="28"/>
  <c r="I78" i="28" s="1"/>
  <c r="H58" i="28"/>
  <c r="H78" i="28" s="1"/>
  <c r="G58" i="28"/>
  <c r="G78" i="28" s="1"/>
  <c r="F58" i="28"/>
  <c r="F78" i="28" s="1"/>
  <c r="E58" i="28"/>
  <c r="D58" i="28"/>
  <c r="C58" i="28"/>
  <c r="B58" i="28"/>
  <c r="B78" i="28" s="1"/>
  <c r="AN57" i="28"/>
  <c r="AN77" i="28" s="1"/>
  <c r="AM57" i="28"/>
  <c r="AM77" i="28" s="1"/>
  <c r="AL57" i="28"/>
  <c r="AL77" i="28" s="1"/>
  <c r="AK57" i="28"/>
  <c r="AK77" i="28" s="1"/>
  <c r="AJ57" i="28"/>
  <c r="AI57" i="28"/>
  <c r="AH57" i="28"/>
  <c r="AG57" i="28"/>
  <c r="AG77" i="28" s="1"/>
  <c r="AF57" i="28"/>
  <c r="AF77" i="28" s="1"/>
  <c r="AE57" i="28"/>
  <c r="AE77" i="28" s="1"/>
  <c r="AD57" i="28"/>
  <c r="AD77" i="28" s="1"/>
  <c r="AC57" i="28"/>
  <c r="AC77" i="28" s="1"/>
  <c r="AB57" i="28"/>
  <c r="AA57" i="28"/>
  <c r="Z57" i="28"/>
  <c r="Y57" i="28"/>
  <c r="Y77" i="28" s="1"/>
  <c r="X57" i="28"/>
  <c r="X77" i="28" s="1"/>
  <c r="W57" i="28"/>
  <c r="W77" i="28" s="1"/>
  <c r="V57" i="28"/>
  <c r="V77" i="28" s="1"/>
  <c r="U57" i="28"/>
  <c r="U77" i="28" s="1"/>
  <c r="T57" i="28"/>
  <c r="S57" i="28"/>
  <c r="R57" i="28"/>
  <c r="Q57" i="28"/>
  <c r="P57" i="28"/>
  <c r="P77" i="28" s="1"/>
  <c r="O57" i="28"/>
  <c r="O77" i="28" s="1"/>
  <c r="N57" i="28"/>
  <c r="N77" i="28" s="1"/>
  <c r="M57" i="28"/>
  <c r="M77" i="28" s="1"/>
  <c r="L57" i="28"/>
  <c r="K57" i="28"/>
  <c r="J57" i="28"/>
  <c r="I57" i="28"/>
  <c r="I77" i="28" s="1"/>
  <c r="H57" i="28"/>
  <c r="H77" i="28" s="1"/>
  <c r="G57" i="28"/>
  <c r="G77" i="28" s="1"/>
  <c r="F57" i="28"/>
  <c r="F77" i="28" s="1"/>
  <c r="E57" i="28"/>
  <c r="E77" i="28" s="1"/>
  <c r="D57" i="28"/>
  <c r="C57" i="28"/>
  <c r="B57" i="28"/>
  <c r="AN56" i="28"/>
  <c r="AN76" i="28" s="1"/>
  <c r="AM56" i="28"/>
  <c r="AM76" i="28" s="1"/>
  <c r="AL56" i="28"/>
  <c r="AL76" i="28" s="1"/>
  <c r="AK56" i="28"/>
  <c r="AK76" i="28" s="1"/>
  <c r="AJ56" i="28"/>
  <c r="AJ76" i="28" s="1"/>
  <c r="AI56" i="28"/>
  <c r="AH56" i="28"/>
  <c r="AG56" i="28"/>
  <c r="AF56" i="28"/>
  <c r="AF76" i="28" s="1"/>
  <c r="AE56" i="28"/>
  <c r="AE76" i="28" s="1"/>
  <c r="AD56" i="28"/>
  <c r="AD76" i="28" s="1"/>
  <c r="AC56" i="28"/>
  <c r="AC76" i="28" s="1"/>
  <c r="AB56" i="28"/>
  <c r="AB76" i="28" s="1"/>
  <c r="AA56" i="28"/>
  <c r="Z56" i="28"/>
  <c r="Y56" i="28"/>
  <c r="X56" i="28"/>
  <c r="X76" i="28" s="1"/>
  <c r="W56" i="28"/>
  <c r="W76" i="28" s="1"/>
  <c r="V56" i="28"/>
  <c r="V76" i="28" s="1"/>
  <c r="U56" i="28"/>
  <c r="U76" i="28" s="1"/>
  <c r="T56" i="28"/>
  <c r="T76" i="28" s="1"/>
  <c r="S56" i="28"/>
  <c r="R56" i="28"/>
  <c r="Q56" i="28"/>
  <c r="P56" i="28"/>
  <c r="P76" i="28" s="1"/>
  <c r="O56" i="28"/>
  <c r="O76" i="28" s="1"/>
  <c r="N56" i="28"/>
  <c r="N76" i="28" s="1"/>
  <c r="M56" i="28"/>
  <c r="M76" i="28" s="1"/>
  <c r="L56" i="28"/>
  <c r="L76" i="28" s="1"/>
  <c r="K56" i="28"/>
  <c r="J56" i="28"/>
  <c r="I56" i="28"/>
  <c r="H56" i="28"/>
  <c r="H76" i="28" s="1"/>
  <c r="G56" i="28"/>
  <c r="G76" i="28" s="1"/>
  <c r="F56" i="28"/>
  <c r="F76" i="28" s="1"/>
  <c r="E56" i="28"/>
  <c r="E76" i="28" s="1"/>
  <c r="D56" i="28"/>
  <c r="D76" i="28" s="1"/>
  <c r="C56" i="28"/>
  <c r="B56" i="28"/>
  <c r="AN55" i="28"/>
  <c r="AM55" i="28"/>
  <c r="AM75" i="28" s="1"/>
  <c r="AL55" i="28"/>
  <c r="AL75" i="28" s="1"/>
  <c r="AK55" i="28"/>
  <c r="AK75" i="28" s="1"/>
  <c r="AJ55" i="28"/>
  <c r="AJ75" i="28" s="1"/>
  <c r="AI55" i="28"/>
  <c r="AI75" i="28" s="1"/>
  <c r="AH55" i="28"/>
  <c r="AG55" i="28"/>
  <c r="AF55" i="28"/>
  <c r="AE55" i="28"/>
  <c r="AD55" i="28"/>
  <c r="AD75" i="28" s="1"/>
  <c r="AC55" i="28"/>
  <c r="AC75" i="28" s="1"/>
  <c r="AB55" i="28"/>
  <c r="AB75" i="28" s="1"/>
  <c r="AA55" i="28"/>
  <c r="AA75" i="28" s="1"/>
  <c r="Z55" i="28"/>
  <c r="Y55" i="28"/>
  <c r="X55" i="28"/>
  <c r="W55" i="28"/>
  <c r="W75" i="28" s="1"/>
  <c r="V55" i="28"/>
  <c r="V75" i="28" s="1"/>
  <c r="U55" i="28"/>
  <c r="U75" i="28" s="1"/>
  <c r="T55" i="28"/>
  <c r="T75" i="28" s="1"/>
  <c r="S55" i="28"/>
  <c r="S75" i="28" s="1"/>
  <c r="R55" i="28"/>
  <c r="Q55" i="28"/>
  <c r="P55" i="28"/>
  <c r="O55" i="28"/>
  <c r="O75" i="28" s="1"/>
  <c r="N55" i="28"/>
  <c r="N75" i="28" s="1"/>
  <c r="M55" i="28"/>
  <c r="M75" i="28" s="1"/>
  <c r="L55" i="28"/>
  <c r="L75" i="28" s="1"/>
  <c r="K55" i="28"/>
  <c r="K75" i="28" s="1"/>
  <c r="J55" i="28"/>
  <c r="I55" i="28"/>
  <c r="H55" i="28"/>
  <c r="G55" i="28"/>
  <c r="G75" i="28" s="1"/>
  <c r="F55" i="28"/>
  <c r="F75" i="28" s="1"/>
  <c r="E55" i="28"/>
  <c r="E75" i="28" s="1"/>
  <c r="D55" i="28"/>
  <c r="D75" i="28" s="1"/>
  <c r="C55" i="28"/>
  <c r="C75" i="28" s="1"/>
  <c r="B55" i="28"/>
  <c r="AN54" i="28"/>
  <c r="AM54" i="28"/>
  <c r="AL54" i="28"/>
  <c r="AL74" i="28" s="1"/>
  <c r="AK54" i="28"/>
  <c r="AK74" i="28" s="1"/>
  <c r="AJ54" i="28"/>
  <c r="AJ74" i="28" s="1"/>
  <c r="AI54" i="28"/>
  <c r="AI74" i="28" s="1"/>
  <c r="AH54" i="28"/>
  <c r="AH74" i="28" s="1"/>
  <c r="AG54" i="28"/>
  <c r="AF54" i="28"/>
  <c r="AE54" i="28"/>
  <c r="AD54" i="28"/>
  <c r="AD74" i="28" s="1"/>
  <c r="AC54" i="28"/>
  <c r="AC74" i="28" s="1"/>
  <c r="AB54" i="28"/>
  <c r="AB74" i="28" s="1"/>
  <c r="AA54" i="28"/>
  <c r="AA74" i="28" s="1"/>
  <c r="Z54" i="28"/>
  <c r="Z74" i="28" s="1"/>
  <c r="Y54" i="28"/>
  <c r="X54" i="28"/>
  <c r="W54" i="28"/>
  <c r="V54" i="28"/>
  <c r="V74" i="28" s="1"/>
  <c r="U54" i="28"/>
  <c r="U74" i="28" s="1"/>
  <c r="T54" i="28"/>
  <c r="T74" i="28" s="1"/>
  <c r="S54" i="28"/>
  <c r="S74" i="28" s="1"/>
  <c r="R54" i="28"/>
  <c r="R74" i="28" s="1"/>
  <c r="Q54" i="28"/>
  <c r="P54" i="28"/>
  <c r="O54" i="28"/>
  <c r="N54" i="28"/>
  <c r="N74" i="28" s="1"/>
  <c r="M54" i="28"/>
  <c r="M74" i="28" s="1"/>
  <c r="L54" i="28"/>
  <c r="L74" i="28" s="1"/>
  <c r="K54" i="28"/>
  <c r="K74" i="28" s="1"/>
  <c r="J54" i="28"/>
  <c r="J74" i="28" s="1"/>
  <c r="I54" i="28"/>
  <c r="H54" i="28"/>
  <c r="G54" i="28"/>
  <c r="F54" i="28"/>
  <c r="E54" i="28"/>
  <c r="E74" i="28" s="1"/>
  <c r="D54" i="28"/>
  <c r="D74" i="28" s="1"/>
  <c r="C54" i="28"/>
  <c r="C74" i="28" s="1"/>
  <c r="B54" i="28"/>
  <c r="B74" i="28" s="1"/>
  <c r="AN53" i="28"/>
  <c r="AM53" i="28"/>
  <c r="AL53" i="28"/>
  <c r="AK53" i="28"/>
  <c r="AK73" i="28" s="1"/>
  <c r="AJ53" i="28"/>
  <c r="AJ73" i="28" s="1"/>
  <c r="AI53" i="28"/>
  <c r="AI73" i="28" s="1"/>
  <c r="AH53" i="28"/>
  <c r="AH73" i="28" s="1"/>
  <c r="AG53" i="28"/>
  <c r="AG73" i="28" s="1"/>
  <c r="AF53" i="28"/>
  <c r="AE53" i="28"/>
  <c r="AD53" i="28"/>
  <c r="AC53" i="28"/>
  <c r="AC73" i="28" s="1"/>
  <c r="AB53" i="28"/>
  <c r="AB73" i="28" s="1"/>
  <c r="AA53" i="28"/>
  <c r="AA73" i="28" s="1"/>
  <c r="Z53" i="28"/>
  <c r="Z73" i="28" s="1"/>
  <c r="Y53" i="28"/>
  <c r="Y73" i="28" s="1"/>
  <c r="X53" i="28"/>
  <c r="W53" i="28"/>
  <c r="V53" i="28"/>
  <c r="U53" i="28"/>
  <c r="U73" i="28" s="1"/>
  <c r="T53" i="28"/>
  <c r="T73" i="28" s="1"/>
  <c r="S53" i="28"/>
  <c r="S73" i="28" s="1"/>
  <c r="R53" i="28"/>
  <c r="R73" i="28" s="1"/>
  <c r="Q53" i="28"/>
  <c r="Q73" i="28" s="1"/>
  <c r="P53" i="28"/>
  <c r="O53" i="28"/>
  <c r="N53" i="28"/>
  <c r="M53" i="28"/>
  <c r="M73" i="28" s="1"/>
  <c r="L53" i="28"/>
  <c r="L73" i="28" s="1"/>
  <c r="K53" i="28"/>
  <c r="K73" i="28" s="1"/>
  <c r="J53" i="28"/>
  <c r="J73" i="28" s="1"/>
  <c r="I53" i="28"/>
  <c r="I73" i="28" s="1"/>
  <c r="H53" i="28"/>
  <c r="G53" i="28"/>
  <c r="F53" i="28"/>
  <c r="E53" i="28"/>
  <c r="E73" i="28" s="1"/>
  <c r="D53" i="28"/>
  <c r="D73" i="28" s="1"/>
  <c r="C53" i="28"/>
  <c r="C73" i="28" s="1"/>
  <c r="B53" i="28"/>
  <c r="B73" i="28" s="1"/>
  <c r="AN52" i="28"/>
  <c r="AN72" i="28" s="1"/>
  <c r="AM52" i="28"/>
  <c r="AL52" i="28"/>
  <c r="AK52" i="28"/>
  <c r="AJ52" i="28"/>
  <c r="AJ72" i="28" s="1"/>
  <c r="AI52" i="28"/>
  <c r="AI72" i="28" s="1"/>
  <c r="AH52" i="28"/>
  <c r="AH72" i="28" s="1"/>
  <c r="AG52" i="28"/>
  <c r="AG72" i="28" s="1"/>
  <c r="AF52" i="28"/>
  <c r="AF72" i="28" s="1"/>
  <c r="AE52" i="28"/>
  <c r="AD52" i="28"/>
  <c r="AC52" i="28"/>
  <c r="AB52" i="28"/>
  <c r="AB72" i="28" s="1"/>
  <c r="AA52" i="28"/>
  <c r="AA72" i="28" s="1"/>
  <c r="Z52" i="28"/>
  <c r="Z72" i="28" s="1"/>
  <c r="Y52" i="28"/>
  <c r="Y72" i="28" s="1"/>
  <c r="X52" i="28"/>
  <c r="X72" i="28" s="1"/>
  <c r="W52" i="28"/>
  <c r="V52" i="28"/>
  <c r="U52" i="28"/>
  <c r="T52" i="28"/>
  <c r="S52" i="28"/>
  <c r="S72" i="28" s="1"/>
  <c r="R52" i="28"/>
  <c r="R72" i="28" s="1"/>
  <c r="Q52" i="28"/>
  <c r="Q72" i="28" s="1"/>
  <c r="P52" i="28"/>
  <c r="P72" i="28" s="1"/>
  <c r="O52" i="28"/>
  <c r="N52" i="28"/>
  <c r="M52" i="28"/>
  <c r="L52" i="28"/>
  <c r="L72" i="28" s="1"/>
  <c r="K52" i="28"/>
  <c r="K72" i="28" s="1"/>
  <c r="J52" i="28"/>
  <c r="J72" i="28" s="1"/>
  <c r="I52" i="28"/>
  <c r="I72" i="28" s="1"/>
  <c r="H52" i="28"/>
  <c r="H72" i="28" s="1"/>
  <c r="G52" i="28"/>
  <c r="F52" i="28"/>
  <c r="E52" i="28"/>
  <c r="D52" i="28"/>
  <c r="D72" i="28" s="1"/>
  <c r="C52" i="28"/>
  <c r="C72" i="28" s="1"/>
  <c r="B52" i="28"/>
  <c r="B72" i="28" s="1"/>
  <c r="J336" i="27"/>
  <c r="I336" i="27"/>
  <c r="H336" i="27"/>
  <c r="F336" i="27"/>
  <c r="B336" i="27" a="1"/>
  <c r="B336" i="27"/>
  <c r="AN332" i="27"/>
  <c r="AM332" i="27"/>
  <c r="AG332" i="27"/>
  <c r="AF332" i="27"/>
  <c r="AE332" i="27"/>
  <c r="Z332" i="27"/>
  <c r="Y332" i="27"/>
  <c r="X332" i="27"/>
  <c r="W332" i="27"/>
  <c r="R332" i="27"/>
  <c r="Q332" i="27"/>
  <c r="P332" i="27"/>
  <c r="O332" i="27"/>
  <c r="N332" i="27"/>
  <c r="I332" i="27"/>
  <c r="H332" i="27"/>
  <c r="G332" i="27"/>
  <c r="B332" i="27"/>
  <c r="AN331" i="27"/>
  <c r="AM331" i="27"/>
  <c r="AL331" i="27"/>
  <c r="AF331" i="27"/>
  <c r="AE331" i="27"/>
  <c r="AD331" i="27"/>
  <c r="Y331" i="27"/>
  <c r="X331" i="27"/>
  <c r="W331" i="27"/>
  <c r="V331" i="27"/>
  <c r="U331" i="27"/>
  <c r="P331" i="27"/>
  <c r="O331" i="27"/>
  <c r="N331" i="27"/>
  <c r="H331" i="27"/>
  <c r="G331" i="27"/>
  <c r="F331" i="27"/>
  <c r="AN330" i="27"/>
  <c r="AM330" i="27"/>
  <c r="AL330" i="27"/>
  <c r="AK330" i="27"/>
  <c r="AF330" i="27"/>
  <c r="AE330" i="27"/>
  <c r="AD330" i="27"/>
  <c r="AC330" i="27"/>
  <c r="AB330" i="27"/>
  <c r="W330" i="27"/>
  <c r="V330" i="27"/>
  <c r="U330" i="27"/>
  <c r="P330" i="27"/>
  <c r="O330" i="27"/>
  <c r="N330" i="27"/>
  <c r="M330" i="27"/>
  <c r="G330" i="27"/>
  <c r="F330" i="27"/>
  <c r="E330" i="27"/>
  <c r="AM329" i="27"/>
  <c r="AL329" i="27"/>
  <c r="AK329" i="27"/>
  <c r="AJ329" i="27"/>
  <c r="AI329" i="27"/>
  <c r="AD329" i="27"/>
  <c r="AC329" i="27"/>
  <c r="AB329" i="27"/>
  <c r="V329" i="27"/>
  <c r="U329" i="27"/>
  <c r="T329" i="27"/>
  <c r="O329" i="27"/>
  <c r="N329" i="27"/>
  <c r="M329" i="27"/>
  <c r="L329" i="27"/>
  <c r="G329" i="27"/>
  <c r="F329" i="27"/>
  <c r="E329" i="27"/>
  <c r="D329" i="27"/>
  <c r="C329" i="27"/>
  <c r="AK328" i="27"/>
  <c r="AJ328" i="27"/>
  <c r="AI328" i="27"/>
  <c r="AD328" i="27"/>
  <c r="AC328" i="27"/>
  <c r="AB328" i="27"/>
  <c r="AA328" i="27"/>
  <c r="U328" i="27"/>
  <c r="T328" i="27"/>
  <c r="S328" i="27"/>
  <c r="N328" i="27"/>
  <c r="M328" i="27"/>
  <c r="L328" i="27"/>
  <c r="K328" i="27"/>
  <c r="J328" i="27"/>
  <c r="E328" i="27"/>
  <c r="D328" i="27"/>
  <c r="C328" i="27"/>
  <c r="AJ327" i="27"/>
  <c r="AI327" i="27"/>
  <c r="AH327" i="27"/>
  <c r="AC327" i="27"/>
  <c r="AB327" i="27"/>
  <c r="AA327" i="27"/>
  <c r="Z327" i="27"/>
  <c r="U327" i="27"/>
  <c r="T327" i="27"/>
  <c r="S327" i="27"/>
  <c r="R327" i="27"/>
  <c r="Q327" i="27"/>
  <c r="L327" i="27"/>
  <c r="K327" i="27"/>
  <c r="J327" i="27"/>
  <c r="E327" i="27"/>
  <c r="D327" i="27"/>
  <c r="C327" i="27"/>
  <c r="B327" i="27"/>
  <c r="AI326" i="27"/>
  <c r="AH326" i="27"/>
  <c r="AG326" i="27"/>
  <c r="AB326" i="27"/>
  <c r="AA326" i="27"/>
  <c r="Z326" i="27"/>
  <c r="Y326" i="27"/>
  <c r="X326" i="27"/>
  <c r="S326" i="27"/>
  <c r="R326" i="27"/>
  <c r="Q326" i="27"/>
  <c r="K326" i="27"/>
  <c r="J326" i="27"/>
  <c r="I326" i="27"/>
  <c r="D326" i="27"/>
  <c r="C326" i="27"/>
  <c r="B326" i="27"/>
  <c r="AN325" i="27"/>
  <c r="AI325" i="27"/>
  <c r="AH325" i="27"/>
  <c r="AG325" i="27"/>
  <c r="AF325" i="27"/>
  <c r="Z325" i="27"/>
  <c r="Y325" i="27"/>
  <c r="X325" i="27"/>
  <c r="S325" i="27"/>
  <c r="R325" i="27"/>
  <c r="Q325" i="27"/>
  <c r="P325" i="27"/>
  <c r="J325" i="27"/>
  <c r="I325" i="27"/>
  <c r="H325" i="27"/>
  <c r="C325" i="27"/>
  <c r="B325" i="27"/>
  <c r="AN324" i="27"/>
  <c r="AM324" i="27"/>
  <c r="AL324" i="27"/>
  <c r="AG324" i="27"/>
  <c r="AF324" i="27"/>
  <c r="AE324" i="27"/>
  <c r="Y324" i="27"/>
  <c r="X324" i="27"/>
  <c r="W324" i="27"/>
  <c r="R324" i="27"/>
  <c r="Q324" i="27"/>
  <c r="P324" i="27"/>
  <c r="O324" i="27"/>
  <c r="J324" i="27"/>
  <c r="I324" i="27"/>
  <c r="H324" i="27"/>
  <c r="G324" i="27"/>
  <c r="AN323" i="27"/>
  <c r="AM323" i="27"/>
  <c r="AL323" i="27"/>
  <c r="AG323" i="27"/>
  <c r="AF323" i="27"/>
  <c r="AE323" i="27"/>
  <c r="AD323" i="27"/>
  <c r="X323" i="27"/>
  <c r="V323" i="27"/>
  <c r="Q323" i="27"/>
  <c r="P323" i="27"/>
  <c r="N323" i="27"/>
  <c r="M323" i="27"/>
  <c r="H323" i="27"/>
  <c r="F323" i="27"/>
  <c r="AM322" i="27"/>
  <c r="AK322" i="27"/>
  <c r="AF322" i="27"/>
  <c r="AE322" i="27"/>
  <c r="AC322" i="27"/>
  <c r="X322" i="27"/>
  <c r="W322" i="27"/>
  <c r="U322" i="27"/>
  <c r="T322" i="27"/>
  <c r="O322" i="27"/>
  <c r="M322" i="27"/>
  <c r="H322" i="27"/>
  <c r="G322" i="27"/>
  <c r="E322" i="27"/>
  <c r="AL321" i="27"/>
  <c r="AJ321" i="27"/>
  <c r="AE321" i="27"/>
  <c r="AD321" i="27"/>
  <c r="AB321" i="27"/>
  <c r="AA321" i="27"/>
  <c r="V321" i="27"/>
  <c r="T321" i="27"/>
  <c r="N321" i="27"/>
  <c r="G321" i="27"/>
  <c r="F321" i="27"/>
  <c r="D321" i="27"/>
  <c r="AN312" i="27"/>
  <c r="AM312" i="27"/>
  <c r="AL312" i="27"/>
  <c r="AL332" i="27" s="1"/>
  <c r="AK312" i="27"/>
  <c r="AK332" i="27" s="1"/>
  <c r="AJ312" i="27"/>
  <c r="AJ332" i="27" s="1"/>
  <c r="AI312" i="27"/>
  <c r="AI332" i="27" s="1"/>
  <c r="AH312" i="27"/>
  <c r="AH332" i="27" s="1"/>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M312" i="27"/>
  <c r="M332" i="27" s="1"/>
  <c r="L312" i="27"/>
  <c r="L332" i="27" s="1"/>
  <c r="K312" i="27"/>
  <c r="K332" i="27" s="1"/>
  <c r="J312" i="27"/>
  <c r="J332" i="27" s="1"/>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G331" i="27" s="1"/>
  <c r="AF311" i="27"/>
  <c r="AE311" i="27"/>
  <c r="AD311" i="27"/>
  <c r="AC311" i="27"/>
  <c r="AC331" i="27" s="1"/>
  <c r="AB311" i="27"/>
  <c r="AB331" i="27" s="1"/>
  <c r="AA311" i="27"/>
  <c r="AA331" i="27" s="1"/>
  <c r="Z311" i="27"/>
  <c r="Z331" i="27" s="1"/>
  <c r="Y311" i="27"/>
  <c r="X311" i="27"/>
  <c r="W311" i="27"/>
  <c r="V311" i="27"/>
  <c r="U311" i="27"/>
  <c r="T311" i="27"/>
  <c r="T331" i="27" s="1"/>
  <c r="S311" i="27"/>
  <c r="S331" i="27" s="1"/>
  <c r="R311" i="27"/>
  <c r="R331" i="27" s="1"/>
  <c r="Q311" i="27"/>
  <c r="Q331" i="27" s="1"/>
  <c r="P311" i="27"/>
  <c r="O311" i="27"/>
  <c r="N311" i="27"/>
  <c r="M311" i="27"/>
  <c r="M331" i="27" s="1"/>
  <c r="L311" i="27"/>
  <c r="L331" i="27" s="1"/>
  <c r="K311" i="27"/>
  <c r="K331" i="27" s="1"/>
  <c r="J311" i="27"/>
  <c r="J331" i="27" s="1"/>
  <c r="I311" i="27"/>
  <c r="I331" i="27" s="1"/>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A310" i="27"/>
  <c r="AA330" i="27" s="1"/>
  <c r="Z310" i="27"/>
  <c r="Z330" i="27" s="1"/>
  <c r="Y310" i="27"/>
  <c r="Y330" i="27" s="1"/>
  <c r="X310" i="27"/>
  <c r="X330" i="27" s="1"/>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H330" i="27" s="1"/>
  <c r="G310" i="27"/>
  <c r="F310" i="27"/>
  <c r="E310" i="27"/>
  <c r="D310" i="27"/>
  <c r="D330" i="27" s="1"/>
  <c r="C310" i="27"/>
  <c r="C330" i="27" s="1"/>
  <c r="B310" i="27"/>
  <c r="B330" i="27" s="1"/>
  <c r="AN309" i="27"/>
  <c r="AN329" i="27" s="1"/>
  <c r="AM309" i="27"/>
  <c r="AL309" i="27"/>
  <c r="AK309" i="27"/>
  <c r="AJ309" i="27"/>
  <c r="AI309" i="27"/>
  <c r="AH309" i="27"/>
  <c r="AH329" i="27" s="1"/>
  <c r="AG309" i="27"/>
  <c r="AG329" i="27" s="1"/>
  <c r="AF309" i="27"/>
  <c r="AF329" i="27" s="1"/>
  <c r="AE309" i="27"/>
  <c r="AE329" i="27" s="1"/>
  <c r="AD309" i="27"/>
  <c r="AC309" i="27"/>
  <c r="AB309" i="27"/>
  <c r="AA309" i="27"/>
  <c r="AA329" i="27" s="1"/>
  <c r="Z309" i="27"/>
  <c r="Z329" i="27" s="1"/>
  <c r="Y309" i="27"/>
  <c r="Y329" i="27" s="1"/>
  <c r="X309" i="27"/>
  <c r="X329" i="27" s="1"/>
  <c r="W309" i="27"/>
  <c r="W329" i="27" s="1"/>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B309" i="27"/>
  <c r="B329" i="27" s="1"/>
  <c r="AN308" i="27"/>
  <c r="AN328" i="27" s="1"/>
  <c r="AM308" i="27"/>
  <c r="AM328" i="27" s="1"/>
  <c r="AL308" i="27"/>
  <c r="AL328" i="27" s="1"/>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V328" i="27" s="1"/>
  <c r="U308" i="27"/>
  <c r="T308" i="27"/>
  <c r="S308" i="27"/>
  <c r="R308" i="27"/>
  <c r="R328" i="27" s="1"/>
  <c r="Q308" i="27"/>
  <c r="Q328" i="27" s="1"/>
  <c r="P308" i="27"/>
  <c r="P328" i="27" s="1"/>
  <c r="O308" i="27"/>
  <c r="O328" i="27" s="1"/>
  <c r="N308" i="27"/>
  <c r="M308" i="27"/>
  <c r="L308" i="27"/>
  <c r="K308" i="27"/>
  <c r="J308" i="27"/>
  <c r="I308" i="27"/>
  <c r="I328" i="27" s="1"/>
  <c r="H308" i="27"/>
  <c r="H328" i="27" s="1"/>
  <c r="G308" i="27"/>
  <c r="G328" i="27" s="1"/>
  <c r="F308" i="27"/>
  <c r="F328" i="27" s="1"/>
  <c r="E308" i="27"/>
  <c r="D308" i="27"/>
  <c r="C308" i="27"/>
  <c r="B308" i="27"/>
  <c r="B328" i="27" s="1"/>
  <c r="AN307" i="27"/>
  <c r="AN327" i="27" s="1"/>
  <c r="AM307" i="27"/>
  <c r="AM327" i="27" s="1"/>
  <c r="AL307" i="27"/>
  <c r="AL327" i="27" s="1"/>
  <c r="AK307" i="27"/>
  <c r="AK327" i="27" s="1"/>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P307" i="27"/>
  <c r="P327" i="27" s="1"/>
  <c r="O307" i="27"/>
  <c r="O327" i="27" s="1"/>
  <c r="N307" i="27"/>
  <c r="N327" i="27" s="1"/>
  <c r="M307" i="27"/>
  <c r="M327" i="27" s="1"/>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J326" i="27" s="1"/>
  <c r="AI306" i="27"/>
  <c r="AH306" i="27"/>
  <c r="AG306" i="27"/>
  <c r="AF306" i="27"/>
  <c r="AF326" i="27" s="1"/>
  <c r="AE306" i="27"/>
  <c r="AE326" i="27" s="1"/>
  <c r="AD306" i="27"/>
  <c r="AD326" i="27" s="1"/>
  <c r="AC306" i="27"/>
  <c r="AC326" i="27" s="1"/>
  <c r="AB306" i="27"/>
  <c r="AA306" i="27"/>
  <c r="Z306" i="27"/>
  <c r="Y306" i="27"/>
  <c r="X306" i="27"/>
  <c r="W306" i="27"/>
  <c r="W326" i="27" s="1"/>
  <c r="V306" i="27"/>
  <c r="V326" i="27" s="1"/>
  <c r="U306" i="27"/>
  <c r="U326" i="27" s="1"/>
  <c r="T306" i="27"/>
  <c r="T326" i="27" s="1"/>
  <c r="S306" i="27"/>
  <c r="R306" i="27"/>
  <c r="Q306" i="27"/>
  <c r="P306" i="27"/>
  <c r="P326" i="27" s="1"/>
  <c r="O306" i="27"/>
  <c r="O326" i="27" s="1"/>
  <c r="N306" i="27"/>
  <c r="N326" i="27" s="1"/>
  <c r="M306" i="27"/>
  <c r="M326" i="27" s="1"/>
  <c r="L306" i="27"/>
  <c r="L326" i="27" s="1"/>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AA325" i="27" s="1"/>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K325" i="27" s="1"/>
  <c r="J305" i="27"/>
  <c r="I305" i="27"/>
  <c r="H305" i="27"/>
  <c r="G305" i="27"/>
  <c r="G325" i="27" s="1"/>
  <c r="F305" i="27"/>
  <c r="F325" i="27" s="1"/>
  <c r="E305" i="27"/>
  <c r="E325" i="27" s="1"/>
  <c r="D305" i="27"/>
  <c r="D325" i="27" s="1"/>
  <c r="C305" i="27"/>
  <c r="B305" i="27"/>
  <c r="AN304" i="27"/>
  <c r="AM304" i="27"/>
  <c r="AL304" i="27"/>
  <c r="AK304" i="27"/>
  <c r="AK324" i="27" s="1"/>
  <c r="AJ304" i="27"/>
  <c r="AJ324" i="27" s="1"/>
  <c r="AI304" i="27"/>
  <c r="AI324" i="27" s="1"/>
  <c r="AH304" i="27"/>
  <c r="AH324" i="27" s="1"/>
  <c r="AG304" i="27"/>
  <c r="AF304" i="27"/>
  <c r="AE304" i="27"/>
  <c r="AD304" i="27"/>
  <c r="AD324" i="27" s="1"/>
  <c r="AC304" i="27"/>
  <c r="AC324" i="27" s="1"/>
  <c r="AB304" i="27"/>
  <c r="AB324" i="27" s="1"/>
  <c r="AA304" i="27"/>
  <c r="AA324" i="27" s="1"/>
  <c r="Z304" i="27"/>
  <c r="Z324" i="27" s="1"/>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B324" i="27" s="1"/>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Y323" i="27" s="1"/>
  <c r="X303" i="27"/>
  <c r="W303" i="27"/>
  <c r="W323" i="27" s="1"/>
  <c r="V303" i="27"/>
  <c r="U303" i="27"/>
  <c r="U323" i="27" s="1"/>
  <c r="T303" i="27"/>
  <c r="T323" i="27" s="1"/>
  <c r="S303" i="27"/>
  <c r="S323" i="27" s="1"/>
  <c r="R303" i="27"/>
  <c r="R323" i="27" s="1"/>
  <c r="Q303" i="27"/>
  <c r="P303" i="27"/>
  <c r="O303" i="27"/>
  <c r="O323" i="27" s="1"/>
  <c r="N303" i="27"/>
  <c r="M303" i="27"/>
  <c r="L303" i="27"/>
  <c r="L323" i="27" s="1"/>
  <c r="K303" i="27"/>
  <c r="K323" i="27" s="1"/>
  <c r="J303" i="27"/>
  <c r="J323" i="27" s="1"/>
  <c r="I303" i="27"/>
  <c r="I323" i="27" s="1"/>
  <c r="H303" i="27"/>
  <c r="G303" i="27"/>
  <c r="G323" i="27" s="1"/>
  <c r="F303" i="27"/>
  <c r="E303" i="27"/>
  <c r="E323" i="27" s="1"/>
  <c r="D303" i="27"/>
  <c r="D323" i="27" s="1"/>
  <c r="C303" i="27"/>
  <c r="C323" i="27" s="1"/>
  <c r="B303" i="27"/>
  <c r="B323" i="27" s="1"/>
  <c r="AN302" i="27"/>
  <c r="AN322" i="27" s="1"/>
  <c r="AM302" i="27"/>
  <c r="AL302" i="27"/>
  <c r="AL322" i="27" s="1"/>
  <c r="AK302" i="27"/>
  <c r="AJ302" i="27"/>
  <c r="AJ322" i="27" s="1"/>
  <c r="AI302" i="27"/>
  <c r="AI322" i="27" s="1"/>
  <c r="AH302" i="27"/>
  <c r="AH322" i="27" s="1"/>
  <c r="AG302" i="27"/>
  <c r="AG322" i="27" s="1"/>
  <c r="AF302" i="27"/>
  <c r="AE302" i="27"/>
  <c r="AD302" i="27"/>
  <c r="AD322" i="27" s="1"/>
  <c r="AC302" i="27"/>
  <c r="AB302" i="27"/>
  <c r="AB322" i="27" s="1"/>
  <c r="AA302" i="27"/>
  <c r="AA322" i="27" s="1"/>
  <c r="Z302" i="27"/>
  <c r="Z322" i="27" s="1"/>
  <c r="Y302" i="27"/>
  <c r="Y322" i="27" s="1"/>
  <c r="X302" i="27"/>
  <c r="W302" i="27"/>
  <c r="V302" i="27"/>
  <c r="V322" i="27" s="1"/>
  <c r="U302" i="27"/>
  <c r="T302" i="27"/>
  <c r="S302" i="27"/>
  <c r="S322" i="27" s="1"/>
  <c r="R302" i="27"/>
  <c r="R322" i="27" s="1"/>
  <c r="Q302" i="27"/>
  <c r="Q322" i="27" s="1"/>
  <c r="P302" i="27"/>
  <c r="P322" i="27" s="1"/>
  <c r="O302" i="27"/>
  <c r="N302" i="27"/>
  <c r="N322" i="27" s="1"/>
  <c r="M302" i="27"/>
  <c r="L302" i="27"/>
  <c r="L322" i="27" s="1"/>
  <c r="K302" i="27"/>
  <c r="K322" i="27" s="1"/>
  <c r="J302" i="27"/>
  <c r="J322" i="27" s="1"/>
  <c r="I302" i="27"/>
  <c r="I322" i="27" s="1"/>
  <c r="H302" i="27"/>
  <c r="G302" i="27"/>
  <c r="F302" i="27"/>
  <c r="F322" i="27" s="1"/>
  <c r="E302" i="27"/>
  <c r="D302" i="27"/>
  <c r="D322" i="27" s="1"/>
  <c r="C302" i="27"/>
  <c r="C322" i="27" s="1"/>
  <c r="B302" i="27"/>
  <c r="B322" i="27" s="1"/>
  <c r="AN301" i="27"/>
  <c r="AN321" i="27" s="1"/>
  <c r="AM301" i="27"/>
  <c r="AM321" i="27" s="1"/>
  <c r="AL301" i="27"/>
  <c r="AK301" i="27"/>
  <c r="AK321" i="27" s="1"/>
  <c r="AJ301" i="27"/>
  <c r="AI301" i="27"/>
  <c r="AI321" i="27" s="1"/>
  <c r="AH301" i="27"/>
  <c r="AH321" i="27" s="1"/>
  <c r="AG301" i="27"/>
  <c r="AG321" i="27" s="1"/>
  <c r="AF301" i="27"/>
  <c r="AF321" i="27" s="1"/>
  <c r="AE301" i="27"/>
  <c r="AD301" i="27"/>
  <c r="AC301" i="27"/>
  <c r="AC321" i="27" s="1"/>
  <c r="AB301" i="27"/>
  <c r="AA301" i="27"/>
  <c r="Z301" i="27"/>
  <c r="Z321" i="27" s="1"/>
  <c r="Y301" i="27"/>
  <c r="Y321" i="27" s="1"/>
  <c r="X301" i="27"/>
  <c r="X321" i="27" s="1"/>
  <c r="W301" i="27"/>
  <c r="W321" i="27" s="1"/>
  <c r="V301" i="27"/>
  <c r="U301" i="27"/>
  <c r="U321" i="27" s="1"/>
  <c r="T301" i="27"/>
  <c r="S301" i="27"/>
  <c r="S321" i="27" s="1"/>
  <c r="R301" i="27"/>
  <c r="R321" i="27" s="1"/>
  <c r="Q301" i="27"/>
  <c r="Q321" i="27" s="1"/>
  <c r="P301" i="27"/>
  <c r="P321" i="27" s="1"/>
  <c r="O301" i="27"/>
  <c r="O321" i="27" s="1"/>
  <c r="N301" i="27"/>
  <c r="M301" i="27"/>
  <c r="M321" i="27" s="1"/>
  <c r="L301" i="27"/>
  <c r="L321" i="27" s="1"/>
  <c r="K301" i="27"/>
  <c r="K321" i="27" s="1"/>
  <c r="J301" i="27"/>
  <c r="J321" i="27" s="1"/>
  <c r="I301" i="27"/>
  <c r="I321" i="27" s="1"/>
  <c r="H301" i="27"/>
  <c r="H321" i="27" s="1"/>
  <c r="G301" i="27"/>
  <c r="F301" i="27"/>
  <c r="E301" i="27"/>
  <c r="E321" i="27" s="1"/>
  <c r="D301" i="27"/>
  <c r="C301" i="27"/>
  <c r="C321" i="27" s="1"/>
  <c r="B301" i="27"/>
  <c r="B321" i="27" s="1"/>
  <c r="B87" i="26" a="1"/>
  <c r="L87" i="26" s="1"/>
  <c r="B87" i="26"/>
  <c r="AN83" i="26"/>
  <c r="AM83" i="26"/>
  <c r="AH83" i="26"/>
  <c r="AG83" i="26"/>
  <c r="AE83" i="26"/>
  <c r="AB83" i="26"/>
  <c r="Z83" i="26"/>
  <c r="Y83" i="26"/>
  <c r="W83" i="26"/>
  <c r="R83" i="26"/>
  <c r="Q83" i="26"/>
  <c r="P83" i="26"/>
  <c r="O83" i="26"/>
  <c r="J83" i="26"/>
  <c r="I83" i="26"/>
  <c r="G83" i="26"/>
  <c r="B83" i="26"/>
  <c r="AN82" i="26"/>
  <c r="AL82" i="26"/>
  <c r="AG82" i="26"/>
  <c r="AF82" i="26"/>
  <c r="AE82" i="26"/>
  <c r="AD82" i="26"/>
  <c r="Y82" i="26"/>
  <c r="X82" i="26"/>
  <c r="V82" i="26"/>
  <c r="Q82" i="26"/>
  <c r="P82" i="26"/>
  <c r="O82" i="26"/>
  <c r="N82" i="26"/>
  <c r="I82" i="26"/>
  <c r="H82" i="26"/>
  <c r="F82" i="26"/>
  <c r="C82" i="26"/>
  <c r="AN81" i="26"/>
  <c r="AM81" i="26"/>
  <c r="AK81" i="26"/>
  <c r="AF81" i="26"/>
  <c r="AE81" i="26"/>
  <c r="AD81" i="26"/>
  <c r="AC81" i="26"/>
  <c r="X81" i="26"/>
  <c r="W81" i="26"/>
  <c r="U81" i="26"/>
  <c r="P81" i="26"/>
  <c r="O81" i="26"/>
  <c r="M81" i="26"/>
  <c r="H81" i="26"/>
  <c r="G81" i="26"/>
  <c r="F81" i="26"/>
  <c r="E81" i="26"/>
  <c r="AM80" i="26"/>
  <c r="AL80" i="26"/>
  <c r="AJ80" i="26"/>
  <c r="AE80" i="26"/>
  <c r="AD80" i="26"/>
  <c r="AC80" i="26"/>
  <c r="AB80" i="26"/>
  <c r="W80" i="26"/>
  <c r="V80" i="26"/>
  <c r="T80" i="26"/>
  <c r="Q80" i="26"/>
  <c r="O80" i="26"/>
  <c r="N80" i="26"/>
  <c r="L80" i="26"/>
  <c r="G80" i="26"/>
  <c r="F80" i="26"/>
  <c r="E80" i="26"/>
  <c r="D80" i="26"/>
  <c r="AL79" i="26"/>
  <c r="AK79" i="26"/>
  <c r="AI79" i="26"/>
  <c r="AD79" i="26"/>
  <c r="AC79" i="26"/>
  <c r="AA79" i="26"/>
  <c r="V79" i="26"/>
  <c r="U79" i="26"/>
  <c r="T79" i="26"/>
  <c r="S79" i="26"/>
  <c r="N79" i="26"/>
  <c r="M79" i="26"/>
  <c r="K79" i="26"/>
  <c r="F79" i="26"/>
  <c r="E79" i="26"/>
  <c r="D79" i="26"/>
  <c r="C79" i="26"/>
  <c r="AK78" i="26"/>
  <c r="AJ78" i="26"/>
  <c r="AH78" i="26"/>
  <c r="AE78" i="26"/>
  <c r="AC78" i="26"/>
  <c r="AB78" i="26"/>
  <c r="Z78" i="26"/>
  <c r="U78" i="26"/>
  <c r="T78" i="26"/>
  <c r="S78" i="26"/>
  <c r="R78" i="26"/>
  <c r="M78" i="26"/>
  <c r="L78" i="26"/>
  <c r="J78" i="26"/>
  <c r="E78" i="26"/>
  <c r="D78" i="26"/>
  <c r="B78" i="26"/>
  <c r="AJ77" i="26"/>
  <c r="AI77" i="26"/>
  <c r="AH77" i="26"/>
  <c r="AG77" i="26"/>
  <c r="AB77" i="26"/>
  <c r="AA77" i="26"/>
  <c r="Y77" i="26"/>
  <c r="T77" i="26"/>
  <c r="S77" i="26"/>
  <c r="R77" i="26"/>
  <c r="Q77" i="26"/>
  <c r="L77" i="26"/>
  <c r="K77" i="26"/>
  <c r="I77" i="26"/>
  <c r="F77" i="26"/>
  <c r="D77" i="26"/>
  <c r="C77" i="26"/>
  <c r="AN76" i="26"/>
  <c r="AI76" i="26"/>
  <c r="AH76" i="26"/>
  <c r="AG76" i="26"/>
  <c r="AF76" i="26"/>
  <c r="AA76" i="26"/>
  <c r="Z76" i="26"/>
  <c r="X76" i="26"/>
  <c r="S76" i="26"/>
  <c r="R76" i="26"/>
  <c r="P76" i="26"/>
  <c r="K76" i="26"/>
  <c r="J76" i="26"/>
  <c r="I76" i="26"/>
  <c r="H76" i="26"/>
  <c r="C76" i="26"/>
  <c r="B76" i="26"/>
  <c r="AM75" i="26"/>
  <c r="AH75" i="26"/>
  <c r="AG75" i="26"/>
  <c r="AF75" i="26"/>
  <c r="AE75" i="26"/>
  <c r="Z75" i="26"/>
  <c r="Y75" i="26"/>
  <c r="W75" i="26"/>
  <c r="T75" i="26"/>
  <c r="R75" i="26"/>
  <c r="Q75" i="26"/>
  <c r="O75" i="26"/>
  <c r="J75" i="26"/>
  <c r="I75" i="26"/>
  <c r="H75" i="26"/>
  <c r="G75" i="26"/>
  <c r="B75" i="26"/>
  <c r="AN74" i="26"/>
  <c r="AL74" i="26"/>
  <c r="AG74" i="26"/>
  <c r="AF74" i="26"/>
  <c r="AD74" i="26"/>
  <c r="Y74" i="26"/>
  <c r="X74" i="26"/>
  <c r="W74" i="26"/>
  <c r="V74" i="26"/>
  <c r="Q74" i="26"/>
  <c r="P74" i="26"/>
  <c r="N74" i="26"/>
  <c r="I74" i="26"/>
  <c r="H74" i="26"/>
  <c r="G74" i="26"/>
  <c r="F74" i="26"/>
  <c r="AN73" i="26"/>
  <c r="AM73" i="26"/>
  <c r="AK73" i="26"/>
  <c r="AH73" i="26"/>
  <c r="AF73" i="26"/>
  <c r="AE73" i="26"/>
  <c r="AC73" i="26"/>
  <c r="X73" i="26"/>
  <c r="W73" i="26"/>
  <c r="V73" i="26"/>
  <c r="U73" i="26"/>
  <c r="P73" i="26"/>
  <c r="O73" i="26"/>
  <c r="M73" i="26"/>
  <c r="H73" i="26"/>
  <c r="G73" i="26"/>
  <c r="E73" i="26"/>
  <c r="AM72" i="26"/>
  <c r="AL72" i="26"/>
  <c r="AK72" i="26"/>
  <c r="AJ72" i="26"/>
  <c r="AE72" i="26"/>
  <c r="AD72" i="26"/>
  <c r="AB72" i="26"/>
  <c r="W72" i="26"/>
  <c r="V72" i="26"/>
  <c r="U72" i="26"/>
  <c r="T72" i="26"/>
  <c r="O72" i="26"/>
  <c r="N72" i="26"/>
  <c r="L72" i="26"/>
  <c r="I72" i="26"/>
  <c r="G72" i="26"/>
  <c r="F72" i="26"/>
  <c r="D72" i="26"/>
  <c r="AN63" i="26"/>
  <c r="AM63" i="26"/>
  <c r="AL63" i="26"/>
  <c r="AL83" i="26" s="1"/>
  <c r="AK63" i="26"/>
  <c r="AK83" i="26" s="1"/>
  <c r="AJ63" i="26"/>
  <c r="AJ83" i="26" s="1"/>
  <c r="AI63" i="26"/>
  <c r="AI83" i="26" s="1"/>
  <c r="AH63" i="26"/>
  <c r="AG63" i="26"/>
  <c r="AF63" i="26"/>
  <c r="AF83" i="26" s="1"/>
  <c r="AE63" i="26"/>
  <c r="AD63" i="26"/>
  <c r="AD83" i="26" s="1"/>
  <c r="AC63" i="26"/>
  <c r="AC83" i="26" s="1"/>
  <c r="AB63" i="26"/>
  <c r="AA63" i="26"/>
  <c r="AA83" i="26" s="1"/>
  <c r="Z63" i="26"/>
  <c r="Y63" i="26"/>
  <c r="X63" i="26"/>
  <c r="X83" i="26" s="1"/>
  <c r="W63" i="26"/>
  <c r="V63" i="26"/>
  <c r="V83" i="26" s="1"/>
  <c r="U63" i="26"/>
  <c r="U83" i="26" s="1"/>
  <c r="T63" i="26"/>
  <c r="T83" i="26" s="1"/>
  <c r="S63" i="26"/>
  <c r="S83" i="26" s="1"/>
  <c r="R63" i="26"/>
  <c r="Q63" i="26"/>
  <c r="P63" i="26"/>
  <c r="O63" i="26"/>
  <c r="N63" i="26"/>
  <c r="N83" i="26" s="1"/>
  <c r="M63" i="26"/>
  <c r="M83" i="26" s="1"/>
  <c r="L63" i="26"/>
  <c r="L83" i="26" s="1"/>
  <c r="K63" i="26"/>
  <c r="K83" i="26" s="1"/>
  <c r="J63" i="26"/>
  <c r="I63" i="26"/>
  <c r="H63" i="26"/>
  <c r="H83" i="26" s="1"/>
  <c r="G63" i="26"/>
  <c r="F63" i="26"/>
  <c r="F83" i="26" s="1"/>
  <c r="E63" i="26"/>
  <c r="E83" i="26" s="1"/>
  <c r="D63" i="26"/>
  <c r="D83" i="26" s="1"/>
  <c r="C63" i="26"/>
  <c r="C83" i="26" s="1"/>
  <c r="B63" i="26"/>
  <c r="AN62" i="26"/>
  <c r="AM62" i="26"/>
  <c r="AM82" i="26" s="1"/>
  <c r="AL62" i="26"/>
  <c r="AK62" i="26"/>
  <c r="AK82" i="26" s="1"/>
  <c r="AJ62" i="26"/>
  <c r="AJ82" i="26" s="1"/>
  <c r="AI62" i="26"/>
  <c r="AI82" i="26" s="1"/>
  <c r="AH62" i="26"/>
  <c r="AH82" i="26" s="1"/>
  <c r="AG62" i="26"/>
  <c r="AF62" i="26"/>
  <c r="AE62" i="26"/>
  <c r="AD62" i="26"/>
  <c r="AC62" i="26"/>
  <c r="AC82" i="26" s="1"/>
  <c r="AB62" i="26"/>
  <c r="AB82" i="26" s="1"/>
  <c r="AA62" i="26"/>
  <c r="AA82" i="26" s="1"/>
  <c r="Z62" i="26"/>
  <c r="Z82" i="26" s="1"/>
  <c r="Y62" i="26"/>
  <c r="X62" i="26"/>
  <c r="W62" i="26"/>
  <c r="W82" i="26" s="1"/>
  <c r="V62" i="26"/>
  <c r="U62" i="26"/>
  <c r="U82" i="26" s="1"/>
  <c r="T62" i="26"/>
  <c r="T82" i="26" s="1"/>
  <c r="S62" i="26"/>
  <c r="S82" i="26" s="1"/>
  <c r="R62" i="26"/>
  <c r="R82" i="26" s="1"/>
  <c r="Q62" i="26"/>
  <c r="P62" i="26"/>
  <c r="O62" i="26"/>
  <c r="N62" i="26"/>
  <c r="M62" i="26"/>
  <c r="M82" i="26" s="1"/>
  <c r="L62" i="26"/>
  <c r="L82" i="26" s="1"/>
  <c r="K62" i="26"/>
  <c r="K82" i="26" s="1"/>
  <c r="J62" i="26"/>
  <c r="J82" i="26" s="1"/>
  <c r="I62" i="26"/>
  <c r="H62" i="26"/>
  <c r="G62" i="26"/>
  <c r="G82" i="26" s="1"/>
  <c r="F62" i="26"/>
  <c r="E62" i="26"/>
  <c r="E82" i="26" s="1"/>
  <c r="D62" i="26"/>
  <c r="D82" i="26" s="1"/>
  <c r="C62" i="26"/>
  <c r="B62" i="26"/>
  <c r="B82" i="26" s="1"/>
  <c r="AN61" i="26"/>
  <c r="AM61" i="26"/>
  <c r="AL61" i="26"/>
  <c r="AL81" i="26" s="1"/>
  <c r="AK61" i="26"/>
  <c r="AJ61" i="26"/>
  <c r="AJ81" i="26" s="1"/>
  <c r="AI61" i="26"/>
  <c r="AI81" i="26" s="1"/>
  <c r="AH61" i="26"/>
  <c r="AH81" i="26" s="1"/>
  <c r="AG61" i="26"/>
  <c r="AG81" i="26" s="1"/>
  <c r="AF61" i="26"/>
  <c r="AE61" i="26"/>
  <c r="AD61" i="26"/>
  <c r="AC61" i="26"/>
  <c r="AB61" i="26"/>
  <c r="AB81" i="26" s="1"/>
  <c r="AA61" i="26"/>
  <c r="AA81" i="26" s="1"/>
  <c r="Z61" i="26"/>
  <c r="Z81" i="26" s="1"/>
  <c r="Y61" i="26"/>
  <c r="Y81" i="26" s="1"/>
  <c r="X61" i="26"/>
  <c r="W61" i="26"/>
  <c r="V61" i="26"/>
  <c r="V81" i="26" s="1"/>
  <c r="U61" i="26"/>
  <c r="T61" i="26"/>
  <c r="T81" i="26" s="1"/>
  <c r="S61" i="26"/>
  <c r="S81" i="26" s="1"/>
  <c r="R61" i="26"/>
  <c r="R81" i="26" s="1"/>
  <c r="Q61" i="26"/>
  <c r="Q81" i="26" s="1"/>
  <c r="P61" i="26"/>
  <c r="O61" i="26"/>
  <c r="N61" i="26"/>
  <c r="N81" i="26" s="1"/>
  <c r="M61" i="26"/>
  <c r="L61" i="26"/>
  <c r="L81" i="26" s="1"/>
  <c r="K61" i="26"/>
  <c r="K81" i="26" s="1"/>
  <c r="J61" i="26"/>
  <c r="J81" i="26" s="1"/>
  <c r="I61" i="26"/>
  <c r="I81" i="26" s="1"/>
  <c r="H61" i="26"/>
  <c r="G61" i="26"/>
  <c r="F61" i="26"/>
  <c r="E61" i="26"/>
  <c r="D61" i="26"/>
  <c r="D81" i="26" s="1"/>
  <c r="C61" i="26"/>
  <c r="C81" i="26" s="1"/>
  <c r="B61" i="26"/>
  <c r="B81" i="26" s="1"/>
  <c r="AN60" i="26"/>
  <c r="AN80" i="26" s="1"/>
  <c r="AM60" i="26"/>
  <c r="AL60" i="26"/>
  <c r="AK60" i="26"/>
  <c r="AK80" i="26" s="1"/>
  <c r="AJ60" i="26"/>
  <c r="AI60" i="26"/>
  <c r="AI80" i="26" s="1"/>
  <c r="AH60" i="26"/>
  <c r="AH80" i="26" s="1"/>
  <c r="AG60" i="26"/>
  <c r="AG80" i="26" s="1"/>
  <c r="AF60" i="26"/>
  <c r="AF80" i="26" s="1"/>
  <c r="AE60" i="26"/>
  <c r="AD60" i="26"/>
  <c r="AC60" i="26"/>
  <c r="AB60" i="26"/>
  <c r="AA60" i="26"/>
  <c r="AA80" i="26" s="1"/>
  <c r="Z60" i="26"/>
  <c r="Z80" i="26" s="1"/>
  <c r="Y60" i="26"/>
  <c r="Y80" i="26" s="1"/>
  <c r="X60" i="26"/>
  <c r="X80" i="26" s="1"/>
  <c r="W60" i="26"/>
  <c r="V60" i="26"/>
  <c r="U60" i="26"/>
  <c r="U80" i="26" s="1"/>
  <c r="T60" i="26"/>
  <c r="S60" i="26"/>
  <c r="S80" i="26" s="1"/>
  <c r="R60" i="26"/>
  <c r="R80" i="26" s="1"/>
  <c r="Q60" i="26"/>
  <c r="P60" i="26"/>
  <c r="P80" i="26" s="1"/>
  <c r="O60" i="26"/>
  <c r="N60" i="26"/>
  <c r="M60" i="26"/>
  <c r="M80" i="26" s="1"/>
  <c r="L60" i="26"/>
  <c r="K60" i="26"/>
  <c r="K80" i="26" s="1"/>
  <c r="J60" i="26"/>
  <c r="J80" i="26" s="1"/>
  <c r="I60" i="26"/>
  <c r="I80" i="26" s="1"/>
  <c r="H60" i="26"/>
  <c r="H80" i="26" s="1"/>
  <c r="G60" i="26"/>
  <c r="F60" i="26"/>
  <c r="E60" i="26"/>
  <c r="D60" i="26"/>
  <c r="C60" i="26"/>
  <c r="C80" i="26" s="1"/>
  <c r="B60" i="26"/>
  <c r="B80" i="26" s="1"/>
  <c r="AN59" i="26"/>
  <c r="AN79" i="26" s="1"/>
  <c r="AM59" i="26"/>
  <c r="AM79" i="26" s="1"/>
  <c r="AL59" i="26"/>
  <c r="AK59" i="26"/>
  <c r="AJ59" i="26"/>
  <c r="AJ79" i="26" s="1"/>
  <c r="AI59" i="26"/>
  <c r="AH59" i="26"/>
  <c r="AH79" i="26" s="1"/>
  <c r="AG59" i="26"/>
  <c r="AG79" i="26" s="1"/>
  <c r="AF59" i="26"/>
  <c r="AF79" i="26" s="1"/>
  <c r="AE59" i="26"/>
  <c r="AE79" i="26" s="1"/>
  <c r="AD59" i="26"/>
  <c r="AC59" i="26"/>
  <c r="AB59" i="26"/>
  <c r="AB79" i="26" s="1"/>
  <c r="AA59" i="26"/>
  <c r="Z59" i="26"/>
  <c r="Z79" i="26" s="1"/>
  <c r="Y59" i="26"/>
  <c r="Y79" i="26" s="1"/>
  <c r="X59" i="26"/>
  <c r="X79" i="26" s="1"/>
  <c r="W59" i="26"/>
  <c r="W79" i="26" s="1"/>
  <c r="V59" i="26"/>
  <c r="U59" i="26"/>
  <c r="T59" i="26"/>
  <c r="S59" i="26"/>
  <c r="R59" i="26"/>
  <c r="R79" i="26" s="1"/>
  <c r="Q59" i="26"/>
  <c r="Q79" i="26" s="1"/>
  <c r="P59" i="26"/>
  <c r="P79" i="26" s="1"/>
  <c r="O59" i="26"/>
  <c r="O79" i="26" s="1"/>
  <c r="N59" i="26"/>
  <c r="M59" i="26"/>
  <c r="L59" i="26"/>
  <c r="L79" i="26" s="1"/>
  <c r="K59" i="26"/>
  <c r="J59" i="26"/>
  <c r="J79" i="26" s="1"/>
  <c r="I59" i="26"/>
  <c r="I79" i="26" s="1"/>
  <c r="H59" i="26"/>
  <c r="H79" i="26" s="1"/>
  <c r="G59" i="26"/>
  <c r="G79" i="26" s="1"/>
  <c r="F59" i="26"/>
  <c r="E59" i="26"/>
  <c r="D59" i="26"/>
  <c r="C59" i="26"/>
  <c r="B59" i="26"/>
  <c r="B79" i="26" s="1"/>
  <c r="AN58" i="26"/>
  <c r="AN78" i="26" s="1"/>
  <c r="AM58" i="26"/>
  <c r="AM78" i="26" s="1"/>
  <c r="AL58" i="26"/>
  <c r="AL78" i="26" s="1"/>
  <c r="AK58" i="26"/>
  <c r="AJ58" i="26"/>
  <c r="AI58" i="26"/>
  <c r="AI78" i="26" s="1"/>
  <c r="AH58" i="26"/>
  <c r="AG58" i="26"/>
  <c r="AG78" i="26" s="1"/>
  <c r="AF58" i="26"/>
  <c r="AF78" i="26" s="1"/>
  <c r="AE58" i="26"/>
  <c r="AD58" i="26"/>
  <c r="AD78" i="26" s="1"/>
  <c r="AC58" i="26"/>
  <c r="AB58" i="26"/>
  <c r="AA58" i="26"/>
  <c r="AA78" i="26" s="1"/>
  <c r="Z58" i="26"/>
  <c r="Y58" i="26"/>
  <c r="Y78" i="26" s="1"/>
  <c r="X58" i="26"/>
  <c r="X78" i="26" s="1"/>
  <c r="W58" i="26"/>
  <c r="W78" i="26" s="1"/>
  <c r="V58" i="26"/>
  <c r="V78" i="26" s="1"/>
  <c r="U58" i="26"/>
  <c r="T58" i="26"/>
  <c r="S58" i="26"/>
  <c r="R58" i="26"/>
  <c r="Q58" i="26"/>
  <c r="Q78" i="26" s="1"/>
  <c r="P58" i="26"/>
  <c r="P78" i="26" s="1"/>
  <c r="O58" i="26"/>
  <c r="O78" i="26" s="1"/>
  <c r="N58" i="26"/>
  <c r="N78" i="26" s="1"/>
  <c r="M58" i="26"/>
  <c r="L58" i="26"/>
  <c r="K58" i="26"/>
  <c r="K78" i="26" s="1"/>
  <c r="J58" i="26"/>
  <c r="I58" i="26"/>
  <c r="I78" i="26" s="1"/>
  <c r="H58" i="26"/>
  <c r="H78" i="26" s="1"/>
  <c r="G58" i="26"/>
  <c r="G78" i="26" s="1"/>
  <c r="F58" i="26"/>
  <c r="F78" i="26" s="1"/>
  <c r="E58" i="26"/>
  <c r="D58" i="26"/>
  <c r="C58" i="26"/>
  <c r="C78" i="26" s="1"/>
  <c r="B58" i="26"/>
  <c r="AN57" i="26"/>
  <c r="AN77" i="26" s="1"/>
  <c r="AM57" i="26"/>
  <c r="AM77" i="26" s="1"/>
  <c r="AL57" i="26"/>
  <c r="AL77" i="26" s="1"/>
  <c r="AK57" i="26"/>
  <c r="AK77" i="26" s="1"/>
  <c r="AJ57" i="26"/>
  <c r="AI57" i="26"/>
  <c r="AH57" i="26"/>
  <c r="AG57" i="26"/>
  <c r="AF57" i="26"/>
  <c r="AF77" i="26" s="1"/>
  <c r="AE57" i="26"/>
  <c r="AE77" i="26" s="1"/>
  <c r="AD57" i="26"/>
  <c r="AD77" i="26" s="1"/>
  <c r="AC57" i="26"/>
  <c r="AC77" i="26" s="1"/>
  <c r="AB57" i="26"/>
  <c r="AA57" i="26"/>
  <c r="Z57" i="26"/>
  <c r="Z77" i="26" s="1"/>
  <c r="Y57" i="26"/>
  <c r="X57" i="26"/>
  <c r="X77" i="26" s="1"/>
  <c r="W57" i="26"/>
  <c r="W77" i="26" s="1"/>
  <c r="V57" i="26"/>
  <c r="V77" i="26" s="1"/>
  <c r="U57" i="26"/>
  <c r="U77" i="26" s="1"/>
  <c r="T57" i="26"/>
  <c r="S57" i="26"/>
  <c r="R57" i="26"/>
  <c r="Q57" i="26"/>
  <c r="P57" i="26"/>
  <c r="P77" i="26" s="1"/>
  <c r="O57" i="26"/>
  <c r="O77" i="26" s="1"/>
  <c r="N57" i="26"/>
  <c r="N77" i="26" s="1"/>
  <c r="M57" i="26"/>
  <c r="M77" i="26" s="1"/>
  <c r="L57" i="26"/>
  <c r="K57" i="26"/>
  <c r="J57" i="26"/>
  <c r="J77" i="26" s="1"/>
  <c r="I57" i="26"/>
  <c r="H57" i="26"/>
  <c r="H77" i="26" s="1"/>
  <c r="G57" i="26"/>
  <c r="G77" i="26" s="1"/>
  <c r="F57" i="26"/>
  <c r="E57" i="26"/>
  <c r="E77" i="26" s="1"/>
  <c r="D57" i="26"/>
  <c r="C57" i="26"/>
  <c r="B57" i="26"/>
  <c r="B77" i="26" s="1"/>
  <c r="AN56" i="26"/>
  <c r="AM56" i="26"/>
  <c r="AM76" i="26" s="1"/>
  <c r="AL56" i="26"/>
  <c r="AL76" i="26" s="1"/>
  <c r="AK56" i="26"/>
  <c r="AK76" i="26" s="1"/>
  <c r="AJ56" i="26"/>
  <c r="AJ76" i="26" s="1"/>
  <c r="AI56" i="26"/>
  <c r="AH56" i="26"/>
  <c r="AG56" i="26"/>
  <c r="AF56" i="26"/>
  <c r="AE56" i="26"/>
  <c r="AE76" i="26" s="1"/>
  <c r="AD56" i="26"/>
  <c r="AD76" i="26" s="1"/>
  <c r="AC56" i="26"/>
  <c r="AC76" i="26" s="1"/>
  <c r="AB56" i="26"/>
  <c r="AB76" i="26" s="1"/>
  <c r="AA56" i="26"/>
  <c r="Z56" i="26"/>
  <c r="Y56" i="26"/>
  <c r="Y76" i="26" s="1"/>
  <c r="X56" i="26"/>
  <c r="W56" i="26"/>
  <c r="W76" i="26" s="1"/>
  <c r="V56" i="26"/>
  <c r="V76" i="26" s="1"/>
  <c r="U56" i="26"/>
  <c r="U76" i="26" s="1"/>
  <c r="T56" i="26"/>
  <c r="T76" i="26" s="1"/>
  <c r="S56" i="26"/>
  <c r="R56" i="26"/>
  <c r="Q56" i="26"/>
  <c r="Q76" i="26" s="1"/>
  <c r="P56" i="26"/>
  <c r="O56" i="26"/>
  <c r="O76" i="26" s="1"/>
  <c r="N56" i="26"/>
  <c r="N76" i="26" s="1"/>
  <c r="M56" i="26"/>
  <c r="M76" i="26" s="1"/>
  <c r="L56" i="26"/>
  <c r="L76" i="26" s="1"/>
  <c r="K56" i="26"/>
  <c r="J56" i="26"/>
  <c r="I56" i="26"/>
  <c r="H56" i="26"/>
  <c r="G56" i="26"/>
  <c r="G76" i="26" s="1"/>
  <c r="F56" i="26"/>
  <c r="F76" i="26" s="1"/>
  <c r="E56" i="26"/>
  <c r="E76" i="26" s="1"/>
  <c r="D56" i="26"/>
  <c r="D76" i="26" s="1"/>
  <c r="C56" i="26"/>
  <c r="B56" i="26"/>
  <c r="AN55" i="26"/>
  <c r="AN75" i="26" s="1"/>
  <c r="AM55" i="26"/>
  <c r="AL55" i="26"/>
  <c r="AL75" i="26" s="1"/>
  <c r="AK55" i="26"/>
  <c r="AK75" i="26" s="1"/>
  <c r="AJ55" i="26"/>
  <c r="AJ75" i="26" s="1"/>
  <c r="AI55" i="26"/>
  <c r="AI75" i="26" s="1"/>
  <c r="AH55" i="26"/>
  <c r="AG55" i="26"/>
  <c r="AF55" i="26"/>
  <c r="AE55" i="26"/>
  <c r="AD55" i="26"/>
  <c r="AD75" i="26" s="1"/>
  <c r="AC55" i="26"/>
  <c r="AC75" i="26" s="1"/>
  <c r="AB55" i="26"/>
  <c r="AB75" i="26" s="1"/>
  <c r="AA55" i="26"/>
  <c r="AA75" i="26" s="1"/>
  <c r="Z55" i="26"/>
  <c r="Y55" i="26"/>
  <c r="X55" i="26"/>
  <c r="X75" i="26" s="1"/>
  <c r="W55" i="26"/>
  <c r="V55" i="26"/>
  <c r="V75" i="26" s="1"/>
  <c r="U55" i="26"/>
  <c r="U75" i="26" s="1"/>
  <c r="T55" i="26"/>
  <c r="S55" i="26"/>
  <c r="S75" i="26" s="1"/>
  <c r="R55" i="26"/>
  <c r="Q55" i="26"/>
  <c r="P55" i="26"/>
  <c r="P75" i="26" s="1"/>
  <c r="O55" i="26"/>
  <c r="N55" i="26"/>
  <c r="N75" i="26" s="1"/>
  <c r="M55" i="26"/>
  <c r="M75" i="26" s="1"/>
  <c r="L55" i="26"/>
  <c r="L75" i="26" s="1"/>
  <c r="K55" i="26"/>
  <c r="K75" i="26" s="1"/>
  <c r="J55" i="26"/>
  <c r="I55" i="26"/>
  <c r="H55" i="26"/>
  <c r="G55" i="26"/>
  <c r="F55" i="26"/>
  <c r="F75" i="26" s="1"/>
  <c r="E55" i="26"/>
  <c r="E75" i="26" s="1"/>
  <c r="D55" i="26"/>
  <c r="D75" i="26" s="1"/>
  <c r="C55" i="26"/>
  <c r="C75" i="26" s="1"/>
  <c r="B55" i="26"/>
  <c r="AN54" i="26"/>
  <c r="AM54" i="26"/>
  <c r="AM74" i="26" s="1"/>
  <c r="AL54" i="26"/>
  <c r="AK54" i="26"/>
  <c r="AK74" i="26" s="1"/>
  <c r="AJ54" i="26"/>
  <c r="AJ74" i="26" s="1"/>
  <c r="AI54" i="26"/>
  <c r="AI74" i="26" s="1"/>
  <c r="AH54" i="26"/>
  <c r="AH74" i="26" s="1"/>
  <c r="AG54" i="26"/>
  <c r="AF54" i="26"/>
  <c r="AE54" i="26"/>
  <c r="AE74" i="26" s="1"/>
  <c r="AD54" i="26"/>
  <c r="AC54" i="26"/>
  <c r="AC74" i="26" s="1"/>
  <c r="AB54" i="26"/>
  <c r="AB74" i="26" s="1"/>
  <c r="AA54" i="26"/>
  <c r="AA74" i="26" s="1"/>
  <c r="Z54" i="26"/>
  <c r="Z74" i="26" s="1"/>
  <c r="Y54" i="26"/>
  <c r="X54" i="26"/>
  <c r="W54" i="26"/>
  <c r="V54" i="26"/>
  <c r="U54" i="26"/>
  <c r="U74" i="26" s="1"/>
  <c r="T54" i="26"/>
  <c r="T74" i="26" s="1"/>
  <c r="S54" i="26"/>
  <c r="S74" i="26" s="1"/>
  <c r="R54" i="26"/>
  <c r="R74" i="26" s="1"/>
  <c r="Q54" i="26"/>
  <c r="P54" i="26"/>
  <c r="O54" i="26"/>
  <c r="O74" i="26" s="1"/>
  <c r="N54" i="26"/>
  <c r="M54" i="26"/>
  <c r="M74" i="26" s="1"/>
  <c r="L54" i="26"/>
  <c r="L74" i="26" s="1"/>
  <c r="K54" i="26"/>
  <c r="K74" i="26" s="1"/>
  <c r="J54" i="26"/>
  <c r="J74" i="26" s="1"/>
  <c r="I54" i="26"/>
  <c r="H54" i="26"/>
  <c r="G54" i="26"/>
  <c r="F54" i="26"/>
  <c r="E54" i="26"/>
  <c r="E74" i="26" s="1"/>
  <c r="D54" i="26"/>
  <c r="D74" i="26" s="1"/>
  <c r="C54" i="26"/>
  <c r="C74" i="26" s="1"/>
  <c r="B54" i="26"/>
  <c r="B74" i="26" s="1"/>
  <c r="AN53" i="26"/>
  <c r="AM53" i="26"/>
  <c r="AL53" i="26"/>
  <c r="AL73" i="26" s="1"/>
  <c r="AK53" i="26"/>
  <c r="AJ53" i="26"/>
  <c r="AJ73" i="26" s="1"/>
  <c r="AI53" i="26"/>
  <c r="AI73" i="26" s="1"/>
  <c r="AH53" i="26"/>
  <c r="AG53" i="26"/>
  <c r="AG73" i="26" s="1"/>
  <c r="AF53" i="26"/>
  <c r="AE53" i="26"/>
  <c r="AD53" i="26"/>
  <c r="AD73" i="26" s="1"/>
  <c r="AC53" i="26"/>
  <c r="AB53" i="26"/>
  <c r="AB73" i="26" s="1"/>
  <c r="AA53" i="26"/>
  <c r="AA73" i="26" s="1"/>
  <c r="Z53" i="26"/>
  <c r="Z73" i="26" s="1"/>
  <c r="Y53" i="26"/>
  <c r="Y73" i="26" s="1"/>
  <c r="X53" i="26"/>
  <c r="W53" i="26"/>
  <c r="V53" i="26"/>
  <c r="U53" i="26"/>
  <c r="T53" i="26"/>
  <c r="T73" i="26" s="1"/>
  <c r="S53" i="26"/>
  <c r="S73" i="26" s="1"/>
  <c r="R53" i="26"/>
  <c r="R73" i="26" s="1"/>
  <c r="Q53" i="26"/>
  <c r="Q73" i="26" s="1"/>
  <c r="P53" i="26"/>
  <c r="O53" i="26"/>
  <c r="N53" i="26"/>
  <c r="N73" i="26" s="1"/>
  <c r="M53" i="26"/>
  <c r="L53" i="26"/>
  <c r="L73" i="26" s="1"/>
  <c r="K53" i="26"/>
  <c r="K73" i="26" s="1"/>
  <c r="J53" i="26"/>
  <c r="J73" i="26" s="1"/>
  <c r="I53" i="26"/>
  <c r="I73" i="26" s="1"/>
  <c r="H53" i="26"/>
  <c r="G53" i="26"/>
  <c r="F53" i="26"/>
  <c r="F73" i="26" s="1"/>
  <c r="E53" i="26"/>
  <c r="D53" i="26"/>
  <c r="D73" i="26" s="1"/>
  <c r="C53" i="26"/>
  <c r="C73" i="26" s="1"/>
  <c r="B53" i="26"/>
  <c r="B73" i="26" s="1"/>
  <c r="AN52" i="26"/>
  <c r="AN72" i="26" s="1"/>
  <c r="AM52" i="26"/>
  <c r="AL52" i="26"/>
  <c r="AK52" i="26"/>
  <c r="AJ52" i="26"/>
  <c r="AI52" i="26"/>
  <c r="AI72" i="26" s="1"/>
  <c r="AH52" i="26"/>
  <c r="AH72" i="26" s="1"/>
  <c r="AG52" i="26"/>
  <c r="AG72" i="26" s="1"/>
  <c r="AF52" i="26"/>
  <c r="AF72" i="26" s="1"/>
  <c r="AE52" i="26"/>
  <c r="AD52" i="26"/>
  <c r="AC52" i="26"/>
  <c r="AC72" i="26" s="1"/>
  <c r="AB52" i="26"/>
  <c r="AA52" i="26"/>
  <c r="AA72" i="26" s="1"/>
  <c r="Z52" i="26"/>
  <c r="Z72" i="26" s="1"/>
  <c r="Y52" i="26"/>
  <c r="Y72" i="26" s="1"/>
  <c r="X52" i="26"/>
  <c r="X72" i="26" s="1"/>
  <c r="W52" i="26"/>
  <c r="V52" i="26"/>
  <c r="U52" i="26"/>
  <c r="T52" i="26"/>
  <c r="S52" i="26"/>
  <c r="S72" i="26" s="1"/>
  <c r="R52" i="26"/>
  <c r="R72" i="26" s="1"/>
  <c r="Q52" i="26"/>
  <c r="Q72" i="26" s="1"/>
  <c r="P52" i="26"/>
  <c r="P72" i="26" s="1"/>
  <c r="O52" i="26"/>
  <c r="N52" i="26"/>
  <c r="M52" i="26"/>
  <c r="M72" i="26" s="1"/>
  <c r="L52" i="26"/>
  <c r="K52" i="26"/>
  <c r="K72" i="26" s="1"/>
  <c r="J52" i="26"/>
  <c r="J72" i="26" s="1"/>
  <c r="I52" i="26"/>
  <c r="H52" i="26"/>
  <c r="H72" i="26" s="1"/>
  <c r="G52" i="26"/>
  <c r="F52" i="26"/>
  <c r="E52" i="26"/>
  <c r="E72" i="26" s="1"/>
  <c r="D52" i="26"/>
  <c r="C52" i="26"/>
  <c r="C72" i="26" s="1"/>
  <c r="B52" i="26"/>
  <c r="B72" i="26" s="1"/>
  <c r="M87" i="25"/>
  <c r="K87" i="25"/>
  <c r="I87" i="25"/>
  <c r="H87" i="25"/>
  <c r="G87" i="25"/>
  <c r="F87" i="25"/>
  <c r="E87" i="25"/>
  <c r="C87" i="25"/>
  <c r="B87" i="25" a="1"/>
  <c r="L87" i="25" s="1"/>
  <c r="B87" i="25"/>
  <c r="AN83" i="25"/>
  <c r="AM83" i="25"/>
  <c r="AL83" i="25"/>
  <c r="AI83" i="25"/>
  <c r="AG83" i="25"/>
  <c r="AF83" i="25"/>
  <c r="AD83" i="25"/>
  <c r="AA83" i="25"/>
  <c r="Y83" i="25"/>
  <c r="X83" i="25"/>
  <c r="W83" i="25"/>
  <c r="V83" i="25"/>
  <c r="S83" i="25"/>
  <c r="Q83" i="25"/>
  <c r="P83" i="25"/>
  <c r="O83" i="25"/>
  <c r="N83" i="25"/>
  <c r="I83" i="25"/>
  <c r="H83" i="25"/>
  <c r="G83" i="25"/>
  <c r="F83" i="25"/>
  <c r="AN82" i="25"/>
  <c r="AM82" i="25"/>
  <c r="AL82" i="25"/>
  <c r="AK82" i="25"/>
  <c r="AH82" i="25"/>
  <c r="AF82" i="25"/>
  <c r="AE82" i="25"/>
  <c r="AD82" i="25"/>
  <c r="AC82" i="25"/>
  <c r="Z82" i="25"/>
  <c r="X82" i="25"/>
  <c r="W82" i="25"/>
  <c r="V82" i="25"/>
  <c r="U82" i="25"/>
  <c r="P82" i="25"/>
  <c r="O82" i="25"/>
  <c r="N82" i="25"/>
  <c r="M82" i="25"/>
  <c r="J82" i="25"/>
  <c r="H82" i="25"/>
  <c r="G82" i="25"/>
  <c r="E82" i="25"/>
  <c r="B82" i="25"/>
  <c r="AM81" i="25"/>
  <c r="AL81" i="25"/>
  <c r="AK81" i="25"/>
  <c r="AJ81" i="25"/>
  <c r="AG81" i="25"/>
  <c r="AE81" i="25"/>
  <c r="AD81" i="25"/>
  <c r="AC81" i="25"/>
  <c r="AB81" i="25"/>
  <c r="W81" i="25"/>
  <c r="V81" i="25"/>
  <c r="U81" i="25"/>
  <c r="T81" i="25"/>
  <c r="O81" i="25"/>
  <c r="N81" i="25"/>
  <c r="M81" i="25"/>
  <c r="L81" i="25"/>
  <c r="I81" i="25"/>
  <c r="G81" i="25"/>
  <c r="F81" i="25"/>
  <c r="E81" i="25"/>
  <c r="D81" i="25"/>
  <c r="AN80" i="25"/>
  <c r="AL80" i="25"/>
  <c r="AK80" i="25"/>
  <c r="AJ80" i="25"/>
  <c r="AI80" i="25"/>
  <c r="AD80" i="25"/>
  <c r="AC80" i="25"/>
  <c r="AB80" i="25"/>
  <c r="AA80" i="25"/>
  <c r="X80" i="25"/>
  <c r="V80" i="25"/>
  <c r="U80" i="25"/>
  <c r="S80" i="25"/>
  <c r="P80" i="25"/>
  <c r="N80" i="25"/>
  <c r="M80" i="25"/>
  <c r="L80" i="25"/>
  <c r="K80" i="25"/>
  <c r="H80" i="25"/>
  <c r="F80" i="25"/>
  <c r="E80" i="25"/>
  <c r="D80" i="25"/>
  <c r="C80" i="25"/>
  <c r="AK79" i="25"/>
  <c r="AJ79" i="25"/>
  <c r="AI79" i="25"/>
  <c r="AH79" i="25"/>
  <c r="AC79" i="25"/>
  <c r="AB79" i="25"/>
  <c r="AA79" i="25"/>
  <c r="Z79" i="25"/>
  <c r="W79" i="25"/>
  <c r="U79" i="25"/>
  <c r="T79" i="25"/>
  <c r="S79" i="25"/>
  <c r="R79" i="25"/>
  <c r="O79" i="25"/>
  <c r="M79" i="25"/>
  <c r="L79" i="25"/>
  <c r="K79" i="25"/>
  <c r="J79" i="25"/>
  <c r="E79" i="25"/>
  <c r="D79" i="25"/>
  <c r="C79" i="25"/>
  <c r="B79" i="25"/>
  <c r="AL78" i="25"/>
  <c r="AJ78" i="25"/>
  <c r="AI78" i="25"/>
  <c r="AG78" i="25"/>
  <c r="AD78" i="25"/>
  <c r="AB78" i="25"/>
  <c r="AA78" i="25"/>
  <c r="Z78" i="25"/>
  <c r="Y78" i="25"/>
  <c r="V78" i="25"/>
  <c r="T78" i="25"/>
  <c r="S78" i="25"/>
  <c r="R78" i="25"/>
  <c r="Q78" i="25"/>
  <c r="L78" i="25"/>
  <c r="K78" i="25"/>
  <c r="J78" i="25"/>
  <c r="I78" i="25"/>
  <c r="D78" i="25"/>
  <c r="C78" i="25"/>
  <c r="B78" i="25"/>
  <c r="AN77" i="25"/>
  <c r="AK77" i="25"/>
  <c r="AI77" i="25"/>
  <c r="AH77" i="25"/>
  <c r="AG77" i="25"/>
  <c r="AF77" i="25"/>
  <c r="AC77" i="25"/>
  <c r="AA77" i="25"/>
  <c r="Z77" i="25"/>
  <c r="Y77" i="25"/>
  <c r="X77" i="25"/>
  <c r="S77" i="25"/>
  <c r="R77" i="25"/>
  <c r="Q77" i="25"/>
  <c r="P77" i="25"/>
  <c r="M77" i="25"/>
  <c r="K77" i="25"/>
  <c r="J77" i="25"/>
  <c r="H77" i="25"/>
  <c r="E77" i="25"/>
  <c r="C77" i="25"/>
  <c r="B77" i="25"/>
  <c r="AN76" i="25"/>
  <c r="AM76" i="25"/>
  <c r="AJ76" i="25"/>
  <c r="AH76" i="25"/>
  <c r="AG76" i="25"/>
  <c r="AF76" i="25"/>
  <c r="AE76" i="25"/>
  <c r="Z76" i="25"/>
  <c r="Y76" i="25"/>
  <c r="X76" i="25"/>
  <c r="W76" i="25"/>
  <c r="R76" i="25"/>
  <c r="Q76" i="25"/>
  <c r="P76" i="25"/>
  <c r="O76" i="25"/>
  <c r="L76" i="25"/>
  <c r="J76" i="25"/>
  <c r="I76" i="25"/>
  <c r="H76" i="25"/>
  <c r="G76" i="25"/>
  <c r="D76" i="25"/>
  <c r="B76" i="25"/>
  <c r="AN75" i="25"/>
  <c r="AM75" i="25"/>
  <c r="AL75" i="25"/>
  <c r="AG75" i="25"/>
  <c r="AF75" i="25"/>
  <c r="AE75" i="25"/>
  <c r="AD75" i="25"/>
  <c r="AA75" i="25"/>
  <c r="Y75" i="25"/>
  <c r="X75" i="25"/>
  <c r="V75" i="25"/>
  <c r="S75" i="25"/>
  <c r="Q75" i="25"/>
  <c r="P75" i="25"/>
  <c r="O75" i="25"/>
  <c r="N75" i="25"/>
  <c r="K75" i="25"/>
  <c r="I75" i="25"/>
  <c r="H75" i="25"/>
  <c r="G75" i="25"/>
  <c r="F75" i="25"/>
  <c r="AN74" i="25"/>
  <c r="AM74" i="25"/>
  <c r="AL74" i="25"/>
  <c r="AK74" i="25"/>
  <c r="AF74" i="25"/>
  <c r="AE74" i="25"/>
  <c r="AD74" i="25"/>
  <c r="AC74" i="25"/>
  <c r="Z74" i="25"/>
  <c r="X74" i="25"/>
  <c r="W74" i="25"/>
  <c r="V74" i="25"/>
  <c r="U74" i="25"/>
  <c r="R74" i="25"/>
  <c r="P74" i="25"/>
  <c r="O74" i="25"/>
  <c r="N74" i="25"/>
  <c r="M74" i="25"/>
  <c r="H74" i="25"/>
  <c r="G74" i="25"/>
  <c r="F74" i="25"/>
  <c r="E74" i="25"/>
  <c r="B74" i="25"/>
  <c r="AM73" i="25"/>
  <c r="AL73" i="25"/>
  <c r="AJ73" i="25"/>
  <c r="AG73" i="25"/>
  <c r="AE73" i="25"/>
  <c r="AD73" i="25"/>
  <c r="AC73" i="25"/>
  <c r="AB73" i="25"/>
  <c r="Y73" i="25"/>
  <c r="W73" i="25"/>
  <c r="V73" i="25"/>
  <c r="U73" i="25"/>
  <c r="T73" i="25"/>
  <c r="O73" i="25"/>
  <c r="N73" i="25"/>
  <c r="M73" i="25"/>
  <c r="L73" i="25"/>
  <c r="G73" i="25"/>
  <c r="F73" i="25"/>
  <c r="E73" i="25"/>
  <c r="D73" i="25"/>
  <c r="AN72" i="25"/>
  <c r="AL72" i="25"/>
  <c r="AK72" i="25"/>
  <c r="AJ72" i="25"/>
  <c r="AI72" i="25"/>
  <c r="AF72" i="25"/>
  <c r="AD72" i="25"/>
  <c r="AC72" i="25"/>
  <c r="AB72" i="25"/>
  <c r="AA72" i="25"/>
  <c r="V72" i="25"/>
  <c r="U72" i="25"/>
  <c r="T72" i="25"/>
  <c r="S72" i="25"/>
  <c r="P72" i="25"/>
  <c r="N72" i="25"/>
  <c r="M72" i="25"/>
  <c r="K72" i="25"/>
  <c r="H72" i="25"/>
  <c r="F72" i="25"/>
  <c r="E72" i="25"/>
  <c r="D72" i="25"/>
  <c r="C72" i="25"/>
  <c r="AN63" i="25"/>
  <c r="AM63" i="25"/>
  <c r="AL63" i="25"/>
  <c r="AK63" i="25"/>
  <c r="AK83" i="25" s="1"/>
  <c r="AJ63" i="25"/>
  <c r="AJ83" i="25" s="1"/>
  <c r="AI63" i="25"/>
  <c r="AH63" i="25"/>
  <c r="AH83" i="25" s="1"/>
  <c r="AG63" i="25"/>
  <c r="AF63" i="25"/>
  <c r="AE63" i="25"/>
  <c r="AE83" i="25" s="1"/>
  <c r="AD63" i="25"/>
  <c r="AC63" i="25"/>
  <c r="AC83" i="25" s="1"/>
  <c r="AB63" i="25"/>
  <c r="AB83" i="25" s="1"/>
  <c r="AA63" i="25"/>
  <c r="Z63" i="25"/>
  <c r="Z83" i="25" s="1"/>
  <c r="Y63" i="25"/>
  <c r="X63" i="25"/>
  <c r="W63" i="25"/>
  <c r="V63" i="25"/>
  <c r="U63" i="25"/>
  <c r="U83" i="25" s="1"/>
  <c r="T63" i="25"/>
  <c r="T83" i="25" s="1"/>
  <c r="S63" i="25"/>
  <c r="R63" i="25"/>
  <c r="R83" i="25" s="1"/>
  <c r="Q63" i="25"/>
  <c r="P63" i="25"/>
  <c r="O63" i="25"/>
  <c r="N63" i="25"/>
  <c r="M63" i="25"/>
  <c r="M83" i="25" s="1"/>
  <c r="L63" i="25"/>
  <c r="L83" i="25" s="1"/>
  <c r="K63" i="25"/>
  <c r="K83" i="25" s="1"/>
  <c r="J63" i="25"/>
  <c r="J83" i="25" s="1"/>
  <c r="I63" i="25"/>
  <c r="H63" i="25"/>
  <c r="G63" i="25"/>
  <c r="F63" i="25"/>
  <c r="E63" i="25"/>
  <c r="E83" i="25" s="1"/>
  <c r="D63" i="25"/>
  <c r="D83" i="25" s="1"/>
  <c r="C63" i="25"/>
  <c r="C83" i="25" s="1"/>
  <c r="B63" i="25"/>
  <c r="B83" i="25" s="1"/>
  <c r="AN62" i="25"/>
  <c r="AM62" i="25"/>
  <c r="AL62" i="25"/>
  <c r="AK62" i="25"/>
  <c r="AJ62" i="25"/>
  <c r="AJ82" i="25" s="1"/>
  <c r="AI62" i="25"/>
  <c r="AI82" i="25" s="1"/>
  <c r="AH62" i="25"/>
  <c r="AG62" i="25"/>
  <c r="AG82" i="25" s="1"/>
  <c r="AF62" i="25"/>
  <c r="AE62" i="25"/>
  <c r="AD62" i="25"/>
  <c r="AC62" i="25"/>
  <c r="AB62" i="25"/>
  <c r="AB82" i="25" s="1"/>
  <c r="AA62" i="25"/>
  <c r="AA82" i="25" s="1"/>
  <c r="Z62" i="25"/>
  <c r="Y62" i="25"/>
  <c r="Y82" i="25" s="1"/>
  <c r="X62" i="25"/>
  <c r="W62" i="25"/>
  <c r="V62" i="25"/>
  <c r="U62" i="25"/>
  <c r="T62" i="25"/>
  <c r="T82" i="25" s="1"/>
  <c r="S62" i="25"/>
  <c r="S82" i="25" s="1"/>
  <c r="R62" i="25"/>
  <c r="R82" i="25" s="1"/>
  <c r="Q62" i="25"/>
  <c r="Q82" i="25" s="1"/>
  <c r="P62" i="25"/>
  <c r="O62" i="25"/>
  <c r="N62" i="25"/>
  <c r="M62" i="25"/>
  <c r="L62" i="25"/>
  <c r="L82" i="25" s="1"/>
  <c r="K62" i="25"/>
  <c r="K82" i="25" s="1"/>
  <c r="J62" i="25"/>
  <c r="I62" i="25"/>
  <c r="I82" i="25" s="1"/>
  <c r="H62" i="25"/>
  <c r="G62" i="25"/>
  <c r="F62" i="25"/>
  <c r="F82" i="25" s="1"/>
  <c r="E62" i="25"/>
  <c r="D62" i="25"/>
  <c r="D82" i="25" s="1"/>
  <c r="C62" i="25"/>
  <c r="C82" i="25" s="1"/>
  <c r="B62" i="25"/>
  <c r="AN61" i="25"/>
  <c r="AN81" i="25" s="1"/>
  <c r="AM61" i="25"/>
  <c r="AL61" i="25"/>
  <c r="AK61" i="25"/>
  <c r="AJ61" i="25"/>
  <c r="AI61" i="25"/>
  <c r="AI81" i="25" s="1"/>
  <c r="AH61" i="25"/>
  <c r="AH81" i="25" s="1"/>
  <c r="AG61" i="25"/>
  <c r="AF61" i="25"/>
  <c r="AF81" i="25" s="1"/>
  <c r="AE61" i="25"/>
  <c r="AD61" i="25"/>
  <c r="AC61" i="25"/>
  <c r="AB61" i="25"/>
  <c r="AA61" i="25"/>
  <c r="AA81" i="25" s="1"/>
  <c r="Z61" i="25"/>
  <c r="Z81" i="25" s="1"/>
  <c r="Y61" i="25"/>
  <c r="Y81" i="25" s="1"/>
  <c r="X61" i="25"/>
  <c r="X81" i="25" s="1"/>
  <c r="W61" i="25"/>
  <c r="V61" i="25"/>
  <c r="U61" i="25"/>
  <c r="T61" i="25"/>
  <c r="S61" i="25"/>
  <c r="S81" i="25" s="1"/>
  <c r="R61" i="25"/>
  <c r="R81" i="25" s="1"/>
  <c r="Q61" i="25"/>
  <c r="Q81" i="25" s="1"/>
  <c r="P61" i="25"/>
  <c r="P81" i="25" s="1"/>
  <c r="O61" i="25"/>
  <c r="N61" i="25"/>
  <c r="M61" i="25"/>
  <c r="L61" i="25"/>
  <c r="K61" i="25"/>
  <c r="K81" i="25" s="1"/>
  <c r="J61" i="25"/>
  <c r="J81" i="25" s="1"/>
  <c r="I61" i="25"/>
  <c r="H61" i="25"/>
  <c r="H81" i="25" s="1"/>
  <c r="G61" i="25"/>
  <c r="F61" i="25"/>
  <c r="E61" i="25"/>
  <c r="D61" i="25"/>
  <c r="C61" i="25"/>
  <c r="C81" i="25" s="1"/>
  <c r="B61" i="25"/>
  <c r="B81" i="25" s="1"/>
  <c r="AN60" i="25"/>
  <c r="AM60" i="25"/>
  <c r="AM80" i="25" s="1"/>
  <c r="AL60" i="25"/>
  <c r="AK60" i="25"/>
  <c r="AJ60" i="25"/>
  <c r="AI60" i="25"/>
  <c r="AH60" i="25"/>
  <c r="AH80" i="25" s="1"/>
  <c r="AG60" i="25"/>
  <c r="AG80" i="25" s="1"/>
  <c r="AF60" i="25"/>
  <c r="AF80" i="25" s="1"/>
  <c r="AE60" i="25"/>
  <c r="AE80" i="25" s="1"/>
  <c r="AD60" i="25"/>
  <c r="AC60" i="25"/>
  <c r="AB60" i="25"/>
  <c r="AA60" i="25"/>
  <c r="Z60" i="25"/>
  <c r="Z80" i="25" s="1"/>
  <c r="Y60" i="25"/>
  <c r="Y80" i="25" s="1"/>
  <c r="X60" i="25"/>
  <c r="W60" i="25"/>
  <c r="W80" i="25" s="1"/>
  <c r="V60" i="25"/>
  <c r="U60" i="25"/>
  <c r="T60" i="25"/>
  <c r="T80" i="25" s="1"/>
  <c r="S60" i="25"/>
  <c r="R60" i="25"/>
  <c r="R80" i="25" s="1"/>
  <c r="Q60" i="25"/>
  <c r="Q80" i="25" s="1"/>
  <c r="P60" i="25"/>
  <c r="O60" i="25"/>
  <c r="O80" i="25" s="1"/>
  <c r="N60" i="25"/>
  <c r="M60" i="25"/>
  <c r="L60" i="25"/>
  <c r="K60" i="25"/>
  <c r="J60" i="25"/>
  <c r="J80" i="25" s="1"/>
  <c r="I60" i="25"/>
  <c r="I80" i="25" s="1"/>
  <c r="H60" i="25"/>
  <c r="G60" i="25"/>
  <c r="G80" i="25" s="1"/>
  <c r="F60" i="25"/>
  <c r="E60" i="25"/>
  <c r="D60" i="25"/>
  <c r="C60" i="25"/>
  <c r="B60" i="25"/>
  <c r="B80" i="25" s="1"/>
  <c r="AN59" i="25"/>
  <c r="AN79" i="25" s="1"/>
  <c r="AM59" i="25"/>
  <c r="AM79" i="25" s="1"/>
  <c r="AL59" i="25"/>
  <c r="AL79" i="25" s="1"/>
  <c r="AK59" i="25"/>
  <c r="AJ59" i="25"/>
  <c r="AI59" i="25"/>
  <c r="AH59" i="25"/>
  <c r="AG59" i="25"/>
  <c r="AG79" i="25" s="1"/>
  <c r="AF59" i="25"/>
  <c r="AF79" i="25" s="1"/>
  <c r="AE59" i="25"/>
  <c r="AE79" i="25" s="1"/>
  <c r="AD59" i="25"/>
  <c r="AD79" i="25" s="1"/>
  <c r="AC59" i="25"/>
  <c r="AB59" i="25"/>
  <c r="AA59" i="25"/>
  <c r="Z59" i="25"/>
  <c r="Y59" i="25"/>
  <c r="Y79" i="25" s="1"/>
  <c r="X59" i="25"/>
  <c r="X79" i="25" s="1"/>
  <c r="W59" i="25"/>
  <c r="V59" i="25"/>
  <c r="V79" i="25" s="1"/>
  <c r="U59" i="25"/>
  <c r="T59" i="25"/>
  <c r="S59" i="25"/>
  <c r="R59" i="25"/>
  <c r="Q59" i="25"/>
  <c r="Q79" i="25" s="1"/>
  <c r="P59" i="25"/>
  <c r="P79" i="25" s="1"/>
  <c r="O59" i="25"/>
  <c r="N59" i="25"/>
  <c r="N79" i="25" s="1"/>
  <c r="M59" i="25"/>
  <c r="L59" i="25"/>
  <c r="K59" i="25"/>
  <c r="J59" i="25"/>
  <c r="I59" i="25"/>
  <c r="I79" i="25" s="1"/>
  <c r="H59" i="25"/>
  <c r="H79" i="25" s="1"/>
  <c r="G59" i="25"/>
  <c r="G79" i="25" s="1"/>
  <c r="F59" i="25"/>
  <c r="F79" i="25" s="1"/>
  <c r="E59" i="25"/>
  <c r="D59" i="25"/>
  <c r="C59" i="25"/>
  <c r="B59" i="25"/>
  <c r="AN58" i="25"/>
  <c r="AN78" i="25" s="1"/>
  <c r="AM58" i="25"/>
  <c r="AM78" i="25" s="1"/>
  <c r="AL58" i="25"/>
  <c r="AK58" i="25"/>
  <c r="AK78" i="25" s="1"/>
  <c r="AJ58" i="25"/>
  <c r="AI58" i="25"/>
  <c r="AH58" i="25"/>
  <c r="AH78" i="25" s="1"/>
  <c r="AG58" i="25"/>
  <c r="AF58" i="25"/>
  <c r="AF78" i="25" s="1"/>
  <c r="AE58" i="25"/>
  <c r="AE78" i="25" s="1"/>
  <c r="AD58" i="25"/>
  <c r="AC58" i="25"/>
  <c r="AC78" i="25" s="1"/>
  <c r="AB58" i="25"/>
  <c r="AA58" i="25"/>
  <c r="Z58" i="25"/>
  <c r="Y58" i="25"/>
  <c r="X58" i="25"/>
  <c r="X78" i="25" s="1"/>
  <c r="W58" i="25"/>
  <c r="W78" i="25" s="1"/>
  <c r="V58" i="25"/>
  <c r="U58" i="25"/>
  <c r="U78" i="25" s="1"/>
  <c r="T58" i="25"/>
  <c r="S58" i="25"/>
  <c r="R58" i="25"/>
  <c r="Q58" i="25"/>
  <c r="P58" i="25"/>
  <c r="P78" i="25" s="1"/>
  <c r="O58" i="25"/>
  <c r="O78" i="25" s="1"/>
  <c r="N58" i="25"/>
  <c r="N78" i="25" s="1"/>
  <c r="M58" i="25"/>
  <c r="M78" i="25" s="1"/>
  <c r="L58" i="25"/>
  <c r="K58" i="25"/>
  <c r="J58" i="25"/>
  <c r="I58" i="25"/>
  <c r="H58" i="25"/>
  <c r="H78" i="25" s="1"/>
  <c r="G58" i="25"/>
  <c r="G78" i="25" s="1"/>
  <c r="F58" i="25"/>
  <c r="F78" i="25" s="1"/>
  <c r="E58" i="25"/>
  <c r="E78" i="25" s="1"/>
  <c r="D58" i="25"/>
  <c r="C58" i="25"/>
  <c r="B58" i="25"/>
  <c r="AN57" i="25"/>
  <c r="AM57" i="25"/>
  <c r="AM77" i="25" s="1"/>
  <c r="AL57" i="25"/>
  <c r="AL77" i="25" s="1"/>
  <c r="AK57" i="25"/>
  <c r="AJ57" i="25"/>
  <c r="AJ77" i="25" s="1"/>
  <c r="AI57" i="25"/>
  <c r="AH57" i="25"/>
  <c r="AG57" i="25"/>
  <c r="AF57" i="25"/>
  <c r="AE57" i="25"/>
  <c r="AE77" i="25" s="1"/>
  <c r="AD57" i="25"/>
  <c r="AD77" i="25" s="1"/>
  <c r="AC57" i="25"/>
  <c r="AB57" i="25"/>
  <c r="AB77" i="25" s="1"/>
  <c r="AA57" i="25"/>
  <c r="Z57" i="25"/>
  <c r="Y57" i="25"/>
  <c r="X57" i="25"/>
  <c r="W57" i="25"/>
  <c r="W77" i="25" s="1"/>
  <c r="V57" i="25"/>
  <c r="V77" i="25" s="1"/>
  <c r="U57" i="25"/>
  <c r="U77" i="25" s="1"/>
  <c r="T57" i="25"/>
  <c r="T77" i="25" s="1"/>
  <c r="S57" i="25"/>
  <c r="R57" i="25"/>
  <c r="Q57" i="25"/>
  <c r="P57" i="25"/>
  <c r="O57" i="25"/>
  <c r="O77" i="25" s="1"/>
  <c r="N57" i="25"/>
  <c r="N77" i="25" s="1"/>
  <c r="M57" i="25"/>
  <c r="L57" i="25"/>
  <c r="L77" i="25" s="1"/>
  <c r="K57" i="25"/>
  <c r="J57" i="25"/>
  <c r="I57" i="25"/>
  <c r="I77" i="25" s="1"/>
  <c r="H57" i="25"/>
  <c r="G57" i="25"/>
  <c r="G77" i="25" s="1"/>
  <c r="F57" i="25"/>
  <c r="F77" i="25" s="1"/>
  <c r="E57" i="25"/>
  <c r="D57" i="25"/>
  <c r="D77" i="25" s="1"/>
  <c r="C57" i="25"/>
  <c r="B57" i="25"/>
  <c r="AN56" i="25"/>
  <c r="AM56" i="25"/>
  <c r="AL56" i="25"/>
  <c r="AL76" i="25" s="1"/>
  <c r="AK56" i="25"/>
  <c r="AK76" i="25" s="1"/>
  <c r="AJ56" i="25"/>
  <c r="AI56" i="25"/>
  <c r="AI76" i="25" s="1"/>
  <c r="AH56" i="25"/>
  <c r="AG56" i="25"/>
  <c r="AF56" i="25"/>
  <c r="AE56" i="25"/>
  <c r="AD56" i="25"/>
  <c r="AD76" i="25" s="1"/>
  <c r="AC56" i="25"/>
  <c r="AC76" i="25" s="1"/>
  <c r="AB56" i="25"/>
  <c r="AB76" i="25" s="1"/>
  <c r="AA56" i="25"/>
  <c r="AA76" i="25" s="1"/>
  <c r="Z56" i="25"/>
  <c r="Y56" i="25"/>
  <c r="X56" i="25"/>
  <c r="W56" i="25"/>
  <c r="V56" i="25"/>
  <c r="V76" i="25" s="1"/>
  <c r="U56" i="25"/>
  <c r="U76" i="25" s="1"/>
  <c r="T56" i="25"/>
  <c r="T76" i="25" s="1"/>
  <c r="S56" i="25"/>
  <c r="S76" i="25" s="1"/>
  <c r="R56" i="25"/>
  <c r="Q56" i="25"/>
  <c r="P56" i="25"/>
  <c r="O56" i="25"/>
  <c r="N56" i="25"/>
  <c r="N76" i="25" s="1"/>
  <c r="M56" i="25"/>
  <c r="M76" i="25" s="1"/>
  <c r="L56" i="25"/>
  <c r="K56" i="25"/>
  <c r="K76" i="25" s="1"/>
  <c r="J56" i="25"/>
  <c r="I56" i="25"/>
  <c r="H56" i="25"/>
  <c r="G56" i="25"/>
  <c r="F56" i="25"/>
  <c r="F76" i="25" s="1"/>
  <c r="E56" i="25"/>
  <c r="E76" i="25" s="1"/>
  <c r="D56" i="25"/>
  <c r="C56" i="25"/>
  <c r="C76" i="25" s="1"/>
  <c r="B56" i="25"/>
  <c r="AN55" i="25"/>
  <c r="AM55" i="25"/>
  <c r="AL55" i="25"/>
  <c r="AK55" i="25"/>
  <c r="AK75" i="25" s="1"/>
  <c r="AJ55" i="25"/>
  <c r="AJ75" i="25" s="1"/>
  <c r="AI55" i="25"/>
  <c r="AI75" i="25" s="1"/>
  <c r="AH55" i="25"/>
  <c r="AH75" i="25" s="1"/>
  <c r="AG55" i="25"/>
  <c r="AF55" i="25"/>
  <c r="AE55" i="25"/>
  <c r="AD55" i="25"/>
  <c r="AC55" i="25"/>
  <c r="AC75" i="25" s="1"/>
  <c r="AB55" i="25"/>
  <c r="AB75" i="25" s="1"/>
  <c r="AA55" i="25"/>
  <c r="Z55" i="25"/>
  <c r="Z75" i="25" s="1"/>
  <c r="Y55" i="25"/>
  <c r="X55" i="25"/>
  <c r="W55" i="25"/>
  <c r="W75" i="25" s="1"/>
  <c r="V55" i="25"/>
  <c r="U55" i="25"/>
  <c r="U75" i="25" s="1"/>
  <c r="T55" i="25"/>
  <c r="T75" i="25" s="1"/>
  <c r="S55" i="25"/>
  <c r="R55" i="25"/>
  <c r="R75" i="25" s="1"/>
  <c r="Q55" i="25"/>
  <c r="P55" i="25"/>
  <c r="O55" i="25"/>
  <c r="N55" i="25"/>
  <c r="M55" i="25"/>
  <c r="M75" i="25" s="1"/>
  <c r="L55" i="25"/>
  <c r="L75" i="25" s="1"/>
  <c r="K55" i="25"/>
  <c r="J55" i="25"/>
  <c r="J75" i="25" s="1"/>
  <c r="I55" i="25"/>
  <c r="H55" i="25"/>
  <c r="G55" i="25"/>
  <c r="F55" i="25"/>
  <c r="E55" i="25"/>
  <c r="E75" i="25" s="1"/>
  <c r="D55" i="25"/>
  <c r="D75" i="25" s="1"/>
  <c r="C55" i="25"/>
  <c r="C75" i="25" s="1"/>
  <c r="B55" i="25"/>
  <c r="B75" i="25" s="1"/>
  <c r="AN54" i="25"/>
  <c r="AM54" i="25"/>
  <c r="AL54" i="25"/>
  <c r="AK54" i="25"/>
  <c r="AJ54" i="25"/>
  <c r="AJ74" i="25" s="1"/>
  <c r="AI54" i="25"/>
  <c r="AI74" i="25" s="1"/>
  <c r="AH54" i="25"/>
  <c r="AH74" i="25" s="1"/>
  <c r="AG54" i="25"/>
  <c r="AG74" i="25" s="1"/>
  <c r="AF54" i="25"/>
  <c r="AE54" i="25"/>
  <c r="AD54" i="25"/>
  <c r="AC54" i="25"/>
  <c r="AB54" i="25"/>
  <c r="AB74" i="25" s="1"/>
  <c r="AA54" i="25"/>
  <c r="AA74" i="25" s="1"/>
  <c r="Z54" i="25"/>
  <c r="Y54" i="25"/>
  <c r="Y74" i="25" s="1"/>
  <c r="X54" i="25"/>
  <c r="W54" i="25"/>
  <c r="V54" i="25"/>
  <c r="U54" i="25"/>
  <c r="T54" i="25"/>
  <c r="T74" i="25" s="1"/>
  <c r="S54" i="25"/>
  <c r="S74" i="25" s="1"/>
  <c r="R54" i="25"/>
  <c r="Q54" i="25"/>
  <c r="Q74" i="25" s="1"/>
  <c r="P54" i="25"/>
  <c r="O54" i="25"/>
  <c r="N54" i="25"/>
  <c r="M54" i="25"/>
  <c r="L54" i="25"/>
  <c r="L74" i="25" s="1"/>
  <c r="K54" i="25"/>
  <c r="K74" i="25" s="1"/>
  <c r="J54" i="25"/>
  <c r="J74" i="25" s="1"/>
  <c r="I54" i="25"/>
  <c r="I74" i="25" s="1"/>
  <c r="H54" i="25"/>
  <c r="G54" i="25"/>
  <c r="F54" i="25"/>
  <c r="E54" i="25"/>
  <c r="D54" i="25"/>
  <c r="D74" i="25" s="1"/>
  <c r="C54" i="25"/>
  <c r="C74" i="25" s="1"/>
  <c r="B54" i="25"/>
  <c r="AN53" i="25"/>
  <c r="AN73" i="25" s="1"/>
  <c r="AM53" i="25"/>
  <c r="AL53" i="25"/>
  <c r="AK53" i="25"/>
  <c r="AK73" i="25" s="1"/>
  <c r="AJ53" i="25"/>
  <c r="AI53" i="25"/>
  <c r="AI73" i="25" s="1"/>
  <c r="AH53" i="25"/>
  <c r="AH73" i="25" s="1"/>
  <c r="AG53" i="25"/>
  <c r="AF53" i="25"/>
  <c r="AF73" i="25" s="1"/>
  <c r="AE53" i="25"/>
  <c r="AD53" i="25"/>
  <c r="AC53" i="25"/>
  <c r="AB53" i="25"/>
  <c r="AA53" i="25"/>
  <c r="AA73" i="25" s="1"/>
  <c r="Z53" i="25"/>
  <c r="Z73" i="25" s="1"/>
  <c r="Y53" i="25"/>
  <c r="X53" i="25"/>
  <c r="X73" i="25" s="1"/>
  <c r="W53" i="25"/>
  <c r="V53" i="25"/>
  <c r="U53" i="25"/>
  <c r="T53" i="25"/>
  <c r="S53" i="25"/>
  <c r="S73" i="25" s="1"/>
  <c r="R53" i="25"/>
  <c r="R73" i="25" s="1"/>
  <c r="Q53" i="25"/>
  <c r="Q73" i="25" s="1"/>
  <c r="P53" i="25"/>
  <c r="P73" i="25" s="1"/>
  <c r="O53" i="25"/>
  <c r="N53" i="25"/>
  <c r="M53" i="25"/>
  <c r="L53" i="25"/>
  <c r="K53" i="25"/>
  <c r="K73" i="25" s="1"/>
  <c r="J53" i="25"/>
  <c r="J73" i="25" s="1"/>
  <c r="I53" i="25"/>
  <c r="I73" i="25" s="1"/>
  <c r="H53" i="25"/>
  <c r="H73" i="25" s="1"/>
  <c r="G53" i="25"/>
  <c r="F53" i="25"/>
  <c r="E53" i="25"/>
  <c r="D53" i="25"/>
  <c r="C53" i="25"/>
  <c r="C73" i="25" s="1"/>
  <c r="B53" i="25"/>
  <c r="B73" i="25" s="1"/>
  <c r="AN52" i="25"/>
  <c r="AM52" i="25"/>
  <c r="AM72" i="25" s="1"/>
  <c r="AL52" i="25"/>
  <c r="AK52" i="25"/>
  <c r="AJ52" i="25"/>
  <c r="AI52" i="25"/>
  <c r="AH52" i="25"/>
  <c r="AH72" i="25" s="1"/>
  <c r="AG52" i="25"/>
  <c r="AG72" i="25" s="1"/>
  <c r="AF52" i="25"/>
  <c r="AE52" i="25"/>
  <c r="AE72" i="25" s="1"/>
  <c r="AD52" i="25"/>
  <c r="AC52" i="25"/>
  <c r="AB52" i="25"/>
  <c r="AA52" i="25"/>
  <c r="Z52" i="25"/>
  <c r="Z72" i="25" s="1"/>
  <c r="Y52" i="25"/>
  <c r="Y72" i="25" s="1"/>
  <c r="X52" i="25"/>
  <c r="X72" i="25" s="1"/>
  <c r="W52" i="25"/>
  <c r="W72" i="25" s="1"/>
  <c r="V52" i="25"/>
  <c r="U52" i="25"/>
  <c r="T52" i="25"/>
  <c r="S52" i="25"/>
  <c r="R52" i="25"/>
  <c r="R72" i="25" s="1"/>
  <c r="Q52" i="25"/>
  <c r="Q72" i="25" s="1"/>
  <c r="P52" i="25"/>
  <c r="O52" i="25"/>
  <c r="O72" i="25" s="1"/>
  <c r="N52" i="25"/>
  <c r="M52" i="25"/>
  <c r="L52" i="25"/>
  <c r="L72" i="25" s="1"/>
  <c r="K52" i="25"/>
  <c r="J52" i="25"/>
  <c r="J72" i="25" s="1"/>
  <c r="I52" i="25"/>
  <c r="I72" i="25" s="1"/>
  <c r="H52" i="25"/>
  <c r="G52" i="25"/>
  <c r="G72" i="25" s="1"/>
  <c r="F52" i="25"/>
  <c r="E52" i="25"/>
  <c r="D52" i="25"/>
  <c r="C52" i="25"/>
  <c r="B52" i="25"/>
  <c r="B72" i="25" s="1"/>
  <c r="B91" i="25" s="1" a="1"/>
  <c r="G121" i="25" s="1"/>
  <c r="J66" i="24"/>
  <c r="H66" i="24"/>
  <c r="G66" i="24"/>
  <c r="B66" i="24" a="1"/>
  <c r="AN62" i="24"/>
  <c r="AM62" i="24"/>
  <c r="AK62" i="24"/>
  <c r="AF62" i="24"/>
  <c r="AE62" i="24"/>
  <c r="AC62" i="24"/>
  <c r="X62" i="24"/>
  <c r="W62" i="24"/>
  <c r="V62" i="24"/>
  <c r="U62" i="24"/>
  <c r="P62" i="24"/>
  <c r="O62" i="24"/>
  <c r="N62" i="24"/>
  <c r="M62" i="24"/>
  <c r="H62" i="24"/>
  <c r="G62" i="24"/>
  <c r="E62" i="24"/>
  <c r="AM61" i="24"/>
  <c r="AL61" i="24"/>
  <c r="AK61" i="24"/>
  <c r="AJ61" i="24"/>
  <c r="AE61" i="24"/>
  <c r="AD61" i="24"/>
  <c r="AB61" i="24"/>
  <c r="W61" i="24"/>
  <c r="V61" i="24"/>
  <c r="U61" i="24"/>
  <c r="T61" i="24"/>
  <c r="O61" i="24"/>
  <c r="N61" i="24"/>
  <c r="L61" i="24"/>
  <c r="G61" i="24"/>
  <c r="F61" i="24"/>
  <c r="D61" i="24"/>
  <c r="AL60" i="24"/>
  <c r="AK60" i="24"/>
  <c r="AJ60" i="24"/>
  <c r="AI60" i="24"/>
  <c r="AD60" i="24"/>
  <c r="AC60" i="24"/>
  <c r="AB60" i="24"/>
  <c r="AA60" i="24"/>
  <c r="V60" i="24"/>
  <c r="U60" i="24"/>
  <c r="S60" i="24"/>
  <c r="N60" i="24"/>
  <c r="M60" i="24"/>
  <c r="L60" i="24"/>
  <c r="K60" i="24"/>
  <c r="F60" i="24"/>
  <c r="E60" i="24"/>
  <c r="C60" i="24"/>
  <c r="AK59" i="24"/>
  <c r="AJ59" i="24"/>
  <c r="AI59" i="24"/>
  <c r="AH59" i="24"/>
  <c r="AC59" i="24"/>
  <c r="AB59" i="24"/>
  <c r="Z59" i="24"/>
  <c r="U59" i="24"/>
  <c r="T59" i="24"/>
  <c r="R59" i="24"/>
  <c r="M59" i="24"/>
  <c r="L59" i="24"/>
  <c r="K59" i="24"/>
  <c r="J59" i="24"/>
  <c r="E59" i="24"/>
  <c r="D59" i="24"/>
  <c r="C59" i="24"/>
  <c r="B59" i="24"/>
  <c r="AJ58" i="24"/>
  <c r="AI58" i="24"/>
  <c r="AG58" i="24"/>
  <c r="AB58" i="24"/>
  <c r="AA58" i="24"/>
  <c r="Z58" i="24"/>
  <c r="Y58" i="24"/>
  <c r="T58" i="24"/>
  <c r="S58" i="24"/>
  <c r="Q58" i="24"/>
  <c r="L58" i="24"/>
  <c r="K58" i="24"/>
  <c r="J58" i="24"/>
  <c r="I58" i="24"/>
  <c r="D58" i="24"/>
  <c r="C58" i="24"/>
  <c r="AN57" i="24"/>
  <c r="AI57" i="24"/>
  <c r="AH57" i="24"/>
  <c r="AF57" i="24"/>
  <c r="AA57" i="24"/>
  <c r="Z57" i="24"/>
  <c r="Y57" i="24"/>
  <c r="X57" i="24"/>
  <c r="S57" i="24"/>
  <c r="R57" i="24"/>
  <c r="Q57" i="24"/>
  <c r="P57" i="24"/>
  <c r="K57" i="24"/>
  <c r="J57" i="24"/>
  <c r="H57" i="24"/>
  <c r="C57" i="24"/>
  <c r="B57" i="24"/>
  <c r="AN56" i="24"/>
  <c r="AM56" i="24"/>
  <c r="AH56" i="24"/>
  <c r="AG56" i="24"/>
  <c r="AE56" i="24"/>
  <c r="Z56" i="24"/>
  <c r="Y56" i="24"/>
  <c r="X56" i="24"/>
  <c r="W56" i="24"/>
  <c r="R56" i="24"/>
  <c r="Q56" i="24"/>
  <c r="O56" i="24"/>
  <c r="J56" i="24"/>
  <c r="I56" i="24"/>
  <c r="G56" i="24"/>
  <c r="B56" i="24"/>
  <c r="AN55" i="24"/>
  <c r="AM55" i="24"/>
  <c r="AL55" i="24"/>
  <c r="AG55" i="24"/>
  <c r="AF55" i="24"/>
  <c r="AE55" i="24"/>
  <c r="AD55" i="24"/>
  <c r="Y55" i="24"/>
  <c r="X55" i="24"/>
  <c r="V55" i="24"/>
  <c r="Q55" i="24"/>
  <c r="P55" i="24"/>
  <c r="O55" i="24"/>
  <c r="N55" i="24"/>
  <c r="I55" i="24"/>
  <c r="H55" i="24"/>
  <c r="F55" i="24"/>
  <c r="AN54" i="24"/>
  <c r="AM54" i="24"/>
  <c r="AL54" i="24"/>
  <c r="AK54" i="24"/>
  <c r="AF54" i="24"/>
  <c r="AE54" i="24"/>
  <c r="AC54" i="24"/>
  <c r="X54" i="24"/>
  <c r="W54" i="24"/>
  <c r="U54" i="24"/>
  <c r="P54" i="24"/>
  <c r="O54" i="24"/>
  <c r="N54" i="24"/>
  <c r="M54" i="24"/>
  <c r="H54" i="24"/>
  <c r="G54" i="24"/>
  <c r="F54" i="24"/>
  <c r="E54" i="24"/>
  <c r="AM53" i="24"/>
  <c r="AL53" i="24"/>
  <c r="AJ53" i="24"/>
  <c r="AE53" i="24"/>
  <c r="AD53" i="24"/>
  <c r="AC53" i="24"/>
  <c r="AB53" i="24"/>
  <c r="W53" i="24"/>
  <c r="V53" i="24"/>
  <c r="T53" i="24"/>
  <c r="O53" i="24"/>
  <c r="N53" i="24"/>
  <c r="M53" i="24"/>
  <c r="L53" i="24"/>
  <c r="G53" i="24"/>
  <c r="F53" i="24"/>
  <c r="D53" i="24"/>
  <c r="AL52" i="24"/>
  <c r="AK52" i="24"/>
  <c r="AI52" i="24"/>
  <c r="AD52" i="24"/>
  <c r="AC52" i="24"/>
  <c r="AB52" i="24"/>
  <c r="AA52" i="24"/>
  <c r="V52" i="24"/>
  <c r="U52" i="24"/>
  <c r="T52" i="24"/>
  <c r="S52" i="24"/>
  <c r="N52" i="24"/>
  <c r="M52" i="24"/>
  <c r="K52" i="24"/>
  <c r="F52" i="24"/>
  <c r="E52" i="24"/>
  <c r="D52" i="24"/>
  <c r="C52" i="24"/>
  <c r="AK51" i="24"/>
  <c r="AJ51" i="24"/>
  <c r="AH51" i="24"/>
  <c r="AC51" i="24"/>
  <c r="AB51" i="24"/>
  <c r="AA51" i="24"/>
  <c r="Z51" i="24"/>
  <c r="U51" i="24"/>
  <c r="T51" i="24"/>
  <c r="R51" i="24"/>
  <c r="M51" i="24"/>
  <c r="L51" i="24"/>
  <c r="J51" i="24"/>
  <c r="E51" i="24"/>
  <c r="D51" i="24"/>
  <c r="C51" i="24"/>
  <c r="B51" i="24"/>
  <c r="AN42" i="24"/>
  <c r="AM42" i="24"/>
  <c r="AL42" i="24"/>
  <c r="AL62" i="24" s="1"/>
  <c r="AK42" i="24"/>
  <c r="AJ42" i="24"/>
  <c r="AJ62" i="24" s="1"/>
  <c r="AI42" i="24"/>
  <c r="AI62" i="24" s="1"/>
  <c r="AH42" i="24"/>
  <c r="AH62" i="24" s="1"/>
  <c r="AG42" i="24"/>
  <c r="AG62" i="24" s="1"/>
  <c r="AF42" i="24"/>
  <c r="AE42" i="24"/>
  <c r="AD42" i="24"/>
  <c r="AD62" i="24" s="1"/>
  <c r="AC42" i="24"/>
  <c r="AB42" i="24"/>
  <c r="AB62" i="24" s="1"/>
  <c r="AA42" i="24"/>
  <c r="AA62" i="24" s="1"/>
  <c r="Z42" i="24"/>
  <c r="Z62" i="24" s="1"/>
  <c r="Y42" i="24"/>
  <c r="Y62" i="24" s="1"/>
  <c r="X42" i="24"/>
  <c r="W42" i="24"/>
  <c r="V42" i="24"/>
  <c r="U42" i="24"/>
  <c r="T42" i="24"/>
  <c r="T62" i="24" s="1"/>
  <c r="S42" i="24"/>
  <c r="S62" i="24" s="1"/>
  <c r="R42" i="24"/>
  <c r="R62" i="24" s="1"/>
  <c r="Q42" i="24"/>
  <c r="Q62" i="24" s="1"/>
  <c r="P42" i="24"/>
  <c r="O42" i="24"/>
  <c r="N42" i="24"/>
  <c r="M42" i="24"/>
  <c r="L42" i="24"/>
  <c r="L62" i="24" s="1"/>
  <c r="K42" i="24"/>
  <c r="K62" i="24" s="1"/>
  <c r="J42" i="24"/>
  <c r="J62" i="24" s="1"/>
  <c r="I42" i="24"/>
  <c r="I62" i="24" s="1"/>
  <c r="H42" i="24"/>
  <c r="G42" i="24"/>
  <c r="F42" i="24"/>
  <c r="F62" i="24" s="1"/>
  <c r="E42" i="24"/>
  <c r="D42" i="24"/>
  <c r="D62" i="24" s="1"/>
  <c r="C42" i="24"/>
  <c r="C62" i="24" s="1"/>
  <c r="B42" i="24"/>
  <c r="B62" i="24" s="1"/>
  <c r="AN41" i="24"/>
  <c r="AN61" i="24" s="1"/>
  <c r="AM41" i="24"/>
  <c r="AL41" i="24"/>
  <c r="AK41" i="24"/>
  <c r="AJ41" i="24"/>
  <c r="AI41" i="24"/>
  <c r="AI61" i="24" s="1"/>
  <c r="AH41" i="24"/>
  <c r="AH61" i="24" s="1"/>
  <c r="AG41" i="24"/>
  <c r="AG61" i="24" s="1"/>
  <c r="AF41" i="24"/>
  <c r="AF61" i="24" s="1"/>
  <c r="AE41" i="24"/>
  <c r="AD41" i="24"/>
  <c r="AC41" i="24"/>
  <c r="AC61" i="24" s="1"/>
  <c r="AB41" i="24"/>
  <c r="AA41" i="24"/>
  <c r="AA61" i="24" s="1"/>
  <c r="Z41" i="24"/>
  <c r="Z61" i="24" s="1"/>
  <c r="Y41" i="24"/>
  <c r="Y61" i="24" s="1"/>
  <c r="X41" i="24"/>
  <c r="X61" i="24" s="1"/>
  <c r="W41" i="24"/>
  <c r="V41" i="24"/>
  <c r="U41" i="24"/>
  <c r="T41" i="24"/>
  <c r="S41" i="24"/>
  <c r="S61" i="24" s="1"/>
  <c r="R41" i="24"/>
  <c r="R61" i="24" s="1"/>
  <c r="Q41" i="24"/>
  <c r="Q61" i="24" s="1"/>
  <c r="P41" i="24"/>
  <c r="P61" i="24" s="1"/>
  <c r="O41" i="24"/>
  <c r="N41" i="24"/>
  <c r="M41" i="24"/>
  <c r="M61" i="24" s="1"/>
  <c r="L41" i="24"/>
  <c r="K41" i="24"/>
  <c r="K61" i="24" s="1"/>
  <c r="J41" i="24"/>
  <c r="J61" i="24" s="1"/>
  <c r="I41" i="24"/>
  <c r="I61" i="24" s="1"/>
  <c r="H41" i="24"/>
  <c r="H61" i="24" s="1"/>
  <c r="G41" i="24"/>
  <c r="F41" i="24"/>
  <c r="E41" i="24"/>
  <c r="E61" i="24" s="1"/>
  <c r="D41" i="24"/>
  <c r="C41" i="24"/>
  <c r="C61" i="24" s="1"/>
  <c r="B41" i="24"/>
  <c r="B61" i="24" s="1"/>
  <c r="AN40" i="24"/>
  <c r="AN60" i="24" s="1"/>
  <c r="AM40" i="24"/>
  <c r="AM60" i="24" s="1"/>
  <c r="AL40" i="24"/>
  <c r="AK40" i="24"/>
  <c r="AJ40" i="24"/>
  <c r="AI40" i="24"/>
  <c r="AH40" i="24"/>
  <c r="AH60" i="24" s="1"/>
  <c r="AG40" i="24"/>
  <c r="AG60" i="24" s="1"/>
  <c r="AF40" i="24"/>
  <c r="AF60" i="24" s="1"/>
  <c r="AE40" i="24"/>
  <c r="AE60" i="24" s="1"/>
  <c r="AD40" i="24"/>
  <c r="AC40" i="24"/>
  <c r="AB40" i="24"/>
  <c r="AA40" i="24"/>
  <c r="Z40" i="24"/>
  <c r="Z60" i="24" s="1"/>
  <c r="Y40" i="24"/>
  <c r="Y60" i="24" s="1"/>
  <c r="X40" i="24"/>
  <c r="X60" i="24" s="1"/>
  <c r="W40" i="24"/>
  <c r="W60" i="24" s="1"/>
  <c r="V40" i="24"/>
  <c r="U40" i="24"/>
  <c r="T40" i="24"/>
  <c r="T60" i="24" s="1"/>
  <c r="S40" i="24"/>
  <c r="R40" i="24"/>
  <c r="R60" i="24" s="1"/>
  <c r="Q40" i="24"/>
  <c r="Q60" i="24" s="1"/>
  <c r="P40" i="24"/>
  <c r="P60" i="24" s="1"/>
  <c r="O40" i="24"/>
  <c r="O60" i="24" s="1"/>
  <c r="N40" i="24"/>
  <c r="M40" i="24"/>
  <c r="L40" i="24"/>
  <c r="K40" i="24"/>
  <c r="J40" i="24"/>
  <c r="J60" i="24" s="1"/>
  <c r="I40" i="24"/>
  <c r="I60" i="24" s="1"/>
  <c r="H40" i="24"/>
  <c r="H60" i="24" s="1"/>
  <c r="G40" i="24"/>
  <c r="G60" i="24" s="1"/>
  <c r="F40" i="24"/>
  <c r="E40" i="24"/>
  <c r="D40" i="24"/>
  <c r="D60" i="24" s="1"/>
  <c r="C40" i="24"/>
  <c r="B40" i="24"/>
  <c r="B60" i="24" s="1"/>
  <c r="AN39" i="24"/>
  <c r="AN59" i="24" s="1"/>
  <c r="AM39" i="24"/>
  <c r="AM59" i="24" s="1"/>
  <c r="AL39" i="24"/>
  <c r="AL59" i="24" s="1"/>
  <c r="AK39" i="24"/>
  <c r="AJ39" i="24"/>
  <c r="AI39" i="24"/>
  <c r="AH39" i="24"/>
  <c r="AG39" i="24"/>
  <c r="AG59" i="24" s="1"/>
  <c r="AF39" i="24"/>
  <c r="AF59" i="24" s="1"/>
  <c r="AE39" i="24"/>
  <c r="AE59" i="24" s="1"/>
  <c r="AD39" i="24"/>
  <c r="AD59" i="24" s="1"/>
  <c r="AC39" i="24"/>
  <c r="AB39" i="24"/>
  <c r="AA39" i="24"/>
  <c r="AA59" i="24" s="1"/>
  <c r="Z39" i="24"/>
  <c r="Y39" i="24"/>
  <c r="Y59" i="24" s="1"/>
  <c r="X39" i="24"/>
  <c r="X59" i="24" s="1"/>
  <c r="W39" i="24"/>
  <c r="W59" i="24" s="1"/>
  <c r="V39" i="24"/>
  <c r="V59" i="24" s="1"/>
  <c r="U39" i="24"/>
  <c r="T39" i="24"/>
  <c r="S39" i="24"/>
  <c r="S59" i="24" s="1"/>
  <c r="R39" i="24"/>
  <c r="Q39" i="24"/>
  <c r="Q59" i="24" s="1"/>
  <c r="P39" i="24"/>
  <c r="P59" i="24" s="1"/>
  <c r="O39" i="24"/>
  <c r="O59" i="24" s="1"/>
  <c r="N39" i="24"/>
  <c r="N59" i="24" s="1"/>
  <c r="M39" i="24"/>
  <c r="L39" i="24"/>
  <c r="K39" i="24"/>
  <c r="J39" i="24"/>
  <c r="I39" i="24"/>
  <c r="I59" i="24" s="1"/>
  <c r="H39" i="24"/>
  <c r="H59" i="24" s="1"/>
  <c r="G39" i="24"/>
  <c r="G59" i="24" s="1"/>
  <c r="F39" i="24"/>
  <c r="F59" i="24" s="1"/>
  <c r="E39" i="24"/>
  <c r="D39" i="24"/>
  <c r="C39" i="24"/>
  <c r="B39" i="24"/>
  <c r="AN38" i="24"/>
  <c r="AN58" i="24" s="1"/>
  <c r="AM38" i="24"/>
  <c r="AM58" i="24" s="1"/>
  <c r="AL38" i="24"/>
  <c r="AL58" i="24" s="1"/>
  <c r="AK38" i="24"/>
  <c r="AK58" i="24" s="1"/>
  <c r="AJ38" i="24"/>
  <c r="AI38" i="24"/>
  <c r="AH38" i="24"/>
  <c r="AH58" i="24" s="1"/>
  <c r="AG38" i="24"/>
  <c r="AF38" i="24"/>
  <c r="AF58" i="24" s="1"/>
  <c r="AE38" i="24"/>
  <c r="AE58" i="24" s="1"/>
  <c r="AD38" i="24"/>
  <c r="AD58" i="24" s="1"/>
  <c r="AC38" i="24"/>
  <c r="AC58" i="24" s="1"/>
  <c r="AB38" i="24"/>
  <c r="AA38" i="24"/>
  <c r="Z38" i="24"/>
  <c r="Y38" i="24"/>
  <c r="X38" i="24"/>
  <c r="X58" i="24" s="1"/>
  <c r="W38" i="24"/>
  <c r="W58" i="24" s="1"/>
  <c r="V38" i="24"/>
  <c r="V58" i="24" s="1"/>
  <c r="U38" i="24"/>
  <c r="U58" i="24" s="1"/>
  <c r="T38" i="24"/>
  <c r="S38" i="24"/>
  <c r="R38" i="24"/>
  <c r="R58" i="24" s="1"/>
  <c r="Q38" i="24"/>
  <c r="P38" i="24"/>
  <c r="P58" i="24" s="1"/>
  <c r="O38" i="24"/>
  <c r="O58" i="24" s="1"/>
  <c r="N38" i="24"/>
  <c r="N58" i="24" s="1"/>
  <c r="M38" i="24"/>
  <c r="M58" i="24" s="1"/>
  <c r="L38" i="24"/>
  <c r="K38" i="24"/>
  <c r="J38" i="24"/>
  <c r="I38" i="24"/>
  <c r="H38" i="24"/>
  <c r="H58" i="24" s="1"/>
  <c r="G38" i="24"/>
  <c r="G58" i="24" s="1"/>
  <c r="F38" i="24"/>
  <c r="F58" i="24" s="1"/>
  <c r="E38" i="24"/>
  <c r="E58" i="24" s="1"/>
  <c r="D38" i="24"/>
  <c r="C38" i="24"/>
  <c r="B38" i="24"/>
  <c r="B58" i="24" s="1"/>
  <c r="AN37" i="24"/>
  <c r="AM37" i="24"/>
  <c r="AM57" i="24" s="1"/>
  <c r="AL37" i="24"/>
  <c r="AL57" i="24" s="1"/>
  <c r="AK37" i="24"/>
  <c r="AK57" i="24" s="1"/>
  <c r="AJ37" i="24"/>
  <c r="AJ57" i="24" s="1"/>
  <c r="AI37" i="24"/>
  <c r="AH37" i="24"/>
  <c r="AG37" i="24"/>
  <c r="AG57" i="24" s="1"/>
  <c r="AF37" i="24"/>
  <c r="AE37" i="24"/>
  <c r="AE57" i="24" s="1"/>
  <c r="AD37" i="24"/>
  <c r="AD57" i="24" s="1"/>
  <c r="AC37" i="24"/>
  <c r="AC57" i="24" s="1"/>
  <c r="AB37" i="24"/>
  <c r="AB57" i="24" s="1"/>
  <c r="AA37" i="24"/>
  <c r="Z37" i="24"/>
  <c r="Y37" i="24"/>
  <c r="X37" i="24"/>
  <c r="W37" i="24"/>
  <c r="W57" i="24" s="1"/>
  <c r="V37" i="24"/>
  <c r="V57" i="24" s="1"/>
  <c r="U37" i="24"/>
  <c r="U57" i="24" s="1"/>
  <c r="T37" i="24"/>
  <c r="T57" i="24" s="1"/>
  <c r="S37" i="24"/>
  <c r="R37" i="24"/>
  <c r="Q37" i="24"/>
  <c r="P37" i="24"/>
  <c r="O37" i="24"/>
  <c r="O57" i="24" s="1"/>
  <c r="N37" i="24"/>
  <c r="N57" i="24" s="1"/>
  <c r="M37" i="24"/>
  <c r="M57" i="24" s="1"/>
  <c r="L37" i="24"/>
  <c r="L57" i="24" s="1"/>
  <c r="K37" i="24"/>
  <c r="J37" i="24"/>
  <c r="I37" i="24"/>
  <c r="I57" i="24" s="1"/>
  <c r="H37" i="24"/>
  <c r="G37" i="24"/>
  <c r="G57" i="24" s="1"/>
  <c r="F37" i="24"/>
  <c r="F57" i="24" s="1"/>
  <c r="E37" i="24"/>
  <c r="E57" i="24" s="1"/>
  <c r="D37" i="24"/>
  <c r="D57" i="24" s="1"/>
  <c r="C37" i="24"/>
  <c r="B37" i="24"/>
  <c r="AN36" i="24"/>
  <c r="AM36" i="24"/>
  <c r="AL36" i="24"/>
  <c r="AL56" i="24" s="1"/>
  <c r="AK36" i="24"/>
  <c r="AK56" i="24" s="1"/>
  <c r="AJ36" i="24"/>
  <c r="AJ56" i="24" s="1"/>
  <c r="AI36" i="24"/>
  <c r="AI56" i="24" s="1"/>
  <c r="AH36" i="24"/>
  <c r="AG36" i="24"/>
  <c r="AF36" i="24"/>
  <c r="AF56" i="24" s="1"/>
  <c r="AE36" i="24"/>
  <c r="AD36" i="24"/>
  <c r="AD56" i="24" s="1"/>
  <c r="AC36" i="24"/>
  <c r="AC56" i="24" s="1"/>
  <c r="AB36" i="24"/>
  <c r="AB56" i="24" s="1"/>
  <c r="AA36" i="24"/>
  <c r="AA56" i="24" s="1"/>
  <c r="Z36" i="24"/>
  <c r="Y36" i="24"/>
  <c r="X36" i="24"/>
  <c r="W36" i="24"/>
  <c r="V36" i="24"/>
  <c r="V56" i="24" s="1"/>
  <c r="U36" i="24"/>
  <c r="U56" i="24" s="1"/>
  <c r="T36" i="24"/>
  <c r="T56" i="24" s="1"/>
  <c r="S36" i="24"/>
  <c r="S56" i="24" s="1"/>
  <c r="R36" i="24"/>
  <c r="Q36" i="24"/>
  <c r="P36" i="24"/>
  <c r="P56" i="24" s="1"/>
  <c r="O36" i="24"/>
  <c r="N36" i="24"/>
  <c r="N56" i="24" s="1"/>
  <c r="M36" i="24"/>
  <c r="M56" i="24" s="1"/>
  <c r="L36" i="24"/>
  <c r="L56" i="24" s="1"/>
  <c r="K36" i="24"/>
  <c r="K56" i="24" s="1"/>
  <c r="J36" i="24"/>
  <c r="I36" i="24"/>
  <c r="H36" i="24"/>
  <c r="H56" i="24" s="1"/>
  <c r="G36" i="24"/>
  <c r="F36" i="24"/>
  <c r="F56" i="24" s="1"/>
  <c r="E36" i="24"/>
  <c r="E56" i="24" s="1"/>
  <c r="D36" i="24"/>
  <c r="D56" i="24" s="1"/>
  <c r="C36" i="24"/>
  <c r="C56" i="24" s="1"/>
  <c r="B36" i="24"/>
  <c r="AN35" i="24"/>
  <c r="AM35" i="24"/>
  <c r="AL35" i="24"/>
  <c r="AK35" i="24"/>
  <c r="AK55" i="24" s="1"/>
  <c r="AJ35" i="24"/>
  <c r="AJ55" i="24" s="1"/>
  <c r="AI35" i="24"/>
  <c r="AI55" i="24" s="1"/>
  <c r="AH35" i="24"/>
  <c r="AH55" i="24" s="1"/>
  <c r="AG35" i="24"/>
  <c r="AF35" i="24"/>
  <c r="AE35" i="24"/>
  <c r="AD35" i="24"/>
  <c r="AC35" i="24"/>
  <c r="AC55" i="24" s="1"/>
  <c r="AB35" i="24"/>
  <c r="AB55" i="24" s="1"/>
  <c r="AA35" i="24"/>
  <c r="AA55" i="24" s="1"/>
  <c r="Z35" i="24"/>
  <c r="Z55" i="24" s="1"/>
  <c r="Y35" i="24"/>
  <c r="X35" i="24"/>
  <c r="W35" i="24"/>
  <c r="W55" i="24" s="1"/>
  <c r="V35" i="24"/>
  <c r="U35" i="24"/>
  <c r="U55" i="24" s="1"/>
  <c r="T35" i="24"/>
  <c r="T55" i="24" s="1"/>
  <c r="S35" i="24"/>
  <c r="S55" i="24" s="1"/>
  <c r="R35" i="24"/>
  <c r="R55" i="24" s="1"/>
  <c r="Q35" i="24"/>
  <c r="P35" i="24"/>
  <c r="O35" i="24"/>
  <c r="N35" i="24"/>
  <c r="M35" i="24"/>
  <c r="M55" i="24" s="1"/>
  <c r="L35" i="24"/>
  <c r="L55" i="24" s="1"/>
  <c r="K35" i="24"/>
  <c r="K55" i="24" s="1"/>
  <c r="J35" i="24"/>
  <c r="J55" i="24" s="1"/>
  <c r="I35" i="24"/>
  <c r="H35" i="24"/>
  <c r="G35" i="24"/>
  <c r="G55" i="24" s="1"/>
  <c r="F35" i="24"/>
  <c r="E35" i="24"/>
  <c r="E55" i="24" s="1"/>
  <c r="D35" i="24"/>
  <c r="D55" i="24" s="1"/>
  <c r="C35" i="24"/>
  <c r="C55" i="24" s="1"/>
  <c r="B35" i="24"/>
  <c r="B55" i="24" s="1"/>
  <c r="AN34" i="24"/>
  <c r="AM34" i="24"/>
  <c r="AL34" i="24"/>
  <c r="AK34" i="24"/>
  <c r="AJ34" i="24"/>
  <c r="AJ54" i="24" s="1"/>
  <c r="AI34" i="24"/>
  <c r="AI54" i="24" s="1"/>
  <c r="AH34" i="24"/>
  <c r="AH54" i="24" s="1"/>
  <c r="AG34" i="24"/>
  <c r="AG54" i="24" s="1"/>
  <c r="AF34" i="24"/>
  <c r="AE34" i="24"/>
  <c r="AD34" i="24"/>
  <c r="AD54" i="24" s="1"/>
  <c r="AC34" i="24"/>
  <c r="AB34" i="24"/>
  <c r="AB54" i="24" s="1"/>
  <c r="AA34" i="24"/>
  <c r="AA54" i="24" s="1"/>
  <c r="Z34" i="24"/>
  <c r="Z54" i="24" s="1"/>
  <c r="Y34" i="24"/>
  <c r="Y54" i="24" s="1"/>
  <c r="X34" i="24"/>
  <c r="W34" i="24"/>
  <c r="V34" i="24"/>
  <c r="V54" i="24" s="1"/>
  <c r="U34" i="24"/>
  <c r="T34" i="24"/>
  <c r="T54" i="24" s="1"/>
  <c r="S34" i="24"/>
  <c r="S54" i="24" s="1"/>
  <c r="R34" i="24"/>
  <c r="R54" i="24" s="1"/>
  <c r="Q34" i="24"/>
  <c r="Q54" i="24" s="1"/>
  <c r="P34" i="24"/>
  <c r="O34" i="24"/>
  <c r="N34" i="24"/>
  <c r="M34" i="24"/>
  <c r="L34" i="24"/>
  <c r="L54" i="24" s="1"/>
  <c r="K34" i="24"/>
  <c r="K54" i="24" s="1"/>
  <c r="J34" i="24"/>
  <c r="J54" i="24" s="1"/>
  <c r="I34" i="24"/>
  <c r="I54" i="24" s="1"/>
  <c r="H34" i="24"/>
  <c r="G34" i="24"/>
  <c r="F34" i="24"/>
  <c r="E34" i="24"/>
  <c r="D34" i="24"/>
  <c r="D54" i="24" s="1"/>
  <c r="C34" i="24"/>
  <c r="C54" i="24" s="1"/>
  <c r="B34" i="24"/>
  <c r="B54" i="24" s="1"/>
  <c r="AN33" i="24"/>
  <c r="AN53" i="24" s="1"/>
  <c r="AM33" i="24"/>
  <c r="AL33" i="24"/>
  <c r="AK33" i="24"/>
  <c r="AK53" i="24" s="1"/>
  <c r="AJ33" i="24"/>
  <c r="AI33" i="24"/>
  <c r="AI53" i="24" s="1"/>
  <c r="AH33" i="24"/>
  <c r="AH53" i="24" s="1"/>
  <c r="AG33" i="24"/>
  <c r="AG53" i="24" s="1"/>
  <c r="AF33" i="24"/>
  <c r="AF53" i="24" s="1"/>
  <c r="AE33" i="24"/>
  <c r="AD33" i="24"/>
  <c r="AC33" i="24"/>
  <c r="AB33" i="24"/>
  <c r="AA33" i="24"/>
  <c r="AA53" i="24" s="1"/>
  <c r="Z33" i="24"/>
  <c r="Z53" i="24" s="1"/>
  <c r="Y33" i="24"/>
  <c r="Y53" i="24" s="1"/>
  <c r="X33" i="24"/>
  <c r="X53" i="24" s="1"/>
  <c r="W33" i="24"/>
  <c r="V33" i="24"/>
  <c r="U33" i="24"/>
  <c r="U53" i="24" s="1"/>
  <c r="T33" i="24"/>
  <c r="S33" i="24"/>
  <c r="S53" i="24" s="1"/>
  <c r="R33" i="24"/>
  <c r="R53" i="24" s="1"/>
  <c r="Q33" i="24"/>
  <c r="Q53" i="24" s="1"/>
  <c r="P33" i="24"/>
  <c r="P53" i="24" s="1"/>
  <c r="O33" i="24"/>
  <c r="N33" i="24"/>
  <c r="M33" i="24"/>
  <c r="L33" i="24"/>
  <c r="K33" i="24"/>
  <c r="K53" i="24" s="1"/>
  <c r="J33" i="24"/>
  <c r="J53" i="24" s="1"/>
  <c r="I33" i="24"/>
  <c r="I53" i="24" s="1"/>
  <c r="H33" i="24"/>
  <c r="H53" i="24" s="1"/>
  <c r="G33" i="24"/>
  <c r="F33" i="24"/>
  <c r="E33" i="24"/>
  <c r="E53" i="24" s="1"/>
  <c r="D33" i="24"/>
  <c r="C33" i="24"/>
  <c r="C53" i="24" s="1"/>
  <c r="B33" i="24"/>
  <c r="B53" i="24" s="1"/>
  <c r="AN32" i="24"/>
  <c r="AN52" i="24" s="1"/>
  <c r="AM32" i="24"/>
  <c r="AM52" i="24" s="1"/>
  <c r="AL32" i="24"/>
  <c r="AK32" i="24"/>
  <c r="AJ32" i="24"/>
  <c r="AJ52" i="24" s="1"/>
  <c r="AI32" i="24"/>
  <c r="AH32" i="24"/>
  <c r="AH52" i="24" s="1"/>
  <c r="AG32" i="24"/>
  <c r="AG52" i="24" s="1"/>
  <c r="AF32" i="24"/>
  <c r="AF52" i="24" s="1"/>
  <c r="AE32" i="24"/>
  <c r="AE52" i="24" s="1"/>
  <c r="AD32" i="24"/>
  <c r="AC32" i="24"/>
  <c r="AB32" i="24"/>
  <c r="AA32" i="24"/>
  <c r="Z32" i="24"/>
  <c r="Z52" i="24" s="1"/>
  <c r="Y32" i="24"/>
  <c r="Y52" i="24" s="1"/>
  <c r="X32" i="24"/>
  <c r="X52" i="24" s="1"/>
  <c r="W32" i="24"/>
  <c r="W52" i="24" s="1"/>
  <c r="V32" i="24"/>
  <c r="U32" i="24"/>
  <c r="T32" i="24"/>
  <c r="S32" i="24"/>
  <c r="R32" i="24"/>
  <c r="R52" i="24" s="1"/>
  <c r="Q32" i="24"/>
  <c r="Q52" i="24" s="1"/>
  <c r="P32" i="24"/>
  <c r="P52" i="24" s="1"/>
  <c r="O32" i="24"/>
  <c r="O52" i="24" s="1"/>
  <c r="N32" i="24"/>
  <c r="M32" i="24"/>
  <c r="L32" i="24"/>
  <c r="L52" i="24" s="1"/>
  <c r="K32" i="24"/>
  <c r="J32" i="24"/>
  <c r="J52" i="24" s="1"/>
  <c r="I32" i="24"/>
  <c r="I52" i="24" s="1"/>
  <c r="H32" i="24"/>
  <c r="H52" i="24" s="1"/>
  <c r="G32" i="24"/>
  <c r="G52" i="24" s="1"/>
  <c r="F32" i="24"/>
  <c r="E32" i="24"/>
  <c r="D32" i="24"/>
  <c r="C32" i="24"/>
  <c r="B32" i="24"/>
  <c r="B52" i="24" s="1"/>
  <c r="AN31" i="24"/>
  <c r="AN51" i="24" s="1"/>
  <c r="AM31" i="24"/>
  <c r="AM51" i="24" s="1"/>
  <c r="AL31" i="24"/>
  <c r="AL51" i="24" s="1"/>
  <c r="AK31" i="24"/>
  <c r="AJ31" i="24"/>
  <c r="AI31" i="24"/>
  <c r="AI51" i="24" s="1"/>
  <c r="AH31" i="24"/>
  <c r="AG31" i="24"/>
  <c r="AG51" i="24" s="1"/>
  <c r="AF31" i="24"/>
  <c r="AF51" i="24" s="1"/>
  <c r="AE31" i="24"/>
  <c r="AE51" i="24" s="1"/>
  <c r="AD31" i="24"/>
  <c r="AD51" i="24" s="1"/>
  <c r="AC31" i="24"/>
  <c r="AB31" i="24"/>
  <c r="AA31" i="24"/>
  <c r="Z31" i="24"/>
  <c r="Y31" i="24"/>
  <c r="Y51" i="24" s="1"/>
  <c r="X31" i="24"/>
  <c r="X51" i="24" s="1"/>
  <c r="W31" i="24"/>
  <c r="W51" i="24" s="1"/>
  <c r="V31" i="24"/>
  <c r="V51" i="24" s="1"/>
  <c r="U31" i="24"/>
  <c r="T31" i="24"/>
  <c r="S31" i="24"/>
  <c r="S51" i="24" s="1"/>
  <c r="R31" i="24"/>
  <c r="Q31" i="24"/>
  <c r="Q51" i="24" s="1"/>
  <c r="P31" i="24"/>
  <c r="P51" i="24" s="1"/>
  <c r="O31" i="24"/>
  <c r="O51" i="24" s="1"/>
  <c r="N31" i="24"/>
  <c r="N51" i="24" s="1"/>
  <c r="M31" i="24"/>
  <c r="L31" i="24"/>
  <c r="K31" i="24"/>
  <c r="K51" i="24" s="1"/>
  <c r="J31" i="24"/>
  <c r="I31" i="24"/>
  <c r="I51" i="24" s="1"/>
  <c r="H31" i="24"/>
  <c r="H51" i="24" s="1"/>
  <c r="G31" i="24"/>
  <c r="G51" i="24" s="1"/>
  <c r="F31" i="24"/>
  <c r="F51" i="24" s="1"/>
  <c r="E31" i="24"/>
  <c r="D31" i="24"/>
  <c r="C31" i="24"/>
  <c r="B31" i="24"/>
  <c r="M66" i="23"/>
  <c r="L66" i="23"/>
  <c r="K66" i="23"/>
  <c r="I66" i="23"/>
  <c r="H66" i="23"/>
  <c r="G66" i="23"/>
  <c r="F66" i="23"/>
  <c r="E66" i="23"/>
  <c r="D66" i="23"/>
  <c r="C66" i="23"/>
  <c r="B66" i="23" a="1"/>
  <c r="J66" i="23" s="1"/>
  <c r="B66" i="23"/>
  <c r="AM62" i="23"/>
  <c r="AL62" i="23"/>
  <c r="AJ62" i="23"/>
  <c r="AG62" i="23"/>
  <c r="AE62" i="23"/>
  <c r="AD62" i="23"/>
  <c r="AB62" i="23"/>
  <c r="W62" i="23"/>
  <c r="V62" i="23"/>
  <c r="U62" i="23"/>
  <c r="T62" i="23"/>
  <c r="O62" i="23"/>
  <c r="N62" i="23"/>
  <c r="M62" i="23"/>
  <c r="L62" i="23"/>
  <c r="I62" i="23"/>
  <c r="G62" i="23"/>
  <c r="F62" i="23"/>
  <c r="D62" i="23"/>
  <c r="AL61" i="23"/>
  <c r="AK61" i="23"/>
  <c r="AJ61" i="23"/>
  <c r="AI61" i="23"/>
  <c r="AF61" i="23"/>
  <c r="AD61" i="23"/>
  <c r="AC61" i="23"/>
  <c r="AA61" i="23"/>
  <c r="V61" i="23"/>
  <c r="U61" i="23"/>
  <c r="T61" i="23"/>
  <c r="S61" i="23"/>
  <c r="N61" i="23"/>
  <c r="M61" i="23"/>
  <c r="K61" i="23"/>
  <c r="F61" i="23"/>
  <c r="E61" i="23"/>
  <c r="C61" i="23"/>
  <c r="AK60" i="23"/>
  <c r="AJ60" i="23"/>
  <c r="AI60" i="23"/>
  <c r="AH60" i="23"/>
  <c r="AC60" i="23"/>
  <c r="AB60" i="23"/>
  <c r="AA60" i="23"/>
  <c r="Z60" i="23"/>
  <c r="U60" i="23"/>
  <c r="T60" i="23"/>
  <c r="R60" i="23"/>
  <c r="M60" i="23"/>
  <c r="L60" i="23"/>
  <c r="K60" i="23"/>
  <c r="J60" i="23"/>
  <c r="E60" i="23"/>
  <c r="D60" i="23"/>
  <c r="B60" i="23"/>
  <c r="AJ59" i="23"/>
  <c r="AI59" i="23"/>
  <c r="AH59" i="23"/>
  <c r="AG59" i="23"/>
  <c r="AB59" i="23"/>
  <c r="AA59" i="23"/>
  <c r="Y59" i="23"/>
  <c r="V59" i="23"/>
  <c r="T59" i="23"/>
  <c r="S59" i="23"/>
  <c r="Q59" i="23"/>
  <c r="L59" i="23"/>
  <c r="K59" i="23"/>
  <c r="J59" i="23"/>
  <c r="I59" i="23"/>
  <c r="D59" i="23"/>
  <c r="C59" i="23"/>
  <c r="B59" i="23"/>
  <c r="AN58" i="23"/>
  <c r="AI58" i="23"/>
  <c r="AH58" i="23"/>
  <c r="AF58" i="23"/>
  <c r="AA58" i="23"/>
  <c r="Z58" i="23"/>
  <c r="Y58" i="23"/>
  <c r="X58" i="23"/>
  <c r="S58" i="23"/>
  <c r="R58" i="23"/>
  <c r="P58" i="23"/>
  <c r="K58" i="23"/>
  <c r="J58" i="23"/>
  <c r="I58" i="23"/>
  <c r="H58" i="23"/>
  <c r="C58" i="23"/>
  <c r="B58" i="23"/>
  <c r="AM57" i="23"/>
  <c r="AJ57" i="23"/>
  <c r="AH57" i="23"/>
  <c r="AG57" i="23"/>
  <c r="AE57" i="23"/>
  <c r="Z57" i="23"/>
  <c r="Y57" i="23"/>
  <c r="X57" i="23"/>
  <c r="W57" i="23"/>
  <c r="R57" i="23"/>
  <c r="Q57" i="23"/>
  <c r="P57" i="23"/>
  <c r="O57" i="23"/>
  <c r="J57" i="23"/>
  <c r="I57" i="23"/>
  <c r="G57" i="23"/>
  <c r="B57" i="23"/>
  <c r="AN56" i="23"/>
  <c r="AM56" i="23"/>
  <c r="AL56" i="23"/>
  <c r="AG56" i="23"/>
  <c r="AF56" i="23"/>
  <c r="AD56" i="23"/>
  <c r="Y56" i="23"/>
  <c r="X56" i="23"/>
  <c r="W56" i="23"/>
  <c r="V56" i="23"/>
  <c r="Q56" i="23"/>
  <c r="P56" i="23"/>
  <c r="N56" i="23"/>
  <c r="K56" i="23"/>
  <c r="I56" i="23"/>
  <c r="H56" i="23"/>
  <c r="F56" i="23"/>
  <c r="AN55" i="23"/>
  <c r="AM55" i="23"/>
  <c r="AL55" i="23"/>
  <c r="AK55" i="23"/>
  <c r="AF55" i="23"/>
  <c r="AE55" i="23"/>
  <c r="AD55" i="23"/>
  <c r="AC55" i="23"/>
  <c r="Z55" i="23"/>
  <c r="X55" i="23"/>
  <c r="W55" i="23"/>
  <c r="U55" i="23"/>
  <c r="P55" i="23"/>
  <c r="O55" i="23"/>
  <c r="N55" i="23"/>
  <c r="M55" i="23"/>
  <c r="J55" i="23"/>
  <c r="H55" i="23"/>
  <c r="G55" i="23"/>
  <c r="E55" i="23"/>
  <c r="AM54" i="23"/>
  <c r="AL54" i="23"/>
  <c r="AK54" i="23"/>
  <c r="AJ54" i="23"/>
  <c r="AE54" i="23"/>
  <c r="AD54" i="23"/>
  <c r="AB54" i="23"/>
  <c r="W54" i="23"/>
  <c r="V54" i="23"/>
  <c r="T54" i="23"/>
  <c r="O54" i="23"/>
  <c r="N54" i="23"/>
  <c r="M54" i="23"/>
  <c r="L54" i="23"/>
  <c r="G54" i="23"/>
  <c r="F54" i="23"/>
  <c r="E54" i="23"/>
  <c r="D54" i="23"/>
  <c r="AL53" i="23"/>
  <c r="AK53" i="23"/>
  <c r="AI53" i="23"/>
  <c r="AD53" i="23"/>
  <c r="AC53" i="23"/>
  <c r="AB53" i="23"/>
  <c r="AA53" i="23"/>
  <c r="V53" i="23"/>
  <c r="U53" i="23"/>
  <c r="S53" i="23"/>
  <c r="N53" i="23"/>
  <c r="M53" i="23"/>
  <c r="L53" i="23"/>
  <c r="K53" i="23"/>
  <c r="F53" i="23"/>
  <c r="E53" i="23"/>
  <c r="C53" i="23"/>
  <c r="AK52" i="23"/>
  <c r="AJ52" i="23"/>
  <c r="AH52" i="23"/>
  <c r="AC52" i="23"/>
  <c r="AB52" i="23"/>
  <c r="AA52" i="23"/>
  <c r="Z52" i="23"/>
  <c r="U52" i="23"/>
  <c r="T52" i="23"/>
  <c r="S52" i="23"/>
  <c r="R52" i="23"/>
  <c r="O52" i="23"/>
  <c r="M52" i="23"/>
  <c r="L52" i="23"/>
  <c r="J52" i="23"/>
  <c r="E52" i="23"/>
  <c r="D52" i="23"/>
  <c r="C52" i="23"/>
  <c r="B52" i="23"/>
  <c r="AL51" i="23"/>
  <c r="AJ51" i="23"/>
  <c r="AI51" i="23"/>
  <c r="AG51" i="23"/>
  <c r="AB51" i="23"/>
  <c r="AA51" i="23"/>
  <c r="Z51" i="23"/>
  <c r="Y51" i="23"/>
  <c r="T51" i="23"/>
  <c r="S51" i="23"/>
  <c r="Q51" i="23"/>
  <c r="L51" i="23"/>
  <c r="K51" i="23"/>
  <c r="I51" i="23"/>
  <c r="D51" i="23"/>
  <c r="C51" i="23"/>
  <c r="B51" i="23"/>
  <c r="AN42" i="23"/>
  <c r="AN62" i="23" s="1"/>
  <c r="AM42" i="23"/>
  <c r="AL42" i="23"/>
  <c r="AK42" i="23"/>
  <c r="AK62" i="23" s="1"/>
  <c r="AJ42" i="23"/>
  <c r="AI42" i="23"/>
  <c r="AI62" i="23" s="1"/>
  <c r="AH42" i="23"/>
  <c r="AH62" i="23" s="1"/>
  <c r="AG42" i="23"/>
  <c r="AF42" i="23"/>
  <c r="AF62" i="23" s="1"/>
  <c r="AE42" i="23"/>
  <c r="AD42" i="23"/>
  <c r="AC42" i="23"/>
  <c r="AC62" i="23" s="1"/>
  <c r="AB42" i="23"/>
  <c r="AA42" i="23"/>
  <c r="AA62" i="23" s="1"/>
  <c r="Z42" i="23"/>
  <c r="Z62" i="23" s="1"/>
  <c r="Y42" i="23"/>
  <c r="Y62" i="23" s="1"/>
  <c r="X42" i="23"/>
  <c r="X62" i="23" s="1"/>
  <c r="W42" i="23"/>
  <c r="V42" i="23"/>
  <c r="U42" i="23"/>
  <c r="T42" i="23"/>
  <c r="S42" i="23"/>
  <c r="S62" i="23" s="1"/>
  <c r="R42" i="23"/>
  <c r="R62" i="23" s="1"/>
  <c r="Q42" i="23"/>
  <c r="Q62" i="23" s="1"/>
  <c r="P42" i="23"/>
  <c r="P62" i="23" s="1"/>
  <c r="O42" i="23"/>
  <c r="N42" i="23"/>
  <c r="M42" i="23"/>
  <c r="L42" i="23"/>
  <c r="K42" i="23"/>
  <c r="K62" i="23" s="1"/>
  <c r="J42" i="23"/>
  <c r="J62" i="23" s="1"/>
  <c r="I42" i="23"/>
  <c r="H42" i="23"/>
  <c r="H62" i="23" s="1"/>
  <c r="G42" i="23"/>
  <c r="F42" i="23"/>
  <c r="E42" i="23"/>
  <c r="E62" i="23" s="1"/>
  <c r="D42" i="23"/>
  <c r="C42" i="23"/>
  <c r="C62" i="23" s="1"/>
  <c r="B42" i="23"/>
  <c r="B62" i="23" s="1"/>
  <c r="AN41" i="23"/>
  <c r="AN61" i="23" s="1"/>
  <c r="AM41" i="23"/>
  <c r="AM61" i="23" s="1"/>
  <c r="AL41" i="23"/>
  <c r="AK41" i="23"/>
  <c r="AJ41" i="23"/>
  <c r="AI41" i="23"/>
  <c r="AH41" i="23"/>
  <c r="AH61" i="23" s="1"/>
  <c r="AG41" i="23"/>
  <c r="AG61" i="23" s="1"/>
  <c r="AF41" i="23"/>
  <c r="AE41" i="23"/>
  <c r="AE61" i="23" s="1"/>
  <c r="AD41" i="23"/>
  <c r="AC41" i="23"/>
  <c r="AB41" i="23"/>
  <c r="AB61" i="23" s="1"/>
  <c r="AA41" i="23"/>
  <c r="Z41" i="23"/>
  <c r="Z61" i="23" s="1"/>
  <c r="Y41" i="23"/>
  <c r="Y61" i="23" s="1"/>
  <c r="X41" i="23"/>
  <c r="X61" i="23" s="1"/>
  <c r="W41" i="23"/>
  <c r="W61" i="23" s="1"/>
  <c r="V41" i="23"/>
  <c r="U41" i="23"/>
  <c r="T41" i="23"/>
  <c r="S41" i="23"/>
  <c r="R41" i="23"/>
  <c r="R61" i="23" s="1"/>
  <c r="Q41" i="23"/>
  <c r="Q61" i="23" s="1"/>
  <c r="P41" i="23"/>
  <c r="P61" i="23" s="1"/>
  <c r="O41" i="23"/>
  <c r="O61" i="23" s="1"/>
  <c r="N41" i="23"/>
  <c r="M41" i="23"/>
  <c r="L41" i="23"/>
  <c r="L61" i="23" s="1"/>
  <c r="K41" i="23"/>
  <c r="J41" i="23"/>
  <c r="J61" i="23" s="1"/>
  <c r="I41" i="23"/>
  <c r="I61" i="23" s="1"/>
  <c r="H41" i="23"/>
  <c r="H61" i="23" s="1"/>
  <c r="G41" i="23"/>
  <c r="G61" i="23" s="1"/>
  <c r="F41" i="23"/>
  <c r="E41" i="23"/>
  <c r="D41" i="23"/>
  <c r="D61" i="23" s="1"/>
  <c r="C41" i="23"/>
  <c r="B41" i="23"/>
  <c r="B61" i="23" s="1"/>
  <c r="AN40" i="23"/>
  <c r="AN60" i="23" s="1"/>
  <c r="AM40" i="23"/>
  <c r="AM60" i="23" s="1"/>
  <c r="AL40" i="23"/>
  <c r="AL60" i="23" s="1"/>
  <c r="AK40" i="23"/>
  <c r="AJ40" i="23"/>
  <c r="AI40" i="23"/>
  <c r="AH40" i="23"/>
  <c r="AG40" i="23"/>
  <c r="AG60" i="23" s="1"/>
  <c r="AF40" i="23"/>
  <c r="AF60" i="23" s="1"/>
  <c r="AE40" i="23"/>
  <c r="AE60" i="23" s="1"/>
  <c r="AD40" i="23"/>
  <c r="AD60" i="23" s="1"/>
  <c r="AC40" i="23"/>
  <c r="AB40" i="23"/>
  <c r="AA40" i="23"/>
  <c r="Z40" i="23"/>
  <c r="Y40" i="23"/>
  <c r="Y60" i="23" s="1"/>
  <c r="X40" i="23"/>
  <c r="X60" i="23" s="1"/>
  <c r="W40" i="23"/>
  <c r="W60" i="23" s="1"/>
  <c r="V40" i="23"/>
  <c r="V60" i="23" s="1"/>
  <c r="U40" i="23"/>
  <c r="T40" i="23"/>
  <c r="S40" i="23"/>
  <c r="S60" i="23" s="1"/>
  <c r="R40" i="23"/>
  <c r="Q40" i="23"/>
  <c r="Q60" i="23" s="1"/>
  <c r="P40" i="23"/>
  <c r="P60" i="23" s="1"/>
  <c r="O40" i="23"/>
  <c r="O60" i="23" s="1"/>
  <c r="N40" i="23"/>
  <c r="N60" i="23" s="1"/>
  <c r="M40" i="23"/>
  <c r="L40" i="23"/>
  <c r="K40" i="23"/>
  <c r="J40" i="23"/>
  <c r="I40" i="23"/>
  <c r="I60" i="23" s="1"/>
  <c r="H40" i="23"/>
  <c r="H60" i="23" s="1"/>
  <c r="G40" i="23"/>
  <c r="G60" i="23" s="1"/>
  <c r="F40" i="23"/>
  <c r="F60" i="23" s="1"/>
  <c r="E40" i="23"/>
  <c r="D40" i="23"/>
  <c r="C40" i="23"/>
  <c r="C60" i="23" s="1"/>
  <c r="B40" i="23"/>
  <c r="AN39" i="23"/>
  <c r="AN59" i="23" s="1"/>
  <c r="AM39" i="23"/>
  <c r="AM59" i="23" s="1"/>
  <c r="AL39" i="23"/>
  <c r="AL59" i="23" s="1"/>
  <c r="AK39" i="23"/>
  <c r="AK59" i="23" s="1"/>
  <c r="AJ39" i="23"/>
  <c r="AI39" i="23"/>
  <c r="AH39" i="23"/>
  <c r="AG39" i="23"/>
  <c r="AF39" i="23"/>
  <c r="AF59" i="23" s="1"/>
  <c r="AE39" i="23"/>
  <c r="AE59" i="23" s="1"/>
  <c r="AD39" i="23"/>
  <c r="AD59" i="23" s="1"/>
  <c r="AC39" i="23"/>
  <c r="AC59" i="23" s="1"/>
  <c r="AB39" i="23"/>
  <c r="AA39" i="23"/>
  <c r="Z39" i="23"/>
  <c r="Z59" i="23" s="1"/>
  <c r="Y39" i="23"/>
  <c r="X39" i="23"/>
  <c r="X59" i="23" s="1"/>
  <c r="W39" i="23"/>
  <c r="W59" i="23" s="1"/>
  <c r="V39" i="23"/>
  <c r="U39" i="23"/>
  <c r="U59" i="23" s="1"/>
  <c r="T39" i="23"/>
  <c r="S39" i="23"/>
  <c r="R39" i="23"/>
  <c r="R59" i="23" s="1"/>
  <c r="Q39" i="23"/>
  <c r="P39" i="23"/>
  <c r="P59" i="23" s="1"/>
  <c r="O39" i="23"/>
  <c r="O59" i="23" s="1"/>
  <c r="N39" i="23"/>
  <c r="N59" i="23" s="1"/>
  <c r="M39" i="23"/>
  <c r="M59" i="23" s="1"/>
  <c r="L39" i="23"/>
  <c r="K39" i="23"/>
  <c r="J39" i="23"/>
  <c r="I39" i="23"/>
  <c r="H39" i="23"/>
  <c r="H59" i="23" s="1"/>
  <c r="G39" i="23"/>
  <c r="G59" i="23" s="1"/>
  <c r="F39" i="23"/>
  <c r="F59" i="23" s="1"/>
  <c r="E39" i="23"/>
  <c r="E59" i="23" s="1"/>
  <c r="D39" i="23"/>
  <c r="C39" i="23"/>
  <c r="B39" i="23"/>
  <c r="AN38" i="23"/>
  <c r="AM38" i="23"/>
  <c r="AM58" i="23" s="1"/>
  <c r="AL38" i="23"/>
  <c r="AL58" i="23" s="1"/>
  <c r="AK38" i="23"/>
  <c r="AK58" i="23" s="1"/>
  <c r="AJ38" i="23"/>
  <c r="AJ58" i="23" s="1"/>
  <c r="AI38" i="23"/>
  <c r="AH38" i="23"/>
  <c r="AG38" i="23"/>
  <c r="AG58" i="23" s="1"/>
  <c r="AF38" i="23"/>
  <c r="AE38" i="23"/>
  <c r="AE58" i="23" s="1"/>
  <c r="AD38" i="23"/>
  <c r="AD58" i="23" s="1"/>
  <c r="AC38" i="23"/>
  <c r="AC58" i="23" s="1"/>
  <c r="AB38" i="23"/>
  <c r="AB58" i="23" s="1"/>
  <c r="AA38" i="23"/>
  <c r="Z38" i="23"/>
  <c r="Y38" i="23"/>
  <c r="X38" i="23"/>
  <c r="W38" i="23"/>
  <c r="W58" i="23" s="1"/>
  <c r="V38" i="23"/>
  <c r="V58" i="23" s="1"/>
  <c r="U38" i="23"/>
  <c r="U58" i="23" s="1"/>
  <c r="T38" i="23"/>
  <c r="T58" i="23" s="1"/>
  <c r="S38" i="23"/>
  <c r="R38" i="23"/>
  <c r="Q38" i="23"/>
  <c r="Q58" i="23" s="1"/>
  <c r="P38" i="23"/>
  <c r="O38" i="23"/>
  <c r="O58" i="23" s="1"/>
  <c r="N38" i="23"/>
  <c r="N58" i="23" s="1"/>
  <c r="M38" i="23"/>
  <c r="M58" i="23" s="1"/>
  <c r="L38" i="23"/>
  <c r="L58" i="23" s="1"/>
  <c r="K38" i="23"/>
  <c r="J38" i="23"/>
  <c r="I38" i="23"/>
  <c r="H38" i="23"/>
  <c r="G38" i="23"/>
  <c r="G58" i="23" s="1"/>
  <c r="F38" i="23"/>
  <c r="F58" i="23" s="1"/>
  <c r="E38" i="23"/>
  <c r="E58" i="23" s="1"/>
  <c r="D38" i="23"/>
  <c r="D58" i="23" s="1"/>
  <c r="C38" i="23"/>
  <c r="B38" i="23"/>
  <c r="AN37" i="23"/>
  <c r="AN57" i="23" s="1"/>
  <c r="AM37" i="23"/>
  <c r="AL37" i="23"/>
  <c r="AL57" i="23" s="1"/>
  <c r="AK37" i="23"/>
  <c r="AK57" i="23" s="1"/>
  <c r="AJ37" i="23"/>
  <c r="AI37" i="23"/>
  <c r="AI57" i="23" s="1"/>
  <c r="AH37" i="23"/>
  <c r="AG37" i="23"/>
  <c r="AF37" i="23"/>
  <c r="AF57" i="23" s="1"/>
  <c r="AE37" i="23"/>
  <c r="AD37" i="23"/>
  <c r="AD57" i="23" s="1"/>
  <c r="AC37" i="23"/>
  <c r="AC57" i="23" s="1"/>
  <c r="AB37" i="23"/>
  <c r="AB57" i="23" s="1"/>
  <c r="AA37" i="23"/>
  <c r="AA57" i="23" s="1"/>
  <c r="Z37" i="23"/>
  <c r="Y37" i="23"/>
  <c r="X37" i="23"/>
  <c r="W37" i="23"/>
  <c r="V37" i="23"/>
  <c r="V57" i="23" s="1"/>
  <c r="U37" i="23"/>
  <c r="U57" i="23" s="1"/>
  <c r="T37" i="23"/>
  <c r="T57" i="23" s="1"/>
  <c r="S37" i="23"/>
  <c r="S57" i="23" s="1"/>
  <c r="R37" i="23"/>
  <c r="Q37" i="23"/>
  <c r="P37" i="23"/>
  <c r="O37" i="23"/>
  <c r="N37" i="23"/>
  <c r="N57" i="23" s="1"/>
  <c r="M37" i="23"/>
  <c r="M57" i="23" s="1"/>
  <c r="L37" i="23"/>
  <c r="L57" i="23" s="1"/>
  <c r="K37" i="23"/>
  <c r="K57" i="23" s="1"/>
  <c r="J37" i="23"/>
  <c r="I37" i="23"/>
  <c r="H37" i="23"/>
  <c r="H57" i="23" s="1"/>
  <c r="G37" i="23"/>
  <c r="F37" i="23"/>
  <c r="F57" i="23" s="1"/>
  <c r="E37" i="23"/>
  <c r="E57" i="23" s="1"/>
  <c r="D37" i="23"/>
  <c r="D57" i="23" s="1"/>
  <c r="C37" i="23"/>
  <c r="C57" i="23" s="1"/>
  <c r="B37" i="23"/>
  <c r="AN36" i="23"/>
  <c r="AM36" i="23"/>
  <c r="AL36" i="23"/>
  <c r="AK36" i="23"/>
  <c r="AK56" i="23" s="1"/>
  <c r="AJ36" i="23"/>
  <c r="AJ56" i="23" s="1"/>
  <c r="AI36" i="23"/>
  <c r="AI56" i="23" s="1"/>
  <c r="AH36" i="23"/>
  <c r="AH56" i="23" s="1"/>
  <c r="AG36" i="23"/>
  <c r="AF36" i="23"/>
  <c r="AE36" i="23"/>
  <c r="AE56" i="23" s="1"/>
  <c r="AD36" i="23"/>
  <c r="AC36" i="23"/>
  <c r="AC56" i="23" s="1"/>
  <c r="AB36" i="23"/>
  <c r="AB56" i="23" s="1"/>
  <c r="AA36" i="23"/>
  <c r="AA56" i="23" s="1"/>
  <c r="Z36" i="23"/>
  <c r="Z56" i="23" s="1"/>
  <c r="Y36" i="23"/>
  <c r="X36" i="23"/>
  <c r="W36" i="23"/>
  <c r="V36" i="23"/>
  <c r="U36" i="23"/>
  <c r="U56" i="23" s="1"/>
  <c r="T36" i="23"/>
  <c r="T56" i="23" s="1"/>
  <c r="S36" i="23"/>
  <c r="S56" i="23" s="1"/>
  <c r="R36" i="23"/>
  <c r="R56" i="23" s="1"/>
  <c r="Q36" i="23"/>
  <c r="P36" i="23"/>
  <c r="O36" i="23"/>
  <c r="O56" i="23" s="1"/>
  <c r="N36" i="23"/>
  <c r="M36" i="23"/>
  <c r="M56" i="23" s="1"/>
  <c r="L36" i="23"/>
  <c r="L56" i="23" s="1"/>
  <c r="K36" i="23"/>
  <c r="J36" i="23"/>
  <c r="J56" i="23" s="1"/>
  <c r="I36" i="23"/>
  <c r="H36" i="23"/>
  <c r="G36" i="23"/>
  <c r="G56" i="23" s="1"/>
  <c r="F36" i="23"/>
  <c r="E36" i="23"/>
  <c r="E56" i="23" s="1"/>
  <c r="D36" i="23"/>
  <c r="D56" i="23" s="1"/>
  <c r="C36" i="23"/>
  <c r="C56" i="23" s="1"/>
  <c r="B36" i="23"/>
  <c r="B56" i="23" s="1"/>
  <c r="AN35" i="23"/>
  <c r="AM35" i="23"/>
  <c r="AL35" i="23"/>
  <c r="AK35" i="23"/>
  <c r="AJ35" i="23"/>
  <c r="AJ55" i="23" s="1"/>
  <c r="AI35" i="23"/>
  <c r="AI55" i="23" s="1"/>
  <c r="AH35" i="23"/>
  <c r="AH55" i="23" s="1"/>
  <c r="AG35" i="23"/>
  <c r="AG55" i="23" s="1"/>
  <c r="AF35" i="23"/>
  <c r="AE35" i="23"/>
  <c r="AD35" i="23"/>
  <c r="AC35" i="23"/>
  <c r="AB35" i="23"/>
  <c r="AB55" i="23" s="1"/>
  <c r="AA35" i="23"/>
  <c r="AA55" i="23" s="1"/>
  <c r="Z35" i="23"/>
  <c r="Y35" i="23"/>
  <c r="Y55" i="23" s="1"/>
  <c r="X35" i="23"/>
  <c r="W35" i="23"/>
  <c r="V35" i="23"/>
  <c r="V55" i="23" s="1"/>
  <c r="U35" i="23"/>
  <c r="T35" i="23"/>
  <c r="T55" i="23" s="1"/>
  <c r="S35" i="23"/>
  <c r="S55" i="23" s="1"/>
  <c r="R35" i="23"/>
  <c r="R55" i="23" s="1"/>
  <c r="Q35" i="23"/>
  <c r="Q55" i="23" s="1"/>
  <c r="P35" i="23"/>
  <c r="O35" i="23"/>
  <c r="N35" i="23"/>
  <c r="M35" i="23"/>
  <c r="L35" i="23"/>
  <c r="L55" i="23" s="1"/>
  <c r="K35" i="23"/>
  <c r="K55" i="23" s="1"/>
  <c r="J35" i="23"/>
  <c r="I35" i="23"/>
  <c r="I55" i="23" s="1"/>
  <c r="H35" i="23"/>
  <c r="G35" i="23"/>
  <c r="F35" i="23"/>
  <c r="F55" i="23" s="1"/>
  <c r="E35" i="23"/>
  <c r="D35" i="23"/>
  <c r="D55" i="23" s="1"/>
  <c r="C35" i="23"/>
  <c r="C55" i="23" s="1"/>
  <c r="B35" i="23"/>
  <c r="B55" i="23" s="1"/>
  <c r="AN34" i="23"/>
  <c r="AN54" i="23" s="1"/>
  <c r="AM34" i="23"/>
  <c r="AL34" i="23"/>
  <c r="AK34" i="23"/>
  <c r="AJ34" i="23"/>
  <c r="AI34" i="23"/>
  <c r="AI54" i="23" s="1"/>
  <c r="AH34" i="23"/>
  <c r="AH54" i="23" s="1"/>
  <c r="AG34" i="23"/>
  <c r="AG54" i="23" s="1"/>
  <c r="AF34" i="23"/>
  <c r="AF54" i="23" s="1"/>
  <c r="AE34" i="23"/>
  <c r="AD34" i="23"/>
  <c r="AC34" i="23"/>
  <c r="AC54" i="23" s="1"/>
  <c r="AB34" i="23"/>
  <c r="AA34" i="23"/>
  <c r="AA54" i="23" s="1"/>
  <c r="Z34" i="23"/>
  <c r="Z54" i="23" s="1"/>
  <c r="Y34" i="23"/>
  <c r="Y54" i="23" s="1"/>
  <c r="X34" i="23"/>
  <c r="X54" i="23" s="1"/>
  <c r="W34" i="23"/>
  <c r="V34" i="23"/>
  <c r="U34" i="23"/>
  <c r="U54" i="23" s="1"/>
  <c r="T34" i="23"/>
  <c r="S34" i="23"/>
  <c r="S54" i="23" s="1"/>
  <c r="R34" i="23"/>
  <c r="R54" i="23" s="1"/>
  <c r="Q34" i="23"/>
  <c r="Q54" i="23" s="1"/>
  <c r="P34" i="23"/>
  <c r="P54" i="23" s="1"/>
  <c r="O34" i="23"/>
  <c r="N34" i="23"/>
  <c r="M34" i="23"/>
  <c r="L34" i="23"/>
  <c r="K34" i="23"/>
  <c r="K54" i="23" s="1"/>
  <c r="J34" i="23"/>
  <c r="J54" i="23" s="1"/>
  <c r="I34" i="23"/>
  <c r="I54" i="23" s="1"/>
  <c r="H34" i="23"/>
  <c r="H54" i="23" s="1"/>
  <c r="G34" i="23"/>
  <c r="F34" i="23"/>
  <c r="E34" i="23"/>
  <c r="D34" i="23"/>
  <c r="C34" i="23"/>
  <c r="C54" i="23" s="1"/>
  <c r="B34" i="23"/>
  <c r="B54" i="23" s="1"/>
  <c r="AN33" i="23"/>
  <c r="AN53" i="23" s="1"/>
  <c r="AM33" i="23"/>
  <c r="AM53" i="23" s="1"/>
  <c r="AL33" i="23"/>
  <c r="AK33" i="23"/>
  <c r="AJ33" i="23"/>
  <c r="AJ53" i="23" s="1"/>
  <c r="AI33" i="23"/>
  <c r="AH33" i="23"/>
  <c r="AH53" i="23" s="1"/>
  <c r="AG33" i="23"/>
  <c r="AG53" i="23" s="1"/>
  <c r="AF33" i="23"/>
  <c r="AF53" i="23" s="1"/>
  <c r="AE33" i="23"/>
  <c r="AE53" i="23" s="1"/>
  <c r="AD33" i="23"/>
  <c r="AC33" i="23"/>
  <c r="AB33" i="23"/>
  <c r="AA33" i="23"/>
  <c r="Z33" i="23"/>
  <c r="Z53" i="23" s="1"/>
  <c r="Y33" i="23"/>
  <c r="Y53" i="23" s="1"/>
  <c r="X33" i="23"/>
  <c r="X53" i="23" s="1"/>
  <c r="W33" i="23"/>
  <c r="W53" i="23" s="1"/>
  <c r="V33" i="23"/>
  <c r="U33" i="23"/>
  <c r="T33" i="23"/>
  <c r="T53" i="23" s="1"/>
  <c r="S33" i="23"/>
  <c r="R33" i="23"/>
  <c r="R53" i="23" s="1"/>
  <c r="Q33" i="23"/>
  <c r="Q53" i="23" s="1"/>
  <c r="P33" i="23"/>
  <c r="P53" i="23" s="1"/>
  <c r="O33" i="23"/>
  <c r="O53" i="23" s="1"/>
  <c r="N33" i="23"/>
  <c r="M33" i="23"/>
  <c r="L33" i="23"/>
  <c r="K33" i="23"/>
  <c r="J33" i="23"/>
  <c r="J53" i="23" s="1"/>
  <c r="I33" i="23"/>
  <c r="I53" i="23" s="1"/>
  <c r="H33" i="23"/>
  <c r="H53" i="23" s="1"/>
  <c r="G33" i="23"/>
  <c r="G53" i="23" s="1"/>
  <c r="F33" i="23"/>
  <c r="E33" i="23"/>
  <c r="D33" i="23"/>
  <c r="D53" i="23" s="1"/>
  <c r="C33" i="23"/>
  <c r="B33" i="23"/>
  <c r="B53" i="23" s="1"/>
  <c r="AN32" i="23"/>
  <c r="AN52" i="23" s="1"/>
  <c r="AM32" i="23"/>
  <c r="AM52" i="23" s="1"/>
  <c r="AL32" i="23"/>
  <c r="AL52" i="23" s="1"/>
  <c r="AK32" i="23"/>
  <c r="AJ32" i="23"/>
  <c r="AI32" i="23"/>
  <c r="AI52" i="23" s="1"/>
  <c r="AH32" i="23"/>
  <c r="AG32" i="23"/>
  <c r="AG52" i="23" s="1"/>
  <c r="AF32" i="23"/>
  <c r="AF52" i="23" s="1"/>
  <c r="AE32" i="23"/>
  <c r="AE52" i="23" s="1"/>
  <c r="AD32" i="23"/>
  <c r="AD52" i="23" s="1"/>
  <c r="AC32" i="23"/>
  <c r="AB32" i="23"/>
  <c r="AA32" i="23"/>
  <c r="Z32" i="23"/>
  <c r="Y32" i="23"/>
  <c r="Y52" i="23" s="1"/>
  <c r="X32" i="23"/>
  <c r="X52" i="23" s="1"/>
  <c r="W32" i="23"/>
  <c r="W52" i="23" s="1"/>
  <c r="V32" i="23"/>
  <c r="V52" i="23" s="1"/>
  <c r="U32" i="23"/>
  <c r="T32" i="23"/>
  <c r="S32" i="23"/>
  <c r="R32" i="23"/>
  <c r="Q32" i="23"/>
  <c r="Q52" i="23" s="1"/>
  <c r="P32" i="23"/>
  <c r="P52" i="23" s="1"/>
  <c r="O32" i="23"/>
  <c r="N32" i="23"/>
  <c r="N52" i="23" s="1"/>
  <c r="M32" i="23"/>
  <c r="L32" i="23"/>
  <c r="K32" i="23"/>
  <c r="K52" i="23" s="1"/>
  <c r="J32" i="23"/>
  <c r="I32" i="23"/>
  <c r="I52" i="23" s="1"/>
  <c r="H32" i="23"/>
  <c r="H52" i="23" s="1"/>
  <c r="G32" i="23"/>
  <c r="G52" i="23" s="1"/>
  <c r="F32" i="23"/>
  <c r="F52" i="23" s="1"/>
  <c r="E32" i="23"/>
  <c r="D32" i="23"/>
  <c r="C32" i="23"/>
  <c r="B32" i="23"/>
  <c r="AN31" i="23"/>
  <c r="AN51" i="23" s="1"/>
  <c r="AM31" i="23"/>
  <c r="AM51" i="23" s="1"/>
  <c r="AL31" i="23"/>
  <c r="AK31" i="23"/>
  <c r="AK51" i="23" s="1"/>
  <c r="AJ31" i="23"/>
  <c r="AI31" i="23"/>
  <c r="AH31" i="23"/>
  <c r="AH51" i="23" s="1"/>
  <c r="AG31" i="23"/>
  <c r="AF31" i="23"/>
  <c r="AF51" i="23" s="1"/>
  <c r="AE31" i="23"/>
  <c r="AE51" i="23" s="1"/>
  <c r="AD31" i="23"/>
  <c r="AD51" i="23" s="1"/>
  <c r="AC31" i="23"/>
  <c r="AC51" i="23" s="1"/>
  <c r="AB31" i="23"/>
  <c r="AA31" i="23"/>
  <c r="Z31" i="23"/>
  <c r="Y31" i="23"/>
  <c r="X31" i="23"/>
  <c r="X51" i="23" s="1"/>
  <c r="W31" i="23"/>
  <c r="W51" i="23" s="1"/>
  <c r="V31" i="23"/>
  <c r="V51" i="23" s="1"/>
  <c r="U31" i="23"/>
  <c r="U51" i="23" s="1"/>
  <c r="T31" i="23"/>
  <c r="S31" i="23"/>
  <c r="R31" i="23"/>
  <c r="R51" i="23" s="1"/>
  <c r="Q31" i="23"/>
  <c r="P31" i="23"/>
  <c r="P51" i="23" s="1"/>
  <c r="O31" i="23"/>
  <c r="O51" i="23" s="1"/>
  <c r="N31" i="23"/>
  <c r="N51" i="23" s="1"/>
  <c r="M31" i="23"/>
  <c r="M51" i="23" s="1"/>
  <c r="L31" i="23"/>
  <c r="K31" i="23"/>
  <c r="J31" i="23"/>
  <c r="J51" i="23" s="1"/>
  <c r="I31" i="23"/>
  <c r="H31" i="23"/>
  <c r="H51" i="23" s="1"/>
  <c r="G31" i="23"/>
  <c r="G51" i="23" s="1"/>
  <c r="F31" i="23"/>
  <c r="F51" i="23" s="1"/>
  <c r="E31" i="23"/>
  <c r="E51" i="23" s="1"/>
  <c r="D31" i="23"/>
  <c r="C31" i="23"/>
  <c r="B31" i="23"/>
  <c r="M193" i="22"/>
  <c r="L193" i="22"/>
  <c r="K193" i="22"/>
  <c r="I193" i="22"/>
  <c r="G193" i="22"/>
  <c r="E193" i="22"/>
  <c r="D193" i="22"/>
  <c r="C193" i="22"/>
  <c r="B193" i="22" a="1"/>
  <c r="H193" i="22" s="1"/>
  <c r="B193" i="22"/>
  <c r="AK189" i="22"/>
  <c r="AJ189" i="22"/>
  <c r="AH189" i="22"/>
  <c r="AC189" i="22"/>
  <c r="AB189" i="22"/>
  <c r="Z189" i="22"/>
  <c r="U189" i="22"/>
  <c r="T189" i="22"/>
  <c r="S189" i="22"/>
  <c r="R189" i="22"/>
  <c r="M189" i="22"/>
  <c r="L189" i="22"/>
  <c r="K189" i="22"/>
  <c r="J189" i="22"/>
  <c r="E189" i="22"/>
  <c r="D189" i="22"/>
  <c r="C189" i="22"/>
  <c r="B189" i="22"/>
  <c r="AJ188" i="22"/>
  <c r="AI188" i="22"/>
  <c r="AH188" i="22"/>
  <c r="AG188" i="22"/>
  <c r="AB188" i="22"/>
  <c r="AA188" i="22"/>
  <c r="Y188" i="22"/>
  <c r="T188" i="22"/>
  <c r="S188" i="22"/>
  <c r="R188" i="22"/>
  <c r="Q188" i="22"/>
  <c r="L188" i="22"/>
  <c r="K188" i="22"/>
  <c r="I188" i="22"/>
  <c r="D188" i="22"/>
  <c r="C188" i="22"/>
  <c r="AN187" i="22"/>
  <c r="AI187" i="22"/>
  <c r="AH187" i="22"/>
  <c r="AG187" i="22"/>
  <c r="AF187" i="22"/>
  <c r="AA187" i="22"/>
  <c r="Z187" i="22"/>
  <c r="Y187" i="22"/>
  <c r="X187" i="22"/>
  <c r="S187" i="22"/>
  <c r="R187" i="22"/>
  <c r="Q187" i="22"/>
  <c r="P187" i="22"/>
  <c r="K187" i="22"/>
  <c r="J187" i="22"/>
  <c r="I187" i="22"/>
  <c r="H187" i="22"/>
  <c r="C187" i="22"/>
  <c r="B187" i="22"/>
  <c r="AM186" i="22"/>
  <c r="AH186" i="22"/>
  <c r="AG186" i="22"/>
  <c r="AF186" i="22"/>
  <c r="AE186" i="22"/>
  <c r="Z186" i="22"/>
  <c r="Y186" i="22"/>
  <c r="W186" i="22"/>
  <c r="T186" i="22"/>
  <c r="R186" i="22"/>
  <c r="Q186" i="22"/>
  <c r="O186" i="22"/>
  <c r="J186" i="22"/>
  <c r="I186" i="22"/>
  <c r="H186" i="22"/>
  <c r="G186" i="22"/>
  <c r="D186" i="22"/>
  <c r="B186" i="22"/>
  <c r="AN185" i="22"/>
  <c r="AM185" i="22"/>
  <c r="AL185" i="22"/>
  <c r="AG185" i="22"/>
  <c r="AF185" i="22"/>
  <c r="AE185" i="22"/>
  <c r="AD185" i="22"/>
  <c r="Y185" i="22"/>
  <c r="X185" i="22"/>
  <c r="W185" i="22"/>
  <c r="V185" i="22"/>
  <c r="Q185" i="22"/>
  <c r="P185" i="22"/>
  <c r="N185" i="22"/>
  <c r="I185" i="22"/>
  <c r="H185" i="22"/>
  <c r="G185" i="22"/>
  <c r="F185" i="22"/>
  <c r="AN184" i="22"/>
  <c r="AM184" i="22"/>
  <c r="AK184" i="22"/>
  <c r="AH184" i="22"/>
  <c r="AF184" i="22"/>
  <c r="AE184" i="22"/>
  <c r="AC184" i="22"/>
  <c r="X184" i="22"/>
  <c r="W184" i="22"/>
  <c r="V184" i="22"/>
  <c r="U184" i="22"/>
  <c r="R184" i="22"/>
  <c r="P184" i="22"/>
  <c r="O184" i="22"/>
  <c r="N184" i="22"/>
  <c r="M184" i="22"/>
  <c r="H184" i="22"/>
  <c r="G184" i="22"/>
  <c r="F184" i="22"/>
  <c r="E184" i="22"/>
  <c r="AL183" i="22"/>
  <c r="AK183" i="22"/>
  <c r="AJ183" i="22"/>
  <c r="AE183" i="22"/>
  <c r="AD183" i="22"/>
  <c r="AB183" i="22"/>
  <c r="W183" i="22"/>
  <c r="V183" i="22"/>
  <c r="U183" i="22"/>
  <c r="T183" i="22"/>
  <c r="N183" i="22"/>
  <c r="L183" i="22"/>
  <c r="I183" i="22"/>
  <c r="G183" i="22"/>
  <c r="F183" i="22"/>
  <c r="D183" i="22"/>
  <c r="AK182" i="22"/>
  <c r="AJ182" i="22"/>
  <c r="AI182" i="22"/>
  <c r="AC182" i="22"/>
  <c r="AB182" i="22"/>
  <c r="AA182" i="22"/>
  <c r="V182" i="22"/>
  <c r="U182" i="22"/>
  <c r="T182" i="22"/>
  <c r="S182" i="22"/>
  <c r="M182" i="22"/>
  <c r="L182" i="22"/>
  <c r="K182" i="22"/>
  <c r="F182" i="22"/>
  <c r="E182" i="22"/>
  <c r="C182" i="22"/>
  <c r="AK181" i="22"/>
  <c r="AJ181" i="22"/>
  <c r="AI181" i="22"/>
  <c r="AH181" i="22"/>
  <c r="AB181" i="22"/>
  <c r="Z181" i="22"/>
  <c r="T181" i="22"/>
  <c r="R181" i="22"/>
  <c r="L181" i="22"/>
  <c r="K181" i="22"/>
  <c r="J181" i="22"/>
  <c r="D181" i="22"/>
  <c r="C181" i="22"/>
  <c r="B181" i="22"/>
  <c r="AL180" i="22"/>
  <c r="AJ180" i="22"/>
  <c r="AI180" i="22"/>
  <c r="AH180" i="22"/>
  <c r="AG180" i="22"/>
  <c r="AA180" i="22"/>
  <c r="Z180" i="22"/>
  <c r="Y180" i="22"/>
  <c r="V180" i="22"/>
  <c r="T180" i="22"/>
  <c r="S180" i="22"/>
  <c r="Q180" i="22"/>
  <c r="L180" i="22"/>
  <c r="K180" i="22"/>
  <c r="J180" i="22"/>
  <c r="I180" i="22"/>
  <c r="C180" i="22"/>
  <c r="AN179" i="22"/>
  <c r="AK179" i="22"/>
  <c r="AI179" i="22"/>
  <c r="AH179" i="22"/>
  <c r="AF179" i="22"/>
  <c r="Z179" i="22"/>
  <c r="Y179" i="22"/>
  <c r="X179" i="22"/>
  <c r="U179" i="22"/>
  <c r="R179" i="22"/>
  <c r="Q179" i="22"/>
  <c r="P179" i="22"/>
  <c r="J179" i="22"/>
  <c r="I179" i="22"/>
  <c r="H179" i="22"/>
  <c r="B179" i="22"/>
  <c r="AN178" i="22"/>
  <c r="AM178" i="22"/>
  <c r="AG178" i="22"/>
  <c r="AE178" i="22"/>
  <c r="Z178" i="22"/>
  <c r="Y178" i="22"/>
  <c r="X178" i="22"/>
  <c r="W178" i="22"/>
  <c r="Q178" i="22"/>
  <c r="O178" i="22"/>
  <c r="J178" i="22"/>
  <c r="I178" i="22"/>
  <c r="G178" i="22"/>
  <c r="AN169" i="22"/>
  <c r="AN189" i="22" s="1"/>
  <c r="AM169" i="22"/>
  <c r="AM189" i="22" s="1"/>
  <c r="AL169" i="22"/>
  <c r="AL189" i="22" s="1"/>
  <c r="AK169" i="22"/>
  <c r="AJ169" i="22"/>
  <c r="AI169" i="22"/>
  <c r="AI189" i="22" s="1"/>
  <c r="AH169" i="22"/>
  <c r="AG169" i="22"/>
  <c r="AG189" i="22" s="1"/>
  <c r="AF169" i="22"/>
  <c r="AF189" i="22" s="1"/>
  <c r="AE169" i="22"/>
  <c r="AE189" i="22" s="1"/>
  <c r="AD169" i="22"/>
  <c r="AD189" i="22" s="1"/>
  <c r="AC169" i="22"/>
  <c r="AB169" i="22"/>
  <c r="AA169" i="22"/>
  <c r="AA189" i="22" s="1"/>
  <c r="Z169" i="22"/>
  <c r="Y169" i="22"/>
  <c r="Y189" i="22" s="1"/>
  <c r="X169" i="22"/>
  <c r="X189" i="22" s="1"/>
  <c r="W169" i="22"/>
  <c r="W189" i="22" s="1"/>
  <c r="V169" i="22"/>
  <c r="V189" i="22" s="1"/>
  <c r="U169" i="22"/>
  <c r="T169" i="22"/>
  <c r="S169" i="22"/>
  <c r="R169" i="22"/>
  <c r="Q169" i="22"/>
  <c r="Q189" i="22" s="1"/>
  <c r="P169" i="22"/>
  <c r="P189" i="22" s="1"/>
  <c r="O169" i="22"/>
  <c r="O189" i="22" s="1"/>
  <c r="N169" i="22"/>
  <c r="N189" i="22" s="1"/>
  <c r="M169" i="22"/>
  <c r="L169" i="22"/>
  <c r="K169" i="22"/>
  <c r="J169" i="22"/>
  <c r="I169" i="22"/>
  <c r="I189" i="22" s="1"/>
  <c r="H169" i="22"/>
  <c r="H189" i="22" s="1"/>
  <c r="G169" i="22"/>
  <c r="G189" i="22" s="1"/>
  <c r="F169" i="22"/>
  <c r="F189" i="22" s="1"/>
  <c r="E169" i="22"/>
  <c r="D169" i="22"/>
  <c r="C169" i="22"/>
  <c r="B169" i="22"/>
  <c r="AN168" i="22"/>
  <c r="AN188" i="22" s="1"/>
  <c r="AM168" i="22"/>
  <c r="AM188" i="22" s="1"/>
  <c r="AL168" i="22"/>
  <c r="AL188" i="22" s="1"/>
  <c r="AK168" i="22"/>
  <c r="AK188" i="22" s="1"/>
  <c r="AJ168" i="22"/>
  <c r="AI168" i="22"/>
  <c r="AH168" i="22"/>
  <c r="AG168" i="22"/>
  <c r="AF168" i="22"/>
  <c r="AF188" i="22" s="1"/>
  <c r="AE168" i="22"/>
  <c r="AE188" i="22" s="1"/>
  <c r="AD168" i="22"/>
  <c r="AD188" i="22" s="1"/>
  <c r="AC168" i="22"/>
  <c r="AC188" i="22" s="1"/>
  <c r="AB168" i="22"/>
  <c r="AA168" i="22"/>
  <c r="Z168" i="22"/>
  <c r="Z188" i="22" s="1"/>
  <c r="Y168" i="22"/>
  <c r="X168" i="22"/>
  <c r="X188" i="22" s="1"/>
  <c r="W168" i="22"/>
  <c r="W188" i="22" s="1"/>
  <c r="V168" i="22"/>
  <c r="V188" i="22" s="1"/>
  <c r="U168" i="22"/>
  <c r="U188" i="22" s="1"/>
  <c r="T168" i="22"/>
  <c r="S168" i="22"/>
  <c r="R168" i="22"/>
  <c r="Q168" i="22"/>
  <c r="P168" i="22"/>
  <c r="P188" i="22" s="1"/>
  <c r="O168" i="22"/>
  <c r="O188" i="22" s="1"/>
  <c r="N168" i="22"/>
  <c r="N188" i="22" s="1"/>
  <c r="M168" i="22"/>
  <c r="M188" i="22" s="1"/>
  <c r="L168" i="22"/>
  <c r="K168" i="22"/>
  <c r="J168" i="22"/>
  <c r="J188" i="22" s="1"/>
  <c r="I168" i="22"/>
  <c r="H168" i="22"/>
  <c r="H188" i="22" s="1"/>
  <c r="G168" i="22"/>
  <c r="G188" i="22" s="1"/>
  <c r="F168" i="22"/>
  <c r="F188" i="22" s="1"/>
  <c r="E168" i="22"/>
  <c r="E188" i="22" s="1"/>
  <c r="D168" i="22"/>
  <c r="C168" i="22"/>
  <c r="B168" i="22"/>
  <c r="B188" i="22" s="1"/>
  <c r="AN167" i="22"/>
  <c r="AM167" i="22"/>
  <c r="AM187" i="22" s="1"/>
  <c r="AL167" i="22"/>
  <c r="AL187" i="22" s="1"/>
  <c r="AK167" i="22"/>
  <c r="AK187" i="22" s="1"/>
  <c r="AJ167" i="22"/>
  <c r="AJ187" i="22" s="1"/>
  <c r="AI167" i="22"/>
  <c r="AH167" i="22"/>
  <c r="AG167" i="22"/>
  <c r="AF167" i="22"/>
  <c r="AE167" i="22"/>
  <c r="AE187" i="22" s="1"/>
  <c r="AD167" i="22"/>
  <c r="AD187" i="22" s="1"/>
  <c r="AC167" i="22"/>
  <c r="AC187" i="22" s="1"/>
  <c r="AB167" i="22"/>
  <c r="AB187" i="22" s="1"/>
  <c r="AA167" i="22"/>
  <c r="Z167" i="22"/>
  <c r="Y167" i="22"/>
  <c r="X167" i="22"/>
  <c r="W167" i="22"/>
  <c r="W187" i="22" s="1"/>
  <c r="V167" i="22"/>
  <c r="V187" i="22" s="1"/>
  <c r="U167" i="22"/>
  <c r="U187" i="22" s="1"/>
  <c r="T167" i="22"/>
  <c r="T187" i="22" s="1"/>
  <c r="S167" i="22"/>
  <c r="R167" i="22"/>
  <c r="Q167" i="22"/>
  <c r="P167" i="22"/>
  <c r="O167" i="22"/>
  <c r="O187" i="22" s="1"/>
  <c r="N167" i="22"/>
  <c r="N187" i="22" s="1"/>
  <c r="M167" i="22"/>
  <c r="M187" i="22" s="1"/>
  <c r="L167" i="22"/>
  <c r="L187" i="22" s="1"/>
  <c r="K167" i="22"/>
  <c r="J167" i="22"/>
  <c r="I167" i="22"/>
  <c r="H167" i="22"/>
  <c r="G167" i="22"/>
  <c r="G187" i="22" s="1"/>
  <c r="F167" i="22"/>
  <c r="F187" i="22" s="1"/>
  <c r="E167" i="22"/>
  <c r="E187" i="22" s="1"/>
  <c r="D167" i="22"/>
  <c r="D187" i="22" s="1"/>
  <c r="C167" i="22"/>
  <c r="B167" i="22"/>
  <c r="AN166" i="22"/>
  <c r="AN186" i="22" s="1"/>
  <c r="AM166" i="22"/>
  <c r="AL166" i="22"/>
  <c r="AL186" i="22" s="1"/>
  <c r="AK166" i="22"/>
  <c r="AK186" i="22" s="1"/>
  <c r="AJ166" i="22"/>
  <c r="AJ186" i="22" s="1"/>
  <c r="AI166" i="22"/>
  <c r="AI186" i="22" s="1"/>
  <c r="AH166" i="22"/>
  <c r="AG166" i="22"/>
  <c r="AF166" i="22"/>
  <c r="AE166" i="22"/>
  <c r="AD166" i="22"/>
  <c r="AD186" i="22" s="1"/>
  <c r="AC166" i="22"/>
  <c r="AC186" i="22" s="1"/>
  <c r="AB166" i="22"/>
  <c r="AB186" i="22" s="1"/>
  <c r="AA166" i="22"/>
  <c r="AA186" i="22" s="1"/>
  <c r="Z166" i="22"/>
  <c r="Y166" i="22"/>
  <c r="X166" i="22"/>
  <c r="X186" i="22" s="1"/>
  <c r="W166" i="22"/>
  <c r="V166" i="22"/>
  <c r="V186" i="22" s="1"/>
  <c r="U166" i="22"/>
  <c r="U186" i="22" s="1"/>
  <c r="T166" i="22"/>
  <c r="S166" i="22"/>
  <c r="S186" i="22" s="1"/>
  <c r="R166" i="22"/>
  <c r="Q166" i="22"/>
  <c r="P166" i="22"/>
  <c r="P186" i="22" s="1"/>
  <c r="O166" i="22"/>
  <c r="N166" i="22"/>
  <c r="N186" i="22" s="1"/>
  <c r="M166" i="22"/>
  <c r="M186" i="22" s="1"/>
  <c r="L166" i="22"/>
  <c r="L186" i="22" s="1"/>
  <c r="K166" i="22"/>
  <c r="K186" i="22" s="1"/>
  <c r="J166" i="22"/>
  <c r="I166" i="22"/>
  <c r="H166" i="22"/>
  <c r="G166" i="22"/>
  <c r="F166" i="22"/>
  <c r="F186" i="22" s="1"/>
  <c r="E166" i="22"/>
  <c r="E186" i="22" s="1"/>
  <c r="D166" i="22"/>
  <c r="C166" i="22"/>
  <c r="C186" i="22" s="1"/>
  <c r="B166" i="22"/>
  <c r="AN165" i="22"/>
  <c r="AM165" i="22"/>
  <c r="AL165" i="22"/>
  <c r="AK165" i="22"/>
  <c r="AK185" i="22" s="1"/>
  <c r="AJ165" i="22"/>
  <c r="AJ185" i="22" s="1"/>
  <c r="AI165" i="22"/>
  <c r="AI185" i="22" s="1"/>
  <c r="AH165" i="22"/>
  <c r="AH185" i="22" s="1"/>
  <c r="AG165" i="22"/>
  <c r="AF165" i="22"/>
  <c r="AE165" i="22"/>
  <c r="AD165" i="22"/>
  <c r="AC165" i="22"/>
  <c r="AC185" i="22" s="1"/>
  <c r="AB165" i="22"/>
  <c r="AB185" i="22" s="1"/>
  <c r="AA165" i="22"/>
  <c r="AA185" i="22" s="1"/>
  <c r="Z165" i="22"/>
  <c r="Z185" i="22" s="1"/>
  <c r="Y165" i="22"/>
  <c r="X165" i="22"/>
  <c r="W165" i="22"/>
  <c r="V165" i="22"/>
  <c r="U165" i="22"/>
  <c r="U185" i="22" s="1"/>
  <c r="T165" i="22"/>
  <c r="T185" i="22" s="1"/>
  <c r="S165" i="22"/>
  <c r="S185" i="22" s="1"/>
  <c r="R165" i="22"/>
  <c r="R185" i="22" s="1"/>
  <c r="Q165" i="22"/>
  <c r="P165" i="22"/>
  <c r="O165" i="22"/>
  <c r="O185" i="22" s="1"/>
  <c r="N165" i="22"/>
  <c r="M165" i="22"/>
  <c r="M185" i="22" s="1"/>
  <c r="L165" i="22"/>
  <c r="L185" i="22" s="1"/>
  <c r="K165" i="22"/>
  <c r="K185" i="22" s="1"/>
  <c r="J165" i="22"/>
  <c r="J185" i="22" s="1"/>
  <c r="I165" i="22"/>
  <c r="H165" i="22"/>
  <c r="G165" i="22"/>
  <c r="F165" i="22"/>
  <c r="E165" i="22"/>
  <c r="E185" i="22" s="1"/>
  <c r="D165" i="22"/>
  <c r="D185" i="22" s="1"/>
  <c r="C165" i="22"/>
  <c r="C185" i="22" s="1"/>
  <c r="B165" i="22"/>
  <c r="B185" i="22" s="1"/>
  <c r="AN164" i="22"/>
  <c r="AM164" i="22"/>
  <c r="AL164" i="22"/>
  <c r="AL184" i="22" s="1"/>
  <c r="AK164" i="22"/>
  <c r="AJ164" i="22"/>
  <c r="AJ184" i="22" s="1"/>
  <c r="AI164" i="22"/>
  <c r="AI184" i="22" s="1"/>
  <c r="AH164" i="22"/>
  <c r="AG164" i="22"/>
  <c r="AG184" i="22" s="1"/>
  <c r="AF164" i="22"/>
  <c r="AE164" i="22"/>
  <c r="AD164" i="22"/>
  <c r="AD184" i="22" s="1"/>
  <c r="AC164" i="22"/>
  <c r="AB164" i="22"/>
  <c r="AB184" i="22" s="1"/>
  <c r="AA164" i="22"/>
  <c r="AA184" i="22" s="1"/>
  <c r="Z164" i="22"/>
  <c r="Z184" i="22" s="1"/>
  <c r="Y164" i="22"/>
  <c r="Y184" i="22" s="1"/>
  <c r="X164" i="22"/>
  <c r="W164" i="22"/>
  <c r="V164" i="22"/>
  <c r="U164" i="22"/>
  <c r="T164" i="22"/>
  <c r="T184" i="22" s="1"/>
  <c r="S164" i="22"/>
  <c r="S184" i="22" s="1"/>
  <c r="R164" i="22"/>
  <c r="Q164" i="22"/>
  <c r="Q184" i="22" s="1"/>
  <c r="P164" i="22"/>
  <c r="O164" i="22"/>
  <c r="N164" i="22"/>
  <c r="M164" i="22"/>
  <c r="L164" i="22"/>
  <c r="L184" i="22" s="1"/>
  <c r="K164" i="22"/>
  <c r="K184" i="22" s="1"/>
  <c r="J164" i="22"/>
  <c r="J184" i="22" s="1"/>
  <c r="I164" i="22"/>
  <c r="I184" i="22" s="1"/>
  <c r="H164" i="22"/>
  <c r="G164" i="22"/>
  <c r="F164" i="22"/>
  <c r="E164" i="22"/>
  <c r="D164" i="22"/>
  <c r="D184" i="22" s="1"/>
  <c r="C164" i="22"/>
  <c r="C184" i="22" s="1"/>
  <c r="B164" i="22"/>
  <c r="B184" i="22" s="1"/>
  <c r="AN163" i="22"/>
  <c r="AN183" i="22" s="1"/>
  <c r="AM163" i="22"/>
  <c r="AM183" i="22" s="1"/>
  <c r="AL163" i="22"/>
  <c r="AK163" i="22"/>
  <c r="AJ163" i="22"/>
  <c r="AI163" i="22"/>
  <c r="AI183" i="22" s="1"/>
  <c r="AH163" i="22"/>
  <c r="AH183" i="22" s="1"/>
  <c r="AG163" i="22"/>
  <c r="AG183" i="22" s="1"/>
  <c r="AF163" i="22"/>
  <c r="AF183" i="22" s="1"/>
  <c r="AE163" i="22"/>
  <c r="AD163" i="22"/>
  <c r="AC163" i="22"/>
  <c r="AC183" i="22" s="1"/>
  <c r="AB163" i="22"/>
  <c r="AA163" i="22"/>
  <c r="AA183" i="22" s="1"/>
  <c r="Z163" i="22"/>
  <c r="Z183" i="22" s="1"/>
  <c r="Y163" i="22"/>
  <c r="Y183" i="22" s="1"/>
  <c r="X163" i="22"/>
  <c r="X183" i="22" s="1"/>
  <c r="W163" i="22"/>
  <c r="V163" i="22"/>
  <c r="U163" i="22"/>
  <c r="T163" i="22"/>
  <c r="S163" i="22"/>
  <c r="S183" i="22" s="1"/>
  <c r="R163" i="22"/>
  <c r="R183" i="22" s="1"/>
  <c r="Q163" i="22"/>
  <c r="Q183" i="22" s="1"/>
  <c r="P163" i="22"/>
  <c r="P183" i="22" s="1"/>
  <c r="O163" i="22"/>
  <c r="O183" i="22" s="1"/>
  <c r="N163" i="22"/>
  <c r="M163" i="22"/>
  <c r="M183" i="22" s="1"/>
  <c r="L163" i="22"/>
  <c r="K163" i="22"/>
  <c r="K183" i="22" s="1"/>
  <c r="J163" i="22"/>
  <c r="J183" i="22" s="1"/>
  <c r="I163" i="22"/>
  <c r="H163" i="22"/>
  <c r="H183" i="22" s="1"/>
  <c r="G163" i="22"/>
  <c r="F163" i="22"/>
  <c r="E163" i="22"/>
  <c r="E183" i="22" s="1"/>
  <c r="D163" i="22"/>
  <c r="C163" i="22"/>
  <c r="C183" i="22" s="1"/>
  <c r="B163" i="22"/>
  <c r="B183" i="22" s="1"/>
  <c r="AN162" i="22"/>
  <c r="AN182" i="22" s="1"/>
  <c r="AM162" i="22"/>
  <c r="AM182" i="22" s="1"/>
  <c r="AL162" i="22"/>
  <c r="AL182" i="22" s="1"/>
  <c r="AK162" i="22"/>
  <c r="AJ162" i="22"/>
  <c r="AI162" i="22"/>
  <c r="AH162" i="22"/>
  <c r="AH182" i="22" s="1"/>
  <c r="AG162" i="22"/>
  <c r="AG182" i="22" s="1"/>
  <c r="AF162" i="22"/>
  <c r="AF182" i="22" s="1"/>
  <c r="AE162" i="22"/>
  <c r="AE182" i="22" s="1"/>
  <c r="AD162" i="22"/>
  <c r="AD182" i="22" s="1"/>
  <c r="AC162" i="22"/>
  <c r="AB162" i="22"/>
  <c r="AA162" i="22"/>
  <c r="Z162" i="22"/>
  <c r="Z182" i="22" s="1"/>
  <c r="Y162" i="22"/>
  <c r="Y182" i="22" s="1"/>
  <c r="X162" i="22"/>
  <c r="X182" i="22" s="1"/>
  <c r="W162" i="22"/>
  <c r="W182" i="22" s="1"/>
  <c r="V162" i="22"/>
  <c r="U162" i="22"/>
  <c r="T162" i="22"/>
  <c r="S162" i="22"/>
  <c r="R162" i="22"/>
  <c r="R182" i="22" s="1"/>
  <c r="Q162" i="22"/>
  <c r="Q182" i="22" s="1"/>
  <c r="P162" i="22"/>
  <c r="P182" i="22" s="1"/>
  <c r="O162" i="22"/>
  <c r="O182" i="22" s="1"/>
  <c r="N162" i="22"/>
  <c r="N182" i="22" s="1"/>
  <c r="M162" i="22"/>
  <c r="L162" i="22"/>
  <c r="K162" i="22"/>
  <c r="J162" i="22"/>
  <c r="J182" i="22" s="1"/>
  <c r="I162" i="22"/>
  <c r="I182" i="22" s="1"/>
  <c r="H162" i="22"/>
  <c r="H182" i="22" s="1"/>
  <c r="G162" i="22"/>
  <c r="G182" i="22" s="1"/>
  <c r="F162" i="22"/>
  <c r="E162" i="22"/>
  <c r="D162" i="22"/>
  <c r="D182" i="22" s="1"/>
  <c r="C162" i="22"/>
  <c r="B162" i="22"/>
  <c r="B182" i="22" s="1"/>
  <c r="AN161" i="22"/>
  <c r="AN181" i="22" s="1"/>
  <c r="AM161" i="22"/>
  <c r="AM181" i="22" s="1"/>
  <c r="AL161" i="22"/>
  <c r="AL181" i="22" s="1"/>
  <c r="AK161" i="22"/>
  <c r="AJ161" i="22"/>
  <c r="AI161" i="22"/>
  <c r="AH161" i="22"/>
  <c r="AG161" i="22"/>
  <c r="AG181" i="22" s="1"/>
  <c r="AF161" i="22"/>
  <c r="AF181" i="22" s="1"/>
  <c r="AE161" i="22"/>
  <c r="AE181" i="22" s="1"/>
  <c r="AD161" i="22"/>
  <c r="AD181" i="22" s="1"/>
  <c r="AC161" i="22"/>
  <c r="AC181" i="22" s="1"/>
  <c r="AB161" i="22"/>
  <c r="AA161" i="22"/>
  <c r="AA181" i="22" s="1"/>
  <c r="Z161" i="22"/>
  <c r="Y161" i="22"/>
  <c r="Y181" i="22" s="1"/>
  <c r="X161" i="22"/>
  <c r="X181" i="22" s="1"/>
  <c r="W161" i="22"/>
  <c r="W181" i="22" s="1"/>
  <c r="V161" i="22"/>
  <c r="V181" i="22" s="1"/>
  <c r="U161" i="22"/>
  <c r="U181" i="22" s="1"/>
  <c r="T161" i="22"/>
  <c r="S161" i="22"/>
  <c r="S181" i="22" s="1"/>
  <c r="R161" i="22"/>
  <c r="Q161" i="22"/>
  <c r="Q181" i="22" s="1"/>
  <c r="P161" i="22"/>
  <c r="P181" i="22" s="1"/>
  <c r="O161" i="22"/>
  <c r="O181" i="22" s="1"/>
  <c r="N161" i="22"/>
  <c r="N181" i="22" s="1"/>
  <c r="M161" i="22"/>
  <c r="M181" i="22" s="1"/>
  <c r="L161" i="22"/>
  <c r="K161" i="22"/>
  <c r="J161" i="22"/>
  <c r="I161" i="22"/>
  <c r="I181" i="22" s="1"/>
  <c r="H161" i="22"/>
  <c r="H181" i="22" s="1"/>
  <c r="G161" i="22"/>
  <c r="G181" i="22" s="1"/>
  <c r="F161" i="22"/>
  <c r="F181" i="22" s="1"/>
  <c r="E161" i="22"/>
  <c r="E181" i="22" s="1"/>
  <c r="D161" i="22"/>
  <c r="C161" i="22"/>
  <c r="B161" i="22"/>
  <c r="AN160" i="22"/>
  <c r="AN180" i="22" s="1"/>
  <c r="AM160" i="22"/>
  <c r="AM180" i="22" s="1"/>
  <c r="AL160" i="22"/>
  <c r="AK160" i="22"/>
  <c r="AK180" i="22" s="1"/>
  <c r="AJ160" i="22"/>
  <c r="AI160" i="22"/>
  <c r="AH160" i="22"/>
  <c r="AG160" i="22"/>
  <c r="AF160" i="22"/>
  <c r="AF180" i="22" s="1"/>
  <c r="AE160" i="22"/>
  <c r="AE180" i="22" s="1"/>
  <c r="AD160" i="22"/>
  <c r="AD180" i="22" s="1"/>
  <c r="AC160" i="22"/>
  <c r="AC180" i="22" s="1"/>
  <c r="AB160" i="22"/>
  <c r="AB180" i="22" s="1"/>
  <c r="AA160" i="22"/>
  <c r="Z160" i="22"/>
  <c r="Y160" i="22"/>
  <c r="X160" i="22"/>
  <c r="X180" i="22" s="1"/>
  <c r="W160" i="22"/>
  <c r="W180" i="22" s="1"/>
  <c r="V160" i="22"/>
  <c r="U160" i="22"/>
  <c r="U180" i="22" s="1"/>
  <c r="T160" i="22"/>
  <c r="S160" i="22"/>
  <c r="R160" i="22"/>
  <c r="R180" i="22" s="1"/>
  <c r="Q160" i="22"/>
  <c r="P160" i="22"/>
  <c r="P180" i="22" s="1"/>
  <c r="O160" i="22"/>
  <c r="O180" i="22" s="1"/>
  <c r="N160" i="22"/>
  <c r="N180" i="22" s="1"/>
  <c r="M160" i="22"/>
  <c r="M180" i="22" s="1"/>
  <c r="L160" i="22"/>
  <c r="K160" i="22"/>
  <c r="J160" i="22"/>
  <c r="I160" i="22"/>
  <c r="H160" i="22"/>
  <c r="H180" i="22" s="1"/>
  <c r="G160" i="22"/>
  <c r="G180" i="22" s="1"/>
  <c r="F160" i="22"/>
  <c r="F180" i="22" s="1"/>
  <c r="E160" i="22"/>
  <c r="E180" i="22" s="1"/>
  <c r="D160" i="22"/>
  <c r="D180" i="22" s="1"/>
  <c r="C160" i="22"/>
  <c r="B160" i="22"/>
  <c r="B180" i="22" s="1"/>
  <c r="AN159" i="22"/>
  <c r="AM159" i="22"/>
  <c r="AM179" i="22" s="1"/>
  <c r="AL159" i="22"/>
  <c r="AL179" i="22" s="1"/>
  <c r="AK159" i="22"/>
  <c r="AJ159" i="22"/>
  <c r="AJ179" i="22" s="1"/>
  <c r="AI159" i="22"/>
  <c r="AH159" i="22"/>
  <c r="AG159" i="22"/>
  <c r="AG179" i="22" s="1"/>
  <c r="AF159" i="22"/>
  <c r="AE159" i="22"/>
  <c r="AE179" i="22" s="1"/>
  <c r="AD159" i="22"/>
  <c r="AD179" i="22" s="1"/>
  <c r="AC159" i="22"/>
  <c r="AC179" i="22" s="1"/>
  <c r="AB159" i="22"/>
  <c r="AB179" i="22" s="1"/>
  <c r="AA159" i="22"/>
  <c r="AA179" i="22" s="1"/>
  <c r="Z159" i="22"/>
  <c r="Y159" i="22"/>
  <c r="X159" i="22"/>
  <c r="W159" i="22"/>
  <c r="W179" i="22" s="1"/>
  <c r="V159" i="22"/>
  <c r="V179" i="22" s="1"/>
  <c r="U159" i="22"/>
  <c r="T159" i="22"/>
  <c r="T179" i="22" s="1"/>
  <c r="S159" i="22"/>
  <c r="S179" i="22" s="1"/>
  <c r="R159" i="22"/>
  <c r="Q159" i="22"/>
  <c r="P159" i="22"/>
  <c r="O159" i="22"/>
  <c r="O179" i="22" s="1"/>
  <c r="N159" i="22"/>
  <c r="N179" i="22" s="1"/>
  <c r="M159" i="22"/>
  <c r="M179" i="22" s="1"/>
  <c r="L159" i="22"/>
  <c r="L179" i="22" s="1"/>
  <c r="K159" i="22"/>
  <c r="K179" i="22" s="1"/>
  <c r="J159" i="22"/>
  <c r="I159" i="22"/>
  <c r="H159" i="22"/>
  <c r="G159" i="22"/>
  <c r="G179" i="22" s="1"/>
  <c r="F159" i="22"/>
  <c r="F179" i="22" s="1"/>
  <c r="E159" i="22"/>
  <c r="E179" i="22" s="1"/>
  <c r="D159" i="22"/>
  <c r="D179" i="22" s="1"/>
  <c r="C159" i="22"/>
  <c r="C179" i="22" s="1"/>
  <c r="B159" i="22"/>
  <c r="AN158" i="22"/>
  <c r="AM158" i="22"/>
  <c r="AL158" i="22"/>
  <c r="AL178" i="22" s="1"/>
  <c r="AK158" i="22"/>
  <c r="AK178" i="22" s="1"/>
  <c r="AJ158" i="22"/>
  <c r="AJ178" i="22" s="1"/>
  <c r="AI158" i="22"/>
  <c r="AI178" i="22" s="1"/>
  <c r="AH158" i="22"/>
  <c r="AH178" i="22" s="1"/>
  <c r="AG158" i="22"/>
  <c r="AF158" i="22"/>
  <c r="AF178" i="22" s="1"/>
  <c r="AE158" i="22"/>
  <c r="AD158" i="22"/>
  <c r="AD178" i="22" s="1"/>
  <c r="AC158" i="22"/>
  <c r="AC178" i="22" s="1"/>
  <c r="AB158" i="22"/>
  <c r="AB178" i="22" s="1"/>
  <c r="AA158" i="22"/>
  <c r="AA178" i="22" s="1"/>
  <c r="Z158" i="22"/>
  <c r="Y158" i="22"/>
  <c r="X158" i="22"/>
  <c r="W158" i="22"/>
  <c r="V158" i="22"/>
  <c r="V178" i="22" s="1"/>
  <c r="U158" i="22"/>
  <c r="U178" i="22" s="1"/>
  <c r="T158" i="22"/>
  <c r="T178" i="22" s="1"/>
  <c r="S158" i="22"/>
  <c r="S178" i="22" s="1"/>
  <c r="R158" i="22"/>
  <c r="R178" i="22" s="1"/>
  <c r="Q158" i="22"/>
  <c r="P158" i="22"/>
  <c r="P178" i="22" s="1"/>
  <c r="O158" i="22"/>
  <c r="N158" i="22"/>
  <c r="N178" i="22" s="1"/>
  <c r="M158" i="22"/>
  <c r="M178" i="22" s="1"/>
  <c r="L158" i="22"/>
  <c r="L178" i="22" s="1"/>
  <c r="K158" i="22"/>
  <c r="K178" i="22" s="1"/>
  <c r="J158" i="22"/>
  <c r="I158" i="22"/>
  <c r="H158" i="22"/>
  <c r="H178" i="22" s="1"/>
  <c r="G158" i="22"/>
  <c r="F158" i="22"/>
  <c r="F178" i="22" s="1"/>
  <c r="E158" i="22"/>
  <c r="E178" i="22" s="1"/>
  <c r="D158" i="22"/>
  <c r="D178" i="22" s="1"/>
  <c r="C158" i="22"/>
  <c r="C178" i="22" s="1"/>
  <c r="B158" i="22"/>
  <c r="B178" i="22" s="1"/>
  <c r="M67" i="21"/>
  <c r="L67" i="21"/>
  <c r="I67" i="21"/>
  <c r="G67" i="21"/>
  <c r="F67" i="21"/>
  <c r="E67" i="21"/>
  <c r="D67" i="21"/>
  <c r="B67" i="21" a="1"/>
  <c r="J67" i="21" s="1"/>
  <c r="B67" i="21"/>
  <c r="AM63" i="21"/>
  <c r="AL63" i="21"/>
  <c r="AK63" i="21"/>
  <c r="AJ63" i="21"/>
  <c r="AE63" i="21"/>
  <c r="AD63" i="21"/>
  <c r="AC63" i="21"/>
  <c r="AB63" i="21"/>
  <c r="W63" i="21"/>
  <c r="V63" i="21"/>
  <c r="U63" i="21"/>
  <c r="T63" i="21"/>
  <c r="O63" i="21"/>
  <c r="N63" i="21"/>
  <c r="M63" i="21"/>
  <c r="L63" i="21"/>
  <c r="G63" i="21"/>
  <c r="F63" i="21"/>
  <c r="E63" i="21"/>
  <c r="D63" i="21"/>
  <c r="AL62" i="21"/>
  <c r="AK62" i="21"/>
  <c r="AJ62" i="21"/>
  <c r="AI62" i="21"/>
  <c r="AD62" i="21"/>
  <c r="AC62" i="21"/>
  <c r="AB62" i="21"/>
  <c r="AA62" i="21"/>
  <c r="V62" i="21"/>
  <c r="U62" i="21"/>
  <c r="T62" i="21"/>
  <c r="S62" i="21"/>
  <c r="N62" i="21"/>
  <c r="M62" i="21"/>
  <c r="L62" i="21"/>
  <c r="K62" i="21"/>
  <c r="F62" i="21"/>
  <c r="E62" i="21"/>
  <c r="D62" i="21"/>
  <c r="C62" i="21"/>
  <c r="AK61" i="21"/>
  <c r="AJ61" i="21"/>
  <c r="AI61" i="21"/>
  <c r="AH61" i="21"/>
  <c r="AC61" i="21"/>
  <c r="AB61" i="21"/>
  <c r="AA61" i="21"/>
  <c r="Z61" i="21"/>
  <c r="U61" i="21"/>
  <c r="T61" i="21"/>
  <c r="S61" i="21"/>
  <c r="R61" i="21"/>
  <c r="M61" i="21"/>
  <c r="L61" i="21"/>
  <c r="K61" i="21"/>
  <c r="J61" i="21"/>
  <c r="E61" i="21"/>
  <c r="D61" i="21"/>
  <c r="C61" i="21"/>
  <c r="B61" i="21"/>
  <c r="AJ60" i="21"/>
  <c r="AI60" i="21"/>
  <c r="AH60" i="21"/>
  <c r="AG60" i="21"/>
  <c r="AB60" i="21"/>
  <c r="AA60" i="21"/>
  <c r="Z60" i="21"/>
  <c r="Y60" i="21"/>
  <c r="T60" i="21"/>
  <c r="S60" i="21"/>
  <c r="R60" i="21"/>
  <c r="Q60" i="21"/>
  <c r="L60" i="21"/>
  <c r="K60" i="21"/>
  <c r="J60" i="21"/>
  <c r="I60" i="21"/>
  <c r="D60" i="21"/>
  <c r="C60" i="21"/>
  <c r="B60" i="21"/>
  <c r="AN59" i="21"/>
  <c r="AI59" i="21"/>
  <c r="AH59" i="21"/>
  <c r="AG59" i="21"/>
  <c r="AF59" i="21"/>
  <c r="AA59" i="21"/>
  <c r="Z59" i="21"/>
  <c r="Y59" i="21"/>
  <c r="X59" i="21"/>
  <c r="S59" i="21"/>
  <c r="R59" i="21"/>
  <c r="Q59" i="21"/>
  <c r="P59" i="21"/>
  <c r="K59" i="21"/>
  <c r="J59" i="21"/>
  <c r="I59" i="21"/>
  <c r="H59" i="21"/>
  <c r="C59" i="21"/>
  <c r="B59" i="21"/>
  <c r="AN58" i="21"/>
  <c r="AM58" i="21"/>
  <c r="AH58" i="21"/>
  <c r="AG58" i="21"/>
  <c r="AF58" i="21"/>
  <c r="AE58" i="21"/>
  <c r="Z58" i="21"/>
  <c r="Y58" i="21"/>
  <c r="X58" i="21"/>
  <c r="W58" i="21"/>
  <c r="R58" i="21"/>
  <c r="Q58" i="21"/>
  <c r="P58" i="21"/>
  <c r="O58" i="21"/>
  <c r="J58" i="21"/>
  <c r="I58" i="21"/>
  <c r="H58" i="21"/>
  <c r="G58" i="21"/>
  <c r="B58" i="21"/>
  <c r="AN57" i="21"/>
  <c r="AM57" i="21"/>
  <c r="AL57" i="21"/>
  <c r="AG57" i="21"/>
  <c r="AF57" i="21"/>
  <c r="AE57" i="21"/>
  <c r="AD57" i="21"/>
  <c r="Y57" i="21"/>
  <c r="X57" i="21"/>
  <c r="W57" i="21"/>
  <c r="V57" i="21"/>
  <c r="Q57" i="21"/>
  <c r="P57" i="21"/>
  <c r="O57" i="21"/>
  <c r="N57" i="21"/>
  <c r="I57" i="21"/>
  <c r="H57" i="21"/>
  <c r="G57" i="21"/>
  <c r="F57" i="21"/>
  <c r="AN56" i="21"/>
  <c r="AM56" i="21"/>
  <c r="AL56" i="21"/>
  <c r="AK56" i="21"/>
  <c r="AF56" i="21"/>
  <c r="AE56" i="21"/>
  <c r="AD56" i="21"/>
  <c r="AC56" i="21"/>
  <c r="X56" i="21"/>
  <c r="W56" i="21"/>
  <c r="V56" i="21"/>
  <c r="U56" i="21"/>
  <c r="P56" i="21"/>
  <c r="O56" i="21"/>
  <c r="N56" i="21"/>
  <c r="M56" i="21"/>
  <c r="H56" i="21"/>
  <c r="G56" i="21"/>
  <c r="F56" i="21"/>
  <c r="E56" i="21"/>
  <c r="AM55" i="21"/>
  <c r="AL55" i="21"/>
  <c r="AK55" i="21"/>
  <c r="AJ55" i="21"/>
  <c r="AE55" i="21"/>
  <c r="AD55" i="21"/>
  <c r="AC55" i="21"/>
  <c r="AB55" i="21"/>
  <c r="W55" i="21"/>
  <c r="V55" i="21"/>
  <c r="U55" i="21"/>
  <c r="T55" i="21"/>
  <c r="O55" i="21"/>
  <c r="N55" i="21"/>
  <c r="M55" i="21"/>
  <c r="L55" i="21"/>
  <c r="G55" i="21"/>
  <c r="F55" i="21"/>
  <c r="E55" i="21"/>
  <c r="D55" i="21"/>
  <c r="AL54" i="21"/>
  <c r="AK54" i="21"/>
  <c r="AJ54" i="21"/>
  <c r="AI54" i="21"/>
  <c r="AD54" i="21"/>
  <c r="AC54" i="21"/>
  <c r="AB54" i="21"/>
  <c r="AA54" i="21"/>
  <c r="V54" i="21"/>
  <c r="U54" i="21"/>
  <c r="T54" i="21"/>
  <c r="S54" i="21"/>
  <c r="N54" i="21"/>
  <c r="M54" i="21"/>
  <c r="L54" i="21"/>
  <c r="K54" i="21"/>
  <c r="F54" i="21"/>
  <c r="E54" i="21"/>
  <c r="D54" i="21"/>
  <c r="C54" i="21"/>
  <c r="AK53" i="21"/>
  <c r="AJ53" i="21"/>
  <c r="AI53" i="21"/>
  <c r="AH53" i="21"/>
  <c r="AC53" i="21"/>
  <c r="AB53" i="21"/>
  <c r="AA53" i="21"/>
  <c r="Z53" i="21"/>
  <c r="U53" i="21"/>
  <c r="T53" i="21"/>
  <c r="S53" i="21"/>
  <c r="R53" i="21"/>
  <c r="M53" i="21"/>
  <c r="L53" i="21"/>
  <c r="K53" i="21"/>
  <c r="J53" i="21"/>
  <c r="E53" i="21"/>
  <c r="D53" i="21"/>
  <c r="C53" i="21"/>
  <c r="B53" i="21"/>
  <c r="AJ52" i="21"/>
  <c r="AI52" i="21"/>
  <c r="AH52" i="21"/>
  <c r="AG52" i="21"/>
  <c r="AB52" i="21"/>
  <c r="AA52" i="21"/>
  <c r="Z52" i="21"/>
  <c r="Y52" i="21"/>
  <c r="T52" i="21"/>
  <c r="S52" i="21"/>
  <c r="R52" i="21"/>
  <c r="Q52" i="21"/>
  <c r="L52" i="21"/>
  <c r="K52" i="21"/>
  <c r="J52" i="21"/>
  <c r="I52" i="21"/>
  <c r="D52" i="21"/>
  <c r="C52" i="21"/>
  <c r="B52" i="21"/>
  <c r="AN43" i="21"/>
  <c r="AN63" i="21" s="1"/>
  <c r="AM43" i="21"/>
  <c r="AL43" i="21"/>
  <c r="AK43" i="21"/>
  <c r="AJ43" i="21"/>
  <c r="AI43" i="21"/>
  <c r="AI63" i="21" s="1"/>
  <c r="AH43" i="21"/>
  <c r="AH63" i="21" s="1"/>
  <c r="AG43" i="21"/>
  <c r="AG63" i="21" s="1"/>
  <c r="AF43" i="21"/>
  <c r="AF63" i="21" s="1"/>
  <c r="AE43" i="21"/>
  <c r="AD43" i="21"/>
  <c r="AC43" i="21"/>
  <c r="AB43" i="21"/>
  <c r="AA43" i="21"/>
  <c r="AA63" i="21" s="1"/>
  <c r="Z43" i="21"/>
  <c r="Z63" i="21" s="1"/>
  <c r="Y43" i="21"/>
  <c r="Y63" i="21" s="1"/>
  <c r="X43" i="21"/>
  <c r="X63" i="21" s="1"/>
  <c r="W43" i="21"/>
  <c r="V43" i="21"/>
  <c r="U43" i="21"/>
  <c r="T43" i="21"/>
  <c r="S43" i="21"/>
  <c r="S63" i="21" s="1"/>
  <c r="R43" i="21"/>
  <c r="R63" i="21" s="1"/>
  <c r="Q43" i="21"/>
  <c r="Q63" i="21" s="1"/>
  <c r="P43" i="21"/>
  <c r="P63" i="21" s="1"/>
  <c r="O43" i="21"/>
  <c r="N43" i="21"/>
  <c r="M43" i="21"/>
  <c r="L43" i="21"/>
  <c r="K43" i="21"/>
  <c r="K63" i="21" s="1"/>
  <c r="J43" i="21"/>
  <c r="J63" i="21" s="1"/>
  <c r="I43" i="21"/>
  <c r="I63" i="21" s="1"/>
  <c r="H43" i="21"/>
  <c r="H63" i="21" s="1"/>
  <c r="G43" i="21"/>
  <c r="F43" i="21"/>
  <c r="E43" i="21"/>
  <c r="D43" i="21"/>
  <c r="C43" i="21"/>
  <c r="C63" i="21" s="1"/>
  <c r="B43" i="21"/>
  <c r="B63" i="21" s="1"/>
  <c r="AN42" i="21"/>
  <c r="AN62" i="21" s="1"/>
  <c r="AM42" i="21"/>
  <c r="AM62" i="21" s="1"/>
  <c r="AL42" i="21"/>
  <c r="AK42" i="21"/>
  <c r="AJ42" i="21"/>
  <c r="AI42" i="21"/>
  <c r="AH42" i="21"/>
  <c r="AH62" i="21" s="1"/>
  <c r="AG42" i="21"/>
  <c r="AG62" i="21" s="1"/>
  <c r="AF42" i="21"/>
  <c r="AF62" i="21" s="1"/>
  <c r="AE42" i="21"/>
  <c r="AE62" i="21" s="1"/>
  <c r="AD42" i="21"/>
  <c r="AC42" i="21"/>
  <c r="AB42" i="21"/>
  <c r="AA42" i="21"/>
  <c r="Z42" i="21"/>
  <c r="Z62" i="21" s="1"/>
  <c r="Y42" i="21"/>
  <c r="Y62" i="21" s="1"/>
  <c r="X42" i="21"/>
  <c r="X62" i="21" s="1"/>
  <c r="W42" i="21"/>
  <c r="W62" i="21" s="1"/>
  <c r="V42" i="21"/>
  <c r="U42" i="21"/>
  <c r="T42" i="21"/>
  <c r="S42" i="21"/>
  <c r="R42" i="21"/>
  <c r="R62" i="21" s="1"/>
  <c r="Q42" i="21"/>
  <c r="Q62" i="21" s="1"/>
  <c r="P42" i="21"/>
  <c r="P62" i="21" s="1"/>
  <c r="O42" i="21"/>
  <c r="O62" i="21" s="1"/>
  <c r="N42" i="21"/>
  <c r="M42" i="21"/>
  <c r="L42" i="21"/>
  <c r="K42" i="21"/>
  <c r="J42" i="21"/>
  <c r="J62" i="21" s="1"/>
  <c r="I42" i="21"/>
  <c r="I62" i="21" s="1"/>
  <c r="H42" i="21"/>
  <c r="H62" i="21" s="1"/>
  <c r="G42" i="21"/>
  <c r="G62" i="21" s="1"/>
  <c r="F42" i="21"/>
  <c r="E42" i="21"/>
  <c r="D42" i="21"/>
  <c r="C42" i="21"/>
  <c r="B42" i="21"/>
  <c r="B62" i="21" s="1"/>
  <c r="AN41" i="21"/>
  <c r="AN61" i="21" s="1"/>
  <c r="AM41" i="21"/>
  <c r="AM61" i="21" s="1"/>
  <c r="AL41" i="21"/>
  <c r="AL61" i="21" s="1"/>
  <c r="AK41" i="21"/>
  <c r="AJ41" i="21"/>
  <c r="AI41" i="21"/>
  <c r="AH41" i="21"/>
  <c r="AG41" i="21"/>
  <c r="AG61" i="21" s="1"/>
  <c r="AF41" i="21"/>
  <c r="AF61" i="21" s="1"/>
  <c r="AE41" i="21"/>
  <c r="AE61" i="21" s="1"/>
  <c r="AD41" i="21"/>
  <c r="AD61" i="21" s="1"/>
  <c r="AC41" i="21"/>
  <c r="AB41" i="21"/>
  <c r="AA41" i="21"/>
  <c r="Z41" i="21"/>
  <c r="Y41" i="21"/>
  <c r="Y61" i="21" s="1"/>
  <c r="X41" i="21"/>
  <c r="X61" i="21" s="1"/>
  <c r="W41" i="21"/>
  <c r="W61" i="21" s="1"/>
  <c r="V41" i="21"/>
  <c r="V61" i="21" s="1"/>
  <c r="U41" i="21"/>
  <c r="T41" i="21"/>
  <c r="S41" i="21"/>
  <c r="R41" i="21"/>
  <c r="Q41" i="21"/>
  <c r="Q61" i="21" s="1"/>
  <c r="P41" i="21"/>
  <c r="P61" i="21" s="1"/>
  <c r="O41" i="21"/>
  <c r="O61" i="21" s="1"/>
  <c r="N41" i="21"/>
  <c r="N61" i="21" s="1"/>
  <c r="M41" i="21"/>
  <c r="L41" i="21"/>
  <c r="K41" i="21"/>
  <c r="J41" i="21"/>
  <c r="I41" i="21"/>
  <c r="I61" i="21" s="1"/>
  <c r="H41" i="21"/>
  <c r="H61" i="21" s="1"/>
  <c r="G41" i="21"/>
  <c r="G61" i="21" s="1"/>
  <c r="F41" i="21"/>
  <c r="F61" i="21" s="1"/>
  <c r="E41" i="21"/>
  <c r="D41" i="21"/>
  <c r="C41" i="21"/>
  <c r="B41" i="21"/>
  <c r="AN40" i="21"/>
  <c r="AN60" i="21" s="1"/>
  <c r="AM40" i="21"/>
  <c r="AM60" i="21" s="1"/>
  <c r="AL40" i="21"/>
  <c r="AL60" i="21" s="1"/>
  <c r="AK40" i="21"/>
  <c r="AK60" i="21" s="1"/>
  <c r="AJ40" i="21"/>
  <c r="AI40" i="21"/>
  <c r="AH40" i="21"/>
  <c r="AG40" i="21"/>
  <c r="AF40" i="21"/>
  <c r="AF60" i="21" s="1"/>
  <c r="AE40" i="21"/>
  <c r="AE60" i="21" s="1"/>
  <c r="AD40" i="21"/>
  <c r="AD60" i="21" s="1"/>
  <c r="AC40" i="21"/>
  <c r="AC60" i="21" s="1"/>
  <c r="AB40" i="21"/>
  <c r="AA40" i="21"/>
  <c r="Z40" i="21"/>
  <c r="Y40" i="21"/>
  <c r="X40" i="21"/>
  <c r="X60" i="21" s="1"/>
  <c r="W40" i="21"/>
  <c r="W60" i="21" s="1"/>
  <c r="V40" i="21"/>
  <c r="V60" i="21" s="1"/>
  <c r="U40" i="21"/>
  <c r="U60" i="21" s="1"/>
  <c r="T40" i="21"/>
  <c r="S40" i="21"/>
  <c r="R40" i="21"/>
  <c r="Q40" i="21"/>
  <c r="P40" i="21"/>
  <c r="P60" i="21" s="1"/>
  <c r="O40" i="21"/>
  <c r="O60" i="21" s="1"/>
  <c r="N40" i="21"/>
  <c r="N60" i="21" s="1"/>
  <c r="M40" i="21"/>
  <c r="M60" i="21" s="1"/>
  <c r="L40" i="21"/>
  <c r="K40" i="21"/>
  <c r="J40" i="21"/>
  <c r="I40" i="21"/>
  <c r="H40" i="21"/>
  <c r="H60" i="21" s="1"/>
  <c r="G40" i="21"/>
  <c r="G60" i="21" s="1"/>
  <c r="F40" i="21"/>
  <c r="F60" i="21" s="1"/>
  <c r="E40" i="21"/>
  <c r="E60" i="21" s="1"/>
  <c r="D40" i="21"/>
  <c r="C40" i="21"/>
  <c r="B40" i="21"/>
  <c r="AN39" i="21"/>
  <c r="AM39" i="21"/>
  <c r="AM59" i="21" s="1"/>
  <c r="AL39" i="21"/>
  <c r="AL59" i="21" s="1"/>
  <c r="AK39" i="21"/>
  <c r="AK59" i="21" s="1"/>
  <c r="AJ39" i="21"/>
  <c r="AJ59" i="21" s="1"/>
  <c r="AI39" i="21"/>
  <c r="AH39" i="21"/>
  <c r="AG39" i="21"/>
  <c r="AF39" i="21"/>
  <c r="AE39" i="21"/>
  <c r="AE59" i="21" s="1"/>
  <c r="AD39" i="21"/>
  <c r="AD59" i="21" s="1"/>
  <c r="AC39" i="21"/>
  <c r="AC59" i="21" s="1"/>
  <c r="AB39" i="21"/>
  <c r="AB59" i="21" s="1"/>
  <c r="AA39" i="21"/>
  <c r="Z39" i="21"/>
  <c r="Y39" i="21"/>
  <c r="X39" i="21"/>
  <c r="W39" i="21"/>
  <c r="W59" i="21" s="1"/>
  <c r="V39" i="21"/>
  <c r="V59" i="21" s="1"/>
  <c r="U39" i="21"/>
  <c r="U59" i="21" s="1"/>
  <c r="T39" i="21"/>
  <c r="T59" i="21" s="1"/>
  <c r="S39" i="21"/>
  <c r="R39" i="21"/>
  <c r="Q39" i="21"/>
  <c r="P39" i="21"/>
  <c r="O39" i="21"/>
  <c r="O59" i="21" s="1"/>
  <c r="N39" i="21"/>
  <c r="N59" i="21" s="1"/>
  <c r="M39" i="21"/>
  <c r="M59" i="21" s="1"/>
  <c r="L39" i="21"/>
  <c r="L59" i="21" s="1"/>
  <c r="K39" i="21"/>
  <c r="J39" i="21"/>
  <c r="I39" i="21"/>
  <c r="H39" i="21"/>
  <c r="G39" i="21"/>
  <c r="G59" i="21" s="1"/>
  <c r="F39" i="21"/>
  <c r="F59" i="21" s="1"/>
  <c r="E39" i="21"/>
  <c r="E59" i="21" s="1"/>
  <c r="D39" i="21"/>
  <c r="D59" i="21" s="1"/>
  <c r="C39" i="21"/>
  <c r="B39" i="21"/>
  <c r="AN38" i="21"/>
  <c r="AM38" i="21"/>
  <c r="AL38" i="21"/>
  <c r="AL58" i="21" s="1"/>
  <c r="AK38" i="21"/>
  <c r="AK58" i="21" s="1"/>
  <c r="AJ38" i="21"/>
  <c r="AJ58" i="21" s="1"/>
  <c r="AI38" i="21"/>
  <c r="AI58" i="21" s="1"/>
  <c r="AH38" i="21"/>
  <c r="AG38" i="21"/>
  <c r="AF38" i="21"/>
  <c r="AE38" i="21"/>
  <c r="AD38" i="21"/>
  <c r="AD58" i="21" s="1"/>
  <c r="AC38" i="21"/>
  <c r="AC58" i="21" s="1"/>
  <c r="AB38" i="21"/>
  <c r="AB58" i="21" s="1"/>
  <c r="AA38" i="21"/>
  <c r="AA58" i="21" s="1"/>
  <c r="Z38" i="21"/>
  <c r="Y38" i="21"/>
  <c r="X38" i="21"/>
  <c r="W38" i="21"/>
  <c r="V38" i="21"/>
  <c r="V58" i="21" s="1"/>
  <c r="U38" i="21"/>
  <c r="U58" i="21" s="1"/>
  <c r="T38" i="21"/>
  <c r="T58" i="21" s="1"/>
  <c r="S38" i="21"/>
  <c r="S58" i="21" s="1"/>
  <c r="R38" i="21"/>
  <c r="Q38" i="21"/>
  <c r="P38" i="21"/>
  <c r="O38" i="21"/>
  <c r="N38" i="21"/>
  <c r="N58" i="21" s="1"/>
  <c r="M38" i="21"/>
  <c r="M58" i="21" s="1"/>
  <c r="L38" i="21"/>
  <c r="L58" i="21" s="1"/>
  <c r="K38" i="21"/>
  <c r="K58" i="21" s="1"/>
  <c r="J38" i="21"/>
  <c r="I38" i="21"/>
  <c r="H38" i="21"/>
  <c r="G38" i="21"/>
  <c r="F38" i="21"/>
  <c r="F58" i="21" s="1"/>
  <c r="E38" i="21"/>
  <c r="E58" i="21" s="1"/>
  <c r="D38" i="21"/>
  <c r="D58" i="21" s="1"/>
  <c r="C38" i="21"/>
  <c r="C58" i="21" s="1"/>
  <c r="B38" i="21"/>
  <c r="AN37" i="21"/>
  <c r="AM37" i="21"/>
  <c r="AL37" i="21"/>
  <c r="AK37" i="21"/>
  <c r="AK57" i="21" s="1"/>
  <c r="AJ37" i="21"/>
  <c r="AJ57" i="21" s="1"/>
  <c r="AI37" i="21"/>
  <c r="AI57" i="21" s="1"/>
  <c r="AH37" i="21"/>
  <c r="AH57" i="21" s="1"/>
  <c r="AG37" i="21"/>
  <c r="AF37" i="21"/>
  <c r="AE37" i="21"/>
  <c r="AD37" i="21"/>
  <c r="AC37" i="21"/>
  <c r="AC57" i="21" s="1"/>
  <c r="AB37" i="21"/>
  <c r="AB57" i="21" s="1"/>
  <c r="AA37" i="21"/>
  <c r="AA57" i="21" s="1"/>
  <c r="Z37" i="21"/>
  <c r="Z57" i="21" s="1"/>
  <c r="Y37" i="21"/>
  <c r="X37" i="21"/>
  <c r="W37" i="21"/>
  <c r="V37" i="21"/>
  <c r="U37" i="21"/>
  <c r="U57" i="21" s="1"/>
  <c r="T37" i="21"/>
  <c r="T57" i="21" s="1"/>
  <c r="S37" i="21"/>
  <c r="S57" i="21" s="1"/>
  <c r="R37" i="21"/>
  <c r="R57" i="21" s="1"/>
  <c r="Q37" i="21"/>
  <c r="P37" i="21"/>
  <c r="O37" i="21"/>
  <c r="N37" i="21"/>
  <c r="M37" i="21"/>
  <c r="M57" i="21" s="1"/>
  <c r="L37" i="21"/>
  <c r="L57" i="21" s="1"/>
  <c r="K37" i="21"/>
  <c r="K57" i="21" s="1"/>
  <c r="J37" i="21"/>
  <c r="J57" i="21" s="1"/>
  <c r="I37" i="21"/>
  <c r="H37" i="21"/>
  <c r="G37" i="21"/>
  <c r="F37" i="21"/>
  <c r="E37" i="21"/>
  <c r="E57" i="21" s="1"/>
  <c r="D37" i="21"/>
  <c r="D57" i="21" s="1"/>
  <c r="C37" i="21"/>
  <c r="C57" i="21" s="1"/>
  <c r="B37" i="21"/>
  <c r="B57" i="21" s="1"/>
  <c r="AN36" i="21"/>
  <c r="AM36" i="21"/>
  <c r="AL36" i="21"/>
  <c r="AK36" i="21"/>
  <c r="AJ36" i="21"/>
  <c r="AJ56" i="21" s="1"/>
  <c r="AI36" i="21"/>
  <c r="AI56" i="21" s="1"/>
  <c r="AH36" i="21"/>
  <c r="AH56" i="21" s="1"/>
  <c r="AG36" i="21"/>
  <c r="AG56" i="21" s="1"/>
  <c r="AF36" i="21"/>
  <c r="AE36" i="21"/>
  <c r="AD36" i="21"/>
  <c r="AC36" i="21"/>
  <c r="AB36" i="21"/>
  <c r="AB56" i="21" s="1"/>
  <c r="AA36" i="21"/>
  <c r="AA56" i="21" s="1"/>
  <c r="Z36" i="21"/>
  <c r="Z56" i="21" s="1"/>
  <c r="Y36" i="21"/>
  <c r="Y56" i="21" s="1"/>
  <c r="X36" i="21"/>
  <c r="W36" i="21"/>
  <c r="V36" i="21"/>
  <c r="U36" i="21"/>
  <c r="T36" i="21"/>
  <c r="T56" i="21" s="1"/>
  <c r="S36" i="21"/>
  <c r="S56" i="21" s="1"/>
  <c r="R36" i="21"/>
  <c r="R56" i="21" s="1"/>
  <c r="Q36" i="21"/>
  <c r="Q56" i="21" s="1"/>
  <c r="P36" i="21"/>
  <c r="O36" i="21"/>
  <c r="N36" i="21"/>
  <c r="M36" i="21"/>
  <c r="L36" i="21"/>
  <c r="L56" i="21" s="1"/>
  <c r="K36" i="21"/>
  <c r="K56" i="21" s="1"/>
  <c r="J36" i="21"/>
  <c r="J56" i="21" s="1"/>
  <c r="I36" i="21"/>
  <c r="I56" i="21" s="1"/>
  <c r="H36" i="21"/>
  <c r="G36" i="21"/>
  <c r="F36" i="21"/>
  <c r="E36" i="21"/>
  <c r="D36" i="21"/>
  <c r="D56" i="21" s="1"/>
  <c r="C36" i="21"/>
  <c r="C56" i="21" s="1"/>
  <c r="B36" i="21"/>
  <c r="B56" i="21" s="1"/>
  <c r="AN35" i="21"/>
  <c r="AN55" i="21" s="1"/>
  <c r="AM35" i="21"/>
  <c r="AL35" i="21"/>
  <c r="AK35" i="21"/>
  <c r="AJ35" i="21"/>
  <c r="AI35" i="21"/>
  <c r="AI55" i="21" s="1"/>
  <c r="AH35" i="21"/>
  <c r="AH55" i="21" s="1"/>
  <c r="AG35" i="21"/>
  <c r="AG55" i="21" s="1"/>
  <c r="AF35" i="21"/>
  <c r="AF55" i="21" s="1"/>
  <c r="AE35" i="21"/>
  <c r="AD35" i="21"/>
  <c r="AC35" i="21"/>
  <c r="AB35" i="21"/>
  <c r="AA35" i="21"/>
  <c r="AA55" i="21" s="1"/>
  <c r="Z35" i="21"/>
  <c r="Z55" i="21" s="1"/>
  <c r="Y35" i="21"/>
  <c r="Y55" i="21" s="1"/>
  <c r="X35" i="21"/>
  <c r="X55" i="21" s="1"/>
  <c r="W35" i="21"/>
  <c r="V35" i="21"/>
  <c r="U35" i="21"/>
  <c r="T35" i="21"/>
  <c r="S35" i="21"/>
  <c r="S55" i="21" s="1"/>
  <c r="R35" i="21"/>
  <c r="R55" i="21" s="1"/>
  <c r="Q35" i="21"/>
  <c r="Q55" i="21" s="1"/>
  <c r="P35" i="21"/>
  <c r="P55" i="21" s="1"/>
  <c r="O35" i="21"/>
  <c r="N35" i="21"/>
  <c r="M35" i="21"/>
  <c r="L35" i="21"/>
  <c r="K35" i="21"/>
  <c r="K55" i="21" s="1"/>
  <c r="J35" i="21"/>
  <c r="J55" i="21" s="1"/>
  <c r="I35" i="21"/>
  <c r="I55" i="21" s="1"/>
  <c r="H35" i="21"/>
  <c r="H55" i="21" s="1"/>
  <c r="G35" i="21"/>
  <c r="F35" i="21"/>
  <c r="E35" i="21"/>
  <c r="D35" i="21"/>
  <c r="C35" i="21"/>
  <c r="C55" i="21" s="1"/>
  <c r="B35" i="21"/>
  <c r="B55" i="21" s="1"/>
  <c r="AN34" i="21"/>
  <c r="AN54" i="21" s="1"/>
  <c r="AM34" i="21"/>
  <c r="AM54" i="21" s="1"/>
  <c r="AL34" i="21"/>
  <c r="AK34" i="21"/>
  <c r="AJ34" i="21"/>
  <c r="AI34" i="21"/>
  <c r="AH34" i="21"/>
  <c r="AH54" i="21" s="1"/>
  <c r="AG34" i="21"/>
  <c r="AG54" i="21" s="1"/>
  <c r="AF34" i="21"/>
  <c r="AF54" i="21" s="1"/>
  <c r="AE34" i="21"/>
  <c r="AE54" i="21" s="1"/>
  <c r="AD34" i="21"/>
  <c r="AC34" i="21"/>
  <c r="AB34" i="21"/>
  <c r="AA34" i="21"/>
  <c r="Z34" i="21"/>
  <c r="Z54" i="21" s="1"/>
  <c r="Y34" i="21"/>
  <c r="Y54" i="21" s="1"/>
  <c r="X34" i="21"/>
  <c r="X54" i="21" s="1"/>
  <c r="W34" i="21"/>
  <c r="W54" i="21" s="1"/>
  <c r="V34" i="21"/>
  <c r="U34" i="21"/>
  <c r="T34" i="21"/>
  <c r="S34" i="21"/>
  <c r="R34" i="21"/>
  <c r="R54" i="21" s="1"/>
  <c r="Q34" i="21"/>
  <c r="Q54" i="21" s="1"/>
  <c r="P34" i="21"/>
  <c r="P54" i="21" s="1"/>
  <c r="O34" i="21"/>
  <c r="O54" i="21" s="1"/>
  <c r="N34" i="21"/>
  <c r="M34" i="21"/>
  <c r="L34" i="21"/>
  <c r="K34" i="21"/>
  <c r="J34" i="21"/>
  <c r="J54" i="21" s="1"/>
  <c r="I34" i="21"/>
  <c r="I54" i="21" s="1"/>
  <c r="H34" i="21"/>
  <c r="H54" i="21" s="1"/>
  <c r="G34" i="21"/>
  <c r="G54" i="21" s="1"/>
  <c r="F34" i="21"/>
  <c r="E34" i="21"/>
  <c r="D34" i="21"/>
  <c r="C34" i="21"/>
  <c r="B34" i="21"/>
  <c r="B54" i="21" s="1"/>
  <c r="AN33" i="21"/>
  <c r="AN53" i="21" s="1"/>
  <c r="AM33" i="21"/>
  <c r="AM53" i="21" s="1"/>
  <c r="AL33" i="21"/>
  <c r="AL53" i="21" s="1"/>
  <c r="AK33" i="21"/>
  <c r="AJ33" i="21"/>
  <c r="AI33" i="21"/>
  <c r="AH33" i="21"/>
  <c r="AG33" i="21"/>
  <c r="AG53" i="21" s="1"/>
  <c r="AF33" i="21"/>
  <c r="AF53" i="21" s="1"/>
  <c r="AE33" i="21"/>
  <c r="AE53" i="21" s="1"/>
  <c r="AD33" i="21"/>
  <c r="AD53" i="21" s="1"/>
  <c r="AC33" i="21"/>
  <c r="AB33" i="21"/>
  <c r="AA33" i="21"/>
  <c r="Z33" i="21"/>
  <c r="Y33" i="21"/>
  <c r="Y53" i="21" s="1"/>
  <c r="X33" i="21"/>
  <c r="X53" i="21" s="1"/>
  <c r="W33" i="21"/>
  <c r="W53" i="21" s="1"/>
  <c r="V33" i="21"/>
  <c r="V53" i="21" s="1"/>
  <c r="U33" i="21"/>
  <c r="T33" i="21"/>
  <c r="S33" i="21"/>
  <c r="R33" i="21"/>
  <c r="Q33" i="21"/>
  <c r="Q53" i="21" s="1"/>
  <c r="P33" i="21"/>
  <c r="P53" i="21" s="1"/>
  <c r="O33" i="21"/>
  <c r="O53" i="21" s="1"/>
  <c r="N33" i="21"/>
  <c r="N53" i="21" s="1"/>
  <c r="M33" i="21"/>
  <c r="L33" i="21"/>
  <c r="K33" i="21"/>
  <c r="J33" i="21"/>
  <c r="I33" i="21"/>
  <c r="I53" i="21" s="1"/>
  <c r="H33" i="21"/>
  <c r="H53" i="21" s="1"/>
  <c r="G33" i="21"/>
  <c r="G53" i="21" s="1"/>
  <c r="F33" i="21"/>
  <c r="F53" i="21" s="1"/>
  <c r="E33" i="21"/>
  <c r="D33" i="21"/>
  <c r="C33" i="21"/>
  <c r="B33" i="21"/>
  <c r="AN32" i="21"/>
  <c r="AN52" i="21" s="1"/>
  <c r="AM32" i="21"/>
  <c r="AM52" i="21" s="1"/>
  <c r="AL32" i="21"/>
  <c r="AL52" i="21" s="1"/>
  <c r="AK32" i="21"/>
  <c r="AK52" i="21" s="1"/>
  <c r="AJ32" i="21"/>
  <c r="AI32" i="21"/>
  <c r="AH32" i="21"/>
  <c r="AG32" i="21"/>
  <c r="AF32" i="21"/>
  <c r="AF52" i="21" s="1"/>
  <c r="AE32" i="21"/>
  <c r="AE52" i="21" s="1"/>
  <c r="AD32" i="21"/>
  <c r="AD52" i="21" s="1"/>
  <c r="AC32" i="21"/>
  <c r="AC52" i="21" s="1"/>
  <c r="AB32" i="21"/>
  <c r="AA32" i="21"/>
  <c r="Z32" i="21"/>
  <c r="Y32" i="21"/>
  <c r="X32" i="21"/>
  <c r="X52" i="21" s="1"/>
  <c r="W32" i="21"/>
  <c r="W52" i="21" s="1"/>
  <c r="V32" i="21"/>
  <c r="V52" i="21" s="1"/>
  <c r="U32" i="21"/>
  <c r="U52" i="21" s="1"/>
  <c r="T32" i="21"/>
  <c r="S32" i="21"/>
  <c r="R32" i="21"/>
  <c r="Q32" i="21"/>
  <c r="P32" i="21"/>
  <c r="P52" i="21" s="1"/>
  <c r="O32" i="21"/>
  <c r="O52" i="21" s="1"/>
  <c r="N32" i="21"/>
  <c r="N52" i="21" s="1"/>
  <c r="M32" i="21"/>
  <c r="M52" i="21" s="1"/>
  <c r="L32" i="21"/>
  <c r="K32" i="21"/>
  <c r="J32" i="21"/>
  <c r="I32" i="21"/>
  <c r="H32" i="21"/>
  <c r="H52" i="21" s="1"/>
  <c r="G32" i="21"/>
  <c r="G52" i="21" s="1"/>
  <c r="F32" i="21"/>
  <c r="F52" i="21" s="1"/>
  <c r="E32" i="21"/>
  <c r="E52" i="21" s="1"/>
  <c r="D32" i="21"/>
  <c r="C32" i="21"/>
  <c r="B32" i="21"/>
  <c r="M88" i="20"/>
  <c r="L88" i="20"/>
  <c r="K88" i="20"/>
  <c r="I88" i="20"/>
  <c r="H88" i="20"/>
  <c r="G88" i="20"/>
  <c r="F88" i="20"/>
  <c r="E88" i="20"/>
  <c r="D88" i="20"/>
  <c r="C88" i="20"/>
  <c r="B88" i="20" a="1"/>
  <c r="J88" i="20" s="1"/>
  <c r="B88" i="20"/>
  <c r="AL84" i="20"/>
  <c r="AK84" i="20"/>
  <c r="AJ84" i="20"/>
  <c r="AI84" i="20"/>
  <c r="AD84" i="20"/>
  <c r="AC84" i="20"/>
  <c r="AB84" i="20"/>
  <c r="AA84" i="20"/>
  <c r="V84" i="20"/>
  <c r="U84" i="20"/>
  <c r="T84" i="20"/>
  <c r="S84" i="20"/>
  <c r="N84" i="20"/>
  <c r="M84" i="20"/>
  <c r="L84" i="20"/>
  <c r="K84" i="20"/>
  <c r="F84" i="20"/>
  <c r="E84" i="20"/>
  <c r="D84" i="20"/>
  <c r="C84" i="20"/>
  <c r="AK83" i="20"/>
  <c r="AJ83" i="20"/>
  <c r="AI83" i="20"/>
  <c r="AH83" i="20"/>
  <c r="AC83" i="20"/>
  <c r="AB83" i="20"/>
  <c r="AA83" i="20"/>
  <c r="Z83" i="20"/>
  <c r="U83" i="20"/>
  <c r="T83" i="20"/>
  <c r="S83" i="20"/>
  <c r="R83" i="20"/>
  <c r="M83" i="20"/>
  <c r="L83" i="20"/>
  <c r="K83" i="20"/>
  <c r="J83" i="20"/>
  <c r="E83" i="20"/>
  <c r="D83" i="20"/>
  <c r="C83" i="20"/>
  <c r="B83" i="20"/>
  <c r="AJ82" i="20"/>
  <c r="AI82" i="20"/>
  <c r="AH82" i="20"/>
  <c r="AG82" i="20"/>
  <c r="AB82" i="20"/>
  <c r="AA82" i="20"/>
  <c r="Z82" i="20"/>
  <c r="Y82" i="20"/>
  <c r="T82" i="20"/>
  <c r="S82" i="20"/>
  <c r="R82" i="20"/>
  <c r="Q82" i="20"/>
  <c r="L82" i="20"/>
  <c r="K82" i="20"/>
  <c r="J82" i="20"/>
  <c r="I82" i="20"/>
  <c r="D82" i="20"/>
  <c r="C82" i="20"/>
  <c r="B82" i="20"/>
  <c r="AN81" i="20"/>
  <c r="AI81" i="20"/>
  <c r="AH81" i="20"/>
  <c r="AG81" i="20"/>
  <c r="AF81" i="20"/>
  <c r="AA81" i="20"/>
  <c r="Z81" i="20"/>
  <c r="Y81" i="20"/>
  <c r="X81" i="20"/>
  <c r="S81" i="20"/>
  <c r="R81" i="20"/>
  <c r="Q81" i="20"/>
  <c r="P81" i="20"/>
  <c r="K81" i="20"/>
  <c r="J81" i="20"/>
  <c r="I81" i="20"/>
  <c r="H81" i="20"/>
  <c r="C81" i="20"/>
  <c r="B81" i="20"/>
  <c r="AN80" i="20"/>
  <c r="AM80" i="20"/>
  <c r="AH80" i="20"/>
  <c r="AG80" i="20"/>
  <c r="AF80" i="20"/>
  <c r="AE80" i="20"/>
  <c r="Z80" i="20"/>
  <c r="Y80" i="20"/>
  <c r="X80" i="20"/>
  <c r="W80" i="20"/>
  <c r="R80" i="20"/>
  <c r="Q80" i="20"/>
  <c r="P80" i="20"/>
  <c r="O80" i="20"/>
  <c r="J80" i="20"/>
  <c r="I80" i="20"/>
  <c r="H80" i="20"/>
  <c r="G80" i="20"/>
  <c r="B80" i="20"/>
  <c r="AN79" i="20"/>
  <c r="AM79" i="20"/>
  <c r="AL79" i="20"/>
  <c r="AG79" i="20"/>
  <c r="AF79" i="20"/>
  <c r="AE79" i="20"/>
  <c r="AD79" i="20"/>
  <c r="Y79" i="20"/>
  <c r="X79" i="20"/>
  <c r="W79" i="20"/>
  <c r="V79" i="20"/>
  <c r="Q79" i="20"/>
  <c r="P79" i="20"/>
  <c r="O79" i="20"/>
  <c r="N79" i="20"/>
  <c r="I79" i="20"/>
  <c r="H79" i="20"/>
  <c r="G79" i="20"/>
  <c r="F79" i="20"/>
  <c r="AN78" i="20"/>
  <c r="AM78" i="20"/>
  <c r="AL78" i="20"/>
  <c r="AK78" i="20"/>
  <c r="AF78" i="20"/>
  <c r="AE78" i="20"/>
  <c r="AD78" i="20"/>
  <c r="AC78" i="20"/>
  <c r="X78" i="20"/>
  <c r="W78" i="20"/>
  <c r="V78" i="20"/>
  <c r="U78" i="20"/>
  <c r="P78" i="20"/>
  <c r="O78" i="20"/>
  <c r="N78" i="20"/>
  <c r="M78" i="20"/>
  <c r="H78" i="20"/>
  <c r="G78" i="20"/>
  <c r="F78" i="20"/>
  <c r="E78" i="20"/>
  <c r="AM77" i="20"/>
  <c r="AL77" i="20"/>
  <c r="AK77" i="20"/>
  <c r="AJ77" i="20"/>
  <c r="AE77" i="20"/>
  <c r="AD77" i="20"/>
  <c r="AC77" i="20"/>
  <c r="AB77" i="20"/>
  <c r="W77" i="20"/>
  <c r="V77" i="20"/>
  <c r="U77" i="20"/>
  <c r="T77" i="20"/>
  <c r="O77" i="20"/>
  <c r="N77" i="20"/>
  <c r="M77" i="20"/>
  <c r="L77" i="20"/>
  <c r="G77" i="20"/>
  <c r="F77" i="20"/>
  <c r="E77" i="20"/>
  <c r="D77" i="20"/>
  <c r="AL76" i="20"/>
  <c r="AK76" i="20"/>
  <c r="AJ76" i="20"/>
  <c r="AI76" i="20"/>
  <c r="AD76" i="20"/>
  <c r="AC76" i="20"/>
  <c r="AB76" i="20"/>
  <c r="AA76" i="20"/>
  <c r="V76" i="20"/>
  <c r="U76" i="20"/>
  <c r="T76" i="20"/>
  <c r="S76" i="20"/>
  <c r="N76" i="20"/>
  <c r="M76" i="20"/>
  <c r="L76" i="20"/>
  <c r="K76" i="20"/>
  <c r="F76" i="20"/>
  <c r="E76" i="20"/>
  <c r="D76" i="20"/>
  <c r="C76" i="20"/>
  <c r="AK75" i="20"/>
  <c r="AJ75" i="20"/>
  <c r="AI75" i="20"/>
  <c r="AH75" i="20"/>
  <c r="AC75" i="20"/>
  <c r="AB75" i="20"/>
  <c r="AA75" i="20"/>
  <c r="Z75" i="20"/>
  <c r="U75" i="20"/>
  <c r="T75" i="20"/>
  <c r="S75" i="20"/>
  <c r="R75" i="20"/>
  <c r="M75" i="20"/>
  <c r="L75" i="20"/>
  <c r="K75" i="20"/>
  <c r="J75" i="20"/>
  <c r="E75" i="20"/>
  <c r="D75" i="20"/>
  <c r="C75" i="20"/>
  <c r="B75" i="20"/>
  <c r="AJ74" i="20"/>
  <c r="AI74" i="20"/>
  <c r="AH74" i="20"/>
  <c r="AG74" i="20"/>
  <c r="AB74" i="20"/>
  <c r="AA74" i="20"/>
  <c r="Z74" i="20"/>
  <c r="Y74" i="20"/>
  <c r="T74" i="20"/>
  <c r="S74" i="20"/>
  <c r="R74" i="20"/>
  <c r="Q74" i="20"/>
  <c r="L74" i="20"/>
  <c r="K74" i="20"/>
  <c r="J74" i="20"/>
  <c r="I74" i="20"/>
  <c r="D74" i="20"/>
  <c r="C74" i="20"/>
  <c r="B74" i="20"/>
  <c r="AN73" i="20"/>
  <c r="AI73" i="20"/>
  <c r="AH73" i="20"/>
  <c r="AG73" i="20"/>
  <c r="AF73" i="20"/>
  <c r="AA73" i="20"/>
  <c r="Z73" i="20"/>
  <c r="Y73" i="20"/>
  <c r="X73" i="20"/>
  <c r="S73" i="20"/>
  <c r="R73" i="20"/>
  <c r="Q73" i="20"/>
  <c r="P73" i="20"/>
  <c r="K73" i="20"/>
  <c r="J73" i="20"/>
  <c r="I73" i="20"/>
  <c r="H73" i="20"/>
  <c r="C73" i="20"/>
  <c r="B73" i="20"/>
  <c r="B92" i="20" s="1" a="1"/>
  <c r="AN64" i="20"/>
  <c r="AN84" i="20" s="1"/>
  <c r="AM64" i="20"/>
  <c r="AM84" i="20" s="1"/>
  <c r="AL64" i="20"/>
  <c r="AK64" i="20"/>
  <c r="AJ64" i="20"/>
  <c r="AI64" i="20"/>
  <c r="AH64" i="20"/>
  <c r="AH84" i="20" s="1"/>
  <c r="AG64" i="20"/>
  <c r="AG84" i="20" s="1"/>
  <c r="AF64" i="20"/>
  <c r="AF84" i="20" s="1"/>
  <c r="AE64" i="20"/>
  <c r="AE84" i="20" s="1"/>
  <c r="AD64" i="20"/>
  <c r="AC64" i="20"/>
  <c r="AB64" i="20"/>
  <c r="AA64" i="20"/>
  <c r="Z64" i="20"/>
  <c r="Z84" i="20" s="1"/>
  <c r="Y64" i="20"/>
  <c r="Y84" i="20" s="1"/>
  <c r="X64" i="20"/>
  <c r="X84" i="20" s="1"/>
  <c r="W64" i="20"/>
  <c r="W84" i="20" s="1"/>
  <c r="V64" i="20"/>
  <c r="U64" i="20"/>
  <c r="T64" i="20"/>
  <c r="S64" i="20"/>
  <c r="R64" i="20"/>
  <c r="R84" i="20" s="1"/>
  <c r="Q64" i="20"/>
  <c r="Q84" i="20" s="1"/>
  <c r="P64" i="20"/>
  <c r="P84" i="20" s="1"/>
  <c r="O64" i="20"/>
  <c r="O84" i="20" s="1"/>
  <c r="N64" i="20"/>
  <c r="M64" i="20"/>
  <c r="L64" i="20"/>
  <c r="K64" i="20"/>
  <c r="J64" i="20"/>
  <c r="J84" i="20" s="1"/>
  <c r="I64" i="20"/>
  <c r="I84" i="20" s="1"/>
  <c r="H64" i="20"/>
  <c r="H84" i="20" s="1"/>
  <c r="G64" i="20"/>
  <c r="G84" i="20" s="1"/>
  <c r="F64" i="20"/>
  <c r="E64" i="20"/>
  <c r="D64" i="20"/>
  <c r="C64" i="20"/>
  <c r="B64" i="20"/>
  <c r="B84" i="20" s="1"/>
  <c r="AN63" i="20"/>
  <c r="AN83" i="20" s="1"/>
  <c r="AM63" i="20"/>
  <c r="AM83" i="20" s="1"/>
  <c r="AL63" i="20"/>
  <c r="AL83" i="20" s="1"/>
  <c r="AK63" i="20"/>
  <c r="AJ63" i="20"/>
  <c r="AI63" i="20"/>
  <c r="AH63" i="20"/>
  <c r="AG63" i="20"/>
  <c r="AG83" i="20" s="1"/>
  <c r="AF63" i="20"/>
  <c r="AF83" i="20" s="1"/>
  <c r="AE63" i="20"/>
  <c r="AE83" i="20" s="1"/>
  <c r="AD63" i="20"/>
  <c r="AD83" i="20" s="1"/>
  <c r="AC63" i="20"/>
  <c r="AB63" i="20"/>
  <c r="AA63" i="20"/>
  <c r="Z63" i="20"/>
  <c r="Y63" i="20"/>
  <c r="Y83" i="20" s="1"/>
  <c r="X63" i="20"/>
  <c r="X83" i="20" s="1"/>
  <c r="W63" i="20"/>
  <c r="W83" i="20" s="1"/>
  <c r="V63" i="20"/>
  <c r="V83" i="20" s="1"/>
  <c r="U63" i="20"/>
  <c r="T63" i="20"/>
  <c r="S63" i="20"/>
  <c r="R63" i="20"/>
  <c r="Q63" i="20"/>
  <c r="Q83" i="20" s="1"/>
  <c r="P63" i="20"/>
  <c r="P83" i="20" s="1"/>
  <c r="O63" i="20"/>
  <c r="O83" i="20" s="1"/>
  <c r="N63" i="20"/>
  <c r="N83" i="20" s="1"/>
  <c r="M63" i="20"/>
  <c r="L63" i="20"/>
  <c r="K63" i="20"/>
  <c r="J63" i="20"/>
  <c r="I63" i="20"/>
  <c r="I83" i="20" s="1"/>
  <c r="H63" i="20"/>
  <c r="H83" i="20" s="1"/>
  <c r="G63" i="20"/>
  <c r="G83" i="20" s="1"/>
  <c r="F63" i="20"/>
  <c r="F83" i="20" s="1"/>
  <c r="E63" i="20"/>
  <c r="D63" i="20"/>
  <c r="C63" i="20"/>
  <c r="B63" i="20"/>
  <c r="AN62" i="20"/>
  <c r="AN82" i="20" s="1"/>
  <c r="AM62" i="20"/>
  <c r="AM82" i="20" s="1"/>
  <c r="AL62" i="20"/>
  <c r="AL82" i="20" s="1"/>
  <c r="AK62" i="20"/>
  <c r="AK82" i="20" s="1"/>
  <c r="AJ62" i="20"/>
  <c r="AI62" i="20"/>
  <c r="AH62" i="20"/>
  <c r="AG62" i="20"/>
  <c r="AF62" i="20"/>
  <c r="AF82" i="20" s="1"/>
  <c r="AE62" i="20"/>
  <c r="AE82" i="20" s="1"/>
  <c r="AD62" i="20"/>
  <c r="AD82" i="20" s="1"/>
  <c r="AC62" i="20"/>
  <c r="AC82" i="20" s="1"/>
  <c r="AB62" i="20"/>
  <c r="AA62" i="20"/>
  <c r="Z62" i="20"/>
  <c r="Y62" i="20"/>
  <c r="X62" i="20"/>
  <c r="X82" i="20" s="1"/>
  <c r="W62" i="20"/>
  <c r="W82" i="20" s="1"/>
  <c r="V62" i="20"/>
  <c r="V82" i="20" s="1"/>
  <c r="U62" i="20"/>
  <c r="U82" i="20" s="1"/>
  <c r="T62" i="20"/>
  <c r="S62" i="20"/>
  <c r="R62" i="20"/>
  <c r="Q62" i="20"/>
  <c r="P62" i="20"/>
  <c r="P82" i="20" s="1"/>
  <c r="O62" i="20"/>
  <c r="O82" i="20" s="1"/>
  <c r="N62" i="20"/>
  <c r="N82" i="20" s="1"/>
  <c r="M62" i="20"/>
  <c r="M82" i="20" s="1"/>
  <c r="L62" i="20"/>
  <c r="K62" i="20"/>
  <c r="J62" i="20"/>
  <c r="I62" i="20"/>
  <c r="H62" i="20"/>
  <c r="H82" i="20" s="1"/>
  <c r="G62" i="20"/>
  <c r="G82" i="20" s="1"/>
  <c r="F62" i="20"/>
  <c r="F82" i="20" s="1"/>
  <c r="E62" i="20"/>
  <c r="E82" i="20" s="1"/>
  <c r="D62" i="20"/>
  <c r="C62" i="20"/>
  <c r="B62" i="20"/>
  <c r="AN61" i="20"/>
  <c r="AM61" i="20"/>
  <c r="AM81" i="20" s="1"/>
  <c r="AL61" i="20"/>
  <c r="AL81" i="20" s="1"/>
  <c r="AK61" i="20"/>
  <c r="AK81" i="20" s="1"/>
  <c r="AJ61" i="20"/>
  <c r="AJ81" i="20" s="1"/>
  <c r="AI61" i="20"/>
  <c r="AH61" i="20"/>
  <c r="AG61" i="20"/>
  <c r="AF61" i="20"/>
  <c r="AE61" i="20"/>
  <c r="AE81" i="20" s="1"/>
  <c r="AD61" i="20"/>
  <c r="AD81" i="20" s="1"/>
  <c r="AC61" i="20"/>
  <c r="AC81" i="20" s="1"/>
  <c r="AB61" i="20"/>
  <c r="AB81" i="20" s="1"/>
  <c r="AA61" i="20"/>
  <c r="Z61" i="20"/>
  <c r="Y61" i="20"/>
  <c r="X61" i="20"/>
  <c r="W61" i="20"/>
  <c r="W81" i="20" s="1"/>
  <c r="V61" i="20"/>
  <c r="V81" i="20" s="1"/>
  <c r="U61" i="20"/>
  <c r="U81" i="20" s="1"/>
  <c r="T61" i="20"/>
  <c r="T81" i="20" s="1"/>
  <c r="S61" i="20"/>
  <c r="R61" i="20"/>
  <c r="Q61" i="20"/>
  <c r="P61" i="20"/>
  <c r="O61" i="20"/>
  <c r="O81" i="20" s="1"/>
  <c r="N61" i="20"/>
  <c r="N81" i="20" s="1"/>
  <c r="M61" i="20"/>
  <c r="M81" i="20" s="1"/>
  <c r="L61" i="20"/>
  <c r="L81" i="20" s="1"/>
  <c r="K61" i="20"/>
  <c r="J61" i="20"/>
  <c r="I61" i="20"/>
  <c r="H61" i="20"/>
  <c r="G61" i="20"/>
  <c r="G81" i="20" s="1"/>
  <c r="F61" i="20"/>
  <c r="F81" i="20" s="1"/>
  <c r="E61" i="20"/>
  <c r="E81" i="20" s="1"/>
  <c r="D61" i="20"/>
  <c r="D81" i="20" s="1"/>
  <c r="C61" i="20"/>
  <c r="B61" i="20"/>
  <c r="AN60" i="20"/>
  <c r="AM60" i="20"/>
  <c r="AL60" i="20"/>
  <c r="AL80" i="20" s="1"/>
  <c r="AK60" i="20"/>
  <c r="AK80" i="20" s="1"/>
  <c r="AJ60" i="20"/>
  <c r="AJ80" i="20" s="1"/>
  <c r="AI60" i="20"/>
  <c r="AI80" i="20" s="1"/>
  <c r="AH60" i="20"/>
  <c r="AG60" i="20"/>
  <c r="AF60" i="20"/>
  <c r="AE60" i="20"/>
  <c r="AD60" i="20"/>
  <c r="AD80" i="20" s="1"/>
  <c r="AC60" i="20"/>
  <c r="AC80" i="20" s="1"/>
  <c r="AB60" i="20"/>
  <c r="AB80" i="20" s="1"/>
  <c r="AA60" i="20"/>
  <c r="AA80" i="20" s="1"/>
  <c r="Z60" i="20"/>
  <c r="Y60" i="20"/>
  <c r="X60" i="20"/>
  <c r="W60" i="20"/>
  <c r="V60" i="20"/>
  <c r="V80" i="20" s="1"/>
  <c r="U60" i="20"/>
  <c r="U80" i="20" s="1"/>
  <c r="T60" i="20"/>
  <c r="T80" i="20" s="1"/>
  <c r="S60" i="20"/>
  <c r="S80" i="20" s="1"/>
  <c r="R60" i="20"/>
  <c r="Q60" i="20"/>
  <c r="P60" i="20"/>
  <c r="O60" i="20"/>
  <c r="N60" i="20"/>
  <c r="N80" i="20" s="1"/>
  <c r="M60" i="20"/>
  <c r="M80" i="20" s="1"/>
  <c r="L60" i="20"/>
  <c r="L80" i="20" s="1"/>
  <c r="K60" i="20"/>
  <c r="K80" i="20" s="1"/>
  <c r="J60" i="20"/>
  <c r="I60" i="20"/>
  <c r="H60" i="20"/>
  <c r="G60" i="20"/>
  <c r="F60" i="20"/>
  <c r="F80" i="20" s="1"/>
  <c r="E60" i="20"/>
  <c r="E80" i="20" s="1"/>
  <c r="D60" i="20"/>
  <c r="D80" i="20" s="1"/>
  <c r="C60" i="20"/>
  <c r="C80" i="20" s="1"/>
  <c r="B60" i="20"/>
  <c r="AN59" i="20"/>
  <c r="AM59" i="20"/>
  <c r="AL59" i="20"/>
  <c r="AK59" i="20"/>
  <c r="AK79" i="20" s="1"/>
  <c r="AJ59" i="20"/>
  <c r="AJ79" i="20" s="1"/>
  <c r="AI59" i="20"/>
  <c r="AI79" i="20" s="1"/>
  <c r="AH59" i="20"/>
  <c r="AH79" i="20" s="1"/>
  <c r="AG59" i="20"/>
  <c r="AF59" i="20"/>
  <c r="AE59" i="20"/>
  <c r="AD59" i="20"/>
  <c r="AC59" i="20"/>
  <c r="AC79" i="20" s="1"/>
  <c r="AB59" i="20"/>
  <c r="AB79" i="20" s="1"/>
  <c r="AA59" i="20"/>
  <c r="AA79" i="20" s="1"/>
  <c r="Z59" i="20"/>
  <c r="Z79" i="20" s="1"/>
  <c r="Y59" i="20"/>
  <c r="X59" i="20"/>
  <c r="W59" i="20"/>
  <c r="V59" i="20"/>
  <c r="U59" i="20"/>
  <c r="U79" i="20" s="1"/>
  <c r="T59" i="20"/>
  <c r="T79" i="20" s="1"/>
  <c r="S59" i="20"/>
  <c r="S79" i="20" s="1"/>
  <c r="R59" i="20"/>
  <c r="R79" i="20" s="1"/>
  <c r="Q59" i="20"/>
  <c r="P59" i="20"/>
  <c r="O59" i="20"/>
  <c r="N59" i="20"/>
  <c r="M59" i="20"/>
  <c r="M79" i="20" s="1"/>
  <c r="L59" i="20"/>
  <c r="L79" i="20" s="1"/>
  <c r="K59" i="20"/>
  <c r="K79" i="20" s="1"/>
  <c r="J59" i="20"/>
  <c r="J79" i="20" s="1"/>
  <c r="I59" i="20"/>
  <c r="H59" i="20"/>
  <c r="G59" i="20"/>
  <c r="F59" i="20"/>
  <c r="E59" i="20"/>
  <c r="E79" i="20" s="1"/>
  <c r="D59" i="20"/>
  <c r="D79" i="20" s="1"/>
  <c r="C59" i="20"/>
  <c r="C79" i="20" s="1"/>
  <c r="B59" i="20"/>
  <c r="B79" i="20" s="1"/>
  <c r="AN58" i="20"/>
  <c r="AM58" i="20"/>
  <c r="AL58" i="20"/>
  <c r="AK58" i="20"/>
  <c r="AJ58" i="20"/>
  <c r="AJ78" i="20" s="1"/>
  <c r="AI58" i="20"/>
  <c r="AI78" i="20" s="1"/>
  <c r="AH58" i="20"/>
  <c r="AH78" i="20" s="1"/>
  <c r="AG58" i="20"/>
  <c r="AG78" i="20" s="1"/>
  <c r="AF58" i="20"/>
  <c r="AE58" i="20"/>
  <c r="AD58" i="20"/>
  <c r="AC58" i="20"/>
  <c r="AB58" i="20"/>
  <c r="AB78" i="20" s="1"/>
  <c r="AA58" i="20"/>
  <c r="AA78" i="20" s="1"/>
  <c r="Z58" i="20"/>
  <c r="Z78" i="20" s="1"/>
  <c r="Y58" i="20"/>
  <c r="Y78" i="20" s="1"/>
  <c r="X58" i="20"/>
  <c r="W58" i="20"/>
  <c r="V58" i="20"/>
  <c r="U58" i="20"/>
  <c r="T58" i="20"/>
  <c r="T78" i="20" s="1"/>
  <c r="S58" i="20"/>
  <c r="S78" i="20" s="1"/>
  <c r="R58" i="20"/>
  <c r="R78" i="20" s="1"/>
  <c r="Q58" i="20"/>
  <c r="Q78" i="20" s="1"/>
  <c r="P58" i="20"/>
  <c r="O58" i="20"/>
  <c r="N58" i="20"/>
  <c r="M58" i="20"/>
  <c r="L58" i="20"/>
  <c r="L78" i="20" s="1"/>
  <c r="K58" i="20"/>
  <c r="K78" i="20" s="1"/>
  <c r="J58" i="20"/>
  <c r="J78" i="20" s="1"/>
  <c r="I58" i="20"/>
  <c r="I78" i="20" s="1"/>
  <c r="H58" i="20"/>
  <c r="G58" i="20"/>
  <c r="F58" i="20"/>
  <c r="E58" i="20"/>
  <c r="D58" i="20"/>
  <c r="D78" i="20" s="1"/>
  <c r="C58" i="20"/>
  <c r="C78" i="20" s="1"/>
  <c r="B58" i="20"/>
  <c r="B78" i="20" s="1"/>
  <c r="AN57" i="20"/>
  <c r="AN77" i="20" s="1"/>
  <c r="AM57" i="20"/>
  <c r="AL57" i="20"/>
  <c r="AK57" i="20"/>
  <c r="AJ57" i="20"/>
  <c r="AI57" i="20"/>
  <c r="AI77" i="20" s="1"/>
  <c r="AH57" i="20"/>
  <c r="AH77" i="20" s="1"/>
  <c r="AG57" i="20"/>
  <c r="AG77" i="20" s="1"/>
  <c r="AF57" i="20"/>
  <c r="AF77" i="20" s="1"/>
  <c r="AE57" i="20"/>
  <c r="AD57" i="20"/>
  <c r="AC57" i="20"/>
  <c r="AB57" i="20"/>
  <c r="AA57" i="20"/>
  <c r="AA77" i="20" s="1"/>
  <c r="Z57" i="20"/>
  <c r="Z77" i="20" s="1"/>
  <c r="Y57" i="20"/>
  <c r="Y77" i="20" s="1"/>
  <c r="X57" i="20"/>
  <c r="X77" i="20" s="1"/>
  <c r="W57" i="20"/>
  <c r="V57" i="20"/>
  <c r="U57" i="20"/>
  <c r="T57" i="20"/>
  <c r="S57" i="20"/>
  <c r="S77" i="20" s="1"/>
  <c r="R57" i="20"/>
  <c r="R77" i="20" s="1"/>
  <c r="Q57" i="20"/>
  <c r="Q77" i="20" s="1"/>
  <c r="P57" i="20"/>
  <c r="P77" i="20" s="1"/>
  <c r="O57" i="20"/>
  <c r="N57" i="20"/>
  <c r="M57" i="20"/>
  <c r="L57" i="20"/>
  <c r="K57" i="20"/>
  <c r="K77" i="20" s="1"/>
  <c r="J57" i="20"/>
  <c r="J77" i="20" s="1"/>
  <c r="I57" i="20"/>
  <c r="I77" i="20" s="1"/>
  <c r="H57" i="20"/>
  <c r="H77" i="20" s="1"/>
  <c r="G57" i="20"/>
  <c r="F57" i="20"/>
  <c r="E57" i="20"/>
  <c r="D57" i="20"/>
  <c r="C57" i="20"/>
  <c r="C77" i="20" s="1"/>
  <c r="B57" i="20"/>
  <c r="B77" i="20" s="1"/>
  <c r="AN56" i="20"/>
  <c r="AN76" i="20" s="1"/>
  <c r="AM56" i="20"/>
  <c r="AM76" i="20" s="1"/>
  <c r="AL56" i="20"/>
  <c r="AK56" i="20"/>
  <c r="AJ56" i="20"/>
  <c r="AI56" i="20"/>
  <c r="AH56" i="20"/>
  <c r="AH76" i="20" s="1"/>
  <c r="AG56" i="20"/>
  <c r="AG76" i="20" s="1"/>
  <c r="AF56" i="20"/>
  <c r="AF76" i="20" s="1"/>
  <c r="AE56" i="20"/>
  <c r="AE76" i="20" s="1"/>
  <c r="AD56" i="20"/>
  <c r="AC56" i="20"/>
  <c r="AB56" i="20"/>
  <c r="AA56" i="20"/>
  <c r="Z56" i="20"/>
  <c r="Z76" i="20" s="1"/>
  <c r="Y56" i="20"/>
  <c r="Y76" i="20" s="1"/>
  <c r="X56" i="20"/>
  <c r="X76" i="20" s="1"/>
  <c r="W56" i="20"/>
  <c r="W76" i="20" s="1"/>
  <c r="V56" i="20"/>
  <c r="U56" i="20"/>
  <c r="T56" i="20"/>
  <c r="S56" i="20"/>
  <c r="R56" i="20"/>
  <c r="R76" i="20" s="1"/>
  <c r="Q56" i="20"/>
  <c r="Q76" i="20" s="1"/>
  <c r="P56" i="20"/>
  <c r="P76" i="20" s="1"/>
  <c r="O56" i="20"/>
  <c r="O76" i="20" s="1"/>
  <c r="N56" i="20"/>
  <c r="M56" i="20"/>
  <c r="L56" i="20"/>
  <c r="K56" i="20"/>
  <c r="J56" i="20"/>
  <c r="J76" i="20" s="1"/>
  <c r="I56" i="20"/>
  <c r="I76" i="20" s="1"/>
  <c r="H56" i="20"/>
  <c r="H76" i="20" s="1"/>
  <c r="G56" i="20"/>
  <c r="G76" i="20" s="1"/>
  <c r="F56" i="20"/>
  <c r="E56" i="20"/>
  <c r="D56" i="20"/>
  <c r="C56" i="20"/>
  <c r="B56" i="20"/>
  <c r="B76" i="20" s="1"/>
  <c r="AN55" i="20"/>
  <c r="AN75" i="20" s="1"/>
  <c r="AM55" i="20"/>
  <c r="AM75" i="20" s="1"/>
  <c r="AL55" i="20"/>
  <c r="AL75" i="20" s="1"/>
  <c r="AK55" i="20"/>
  <c r="AJ55" i="20"/>
  <c r="AI55" i="20"/>
  <c r="AH55" i="20"/>
  <c r="AG55" i="20"/>
  <c r="AG75" i="20" s="1"/>
  <c r="AF55" i="20"/>
  <c r="AF75" i="20" s="1"/>
  <c r="AE55" i="20"/>
  <c r="AE75" i="20" s="1"/>
  <c r="AD55" i="20"/>
  <c r="AD75" i="20" s="1"/>
  <c r="AC55" i="20"/>
  <c r="AB55" i="20"/>
  <c r="AA55" i="20"/>
  <c r="Z55" i="20"/>
  <c r="Y55" i="20"/>
  <c r="Y75" i="20" s="1"/>
  <c r="X55" i="20"/>
  <c r="X75" i="20" s="1"/>
  <c r="W55" i="20"/>
  <c r="W75" i="20" s="1"/>
  <c r="V55" i="20"/>
  <c r="V75" i="20" s="1"/>
  <c r="U55" i="20"/>
  <c r="T55" i="20"/>
  <c r="S55" i="20"/>
  <c r="R55" i="20"/>
  <c r="Q55" i="20"/>
  <c r="Q75" i="20" s="1"/>
  <c r="P55" i="20"/>
  <c r="P75" i="20" s="1"/>
  <c r="O55" i="20"/>
  <c r="O75" i="20" s="1"/>
  <c r="N55" i="20"/>
  <c r="N75" i="20" s="1"/>
  <c r="M55" i="20"/>
  <c r="L55" i="20"/>
  <c r="K55" i="20"/>
  <c r="J55" i="20"/>
  <c r="I55" i="20"/>
  <c r="I75" i="20" s="1"/>
  <c r="H55" i="20"/>
  <c r="H75" i="20" s="1"/>
  <c r="G55" i="20"/>
  <c r="G75" i="20" s="1"/>
  <c r="F55" i="20"/>
  <c r="F75" i="20" s="1"/>
  <c r="E55" i="20"/>
  <c r="D55" i="20"/>
  <c r="C55" i="20"/>
  <c r="B55" i="20"/>
  <c r="AN54" i="20"/>
  <c r="AN74" i="20" s="1"/>
  <c r="AM54" i="20"/>
  <c r="AM74" i="20" s="1"/>
  <c r="AL54" i="20"/>
  <c r="AL74" i="20" s="1"/>
  <c r="AK54" i="20"/>
  <c r="AK74" i="20" s="1"/>
  <c r="AJ54" i="20"/>
  <c r="AI54" i="20"/>
  <c r="AH54" i="20"/>
  <c r="AG54" i="20"/>
  <c r="AF54" i="20"/>
  <c r="AF74" i="20" s="1"/>
  <c r="AE54" i="20"/>
  <c r="AE74" i="20" s="1"/>
  <c r="AD54" i="20"/>
  <c r="AD74" i="20" s="1"/>
  <c r="AC54" i="20"/>
  <c r="AC74" i="20" s="1"/>
  <c r="AB54" i="20"/>
  <c r="AA54" i="20"/>
  <c r="Z54" i="20"/>
  <c r="Y54" i="20"/>
  <c r="X54" i="20"/>
  <c r="X74" i="20" s="1"/>
  <c r="W54" i="20"/>
  <c r="W74" i="20" s="1"/>
  <c r="V54" i="20"/>
  <c r="V74" i="20" s="1"/>
  <c r="U54" i="20"/>
  <c r="U74" i="20" s="1"/>
  <c r="T54" i="20"/>
  <c r="S54" i="20"/>
  <c r="R54" i="20"/>
  <c r="Q54" i="20"/>
  <c r="P54" i="20"/>
  <c r="P74" i="20" s="1"/>
  <c r="O54" i="20"/>
  <c r="O74" i="20" s="1"/>
  <c r="N54" i="20"/>
  <c r="N74" i="20" s="1"/>
  <c r="M54" i="20"/>
  <c r="M74" i="20" s="1"/>
  <c r="L54" i="20"/>
  <c r="K54" i="20"/>
  <c r="J54" i="20"/>
  <c r="I54" i="20"/>
  <c r="H54" i="20"/>
  <c r="H74" i="20" s="1"/>
  <c r="G54" i="20"/>
  <c r="G74" i="20" s="1"/>
  <c r="F54" i="20"/>
  <c r="F74" i="20" s="1"/>
  <c r="E54" i="20"/>
  <c r="E74" i="20" s="1"/>
  <c r="D54" i="20"/>
  <c r="C54" i="20"/>
  <c r="B54" i="20"/>
  <c r="AN53" i="20"/>
  <c r="AM53" i="20"/>
  <c r="AM73" i="20" s="1"/>
  <c r="AL53" i="20"/>
  <c r="AL73" i="20" s="1"/>
  <c r="AK53" i="20"/>
  <c r="AK73" i="20" s="1"/>
  <c r="AJ53" i="20"/>
  <c r="AJ73" i="20" s="1"/>
  <c r="AI53" i="20"/>
  <c r="AH53" i="20"/>
  <c r="AG53" i="20"/>
  <c r="AF53" i="20"/>
  <c r="AE53" i="20"/>
  <c r="AE73" i="20" s="1"/>
  <c r="AD53" i="20"/>
  <c r="AD73" i="20" s="1"/>
  <c r="AC53" i="20"/>
  <c r="AC73" i="20" s="1"/>
  <c r="AB53" i="20"/>
  <c r="AB73" i="20" s="1"/>
  <c r="AA53" i="20"/>
  <c r="Z53" i="20"/>
  <c r="Y53" i="20"/>
  <c r="X53" i="20"/>
  <c r="W53" i="20"/>
  <c r="W73" i="20" s="1"/>
  <c r="V53" i="20"/>
  <c r="V73" i="20" s="1"/>
  <c r="U53" i="20"/>
  <c r="U73" i="20" s="1"/>
  <c r="T53" i="20"/>
  <c r="T73" i="20" s="1"/>
  <c r="S53" i="20"/>
  <c r="R53" i="20"/>
  <c r="Q53" i="20"/>
  <c r="P53" i="20"/>
  <c r="O53" i="20"/>
  <c r="O73" i="20" s="1"/>
  <c r="N53" i="20"/>
  <c r="N73" i="20" s="1"/>
  <c r="M53" i="20"/>
  <c r="M73" i="20" s="1"/>
  <c r="L53" i="20"/>
  <c r="L73" i="20" s="1"/>
  <c r="K53" i="20"/>
  <c r="J53" i="20"/>
  <c r="I53" i="20"/>
  <c r="H53" i="20"/>
  <c r="G53" i="20"/>
  <c r="G73" i="20" s="1"/>
  <c r="F53" i="20"/>
  <c r="F73" i="20" s="1"/>
  <c r="E53" i="20"/>
  <c r="E73" i="20" s="1"/>
  <c r="D53" i="20"/>
  <c r="D73" i="20" s="1"/>
  <c r="C53" i="20"/>
  <c r="B53" i="20"/>
  <c r="M165" i="19"/>
  <c r="J165" i="19"/>
  <c r="E165" i="19"/>
  <c r="D165" i="19"/>
  <c r="C165" i="19"/>
  <c r="B165" i="19" a="1"/>
  <c r="AK161" i="19"/>
  <c r="AJ161" i="19"/>
  <c r="AH161" i="19"/>
  <c r="AC161" i="19"/>
  <c r="AB161" i="19"/>
  <c r="Z161" i="19"/>
  <c r="U161" i="19"/>
  <c r="T161" i="19"/>
  <c r="R161" i="19"/>
  <c r="O161" i="19"/>
  <c r="M161" i="19"/>
  <c r="L161" i="19"/>
  <c r="J161" i="19"/>
  <c r="G161" i="19"/>
  <c r="E161" i="19"/>
  <c r="D161" i="19"/>
  <c r="B161" i="19"/>
  <c r="AL160" i="19"/>
  <c r="AJ160" i="19"/>
  <c r="AI160" i="19"/>
  <c r="AG160" i="19"/>
  <c r="AD160" i="19"/>
  <c r="AB160" i="19"/>
  <c r="AA160" i="19"/>
  <c r="Y160" i="19"/>
  <c r="V160" i="19"/>
  <c r="T160" i="19"/>
  <c r="S160" i="19"/>
  <c r="Q160" i="19"/>
  <c r="N160" i="19"/>
  <c r="L160" i="19"/>
  <c r="K160" i="19"/>
  <c r="I160" i="19"/>
  <c r="D160" i="19"/>
  <c r="C160" i="19"/>
  <c r="AN159" i="19"/>
  <c r="AK159" i="19"/>
  <c r="AI159" i="19"/>
  <c r="AH159" i="19"/>
  <c r="AF159" i="19"/>
  <c r="AC159" i="19"/>
  <c r="AA159" i="19"/>
  <c r="Z159" i="19"/>
  <c r="X159" i="19"/>
  <c r="U159" i="19"/>
  <c r="S159" i="19"/>
  <c r="R159" i="19"/>
  <c r="P159" i="19"/>
  <c r="M159" i="19"/>
  <c r="K159" i="19"/>
  <c r="J159" i="19"/>
  <c r="H159" i="19"/>
  <c r="E159" i="19"/>
  <c r="C159" i="19"/>
  <c r="B159" i="19"/>
  <c r="AM158" i="19"/>
  <c r="AJ158" i="19"/>
  <c r="AH158" i="19"/>
  <c r="AG158" i="19"/>
  <c r="AE158" i="19"/>
  <c r="AB158" i="19"/>
  <c r="Z158" i="19"/>
  <c r="Y158" i="19"/>
  <c r="W158" i="19"/>
  <c r="R158" i="19"/>
  <c r="Q158" i="19"/>
  <c r="O158" i="19"/>
  <c r="L158" i="19"/>
  <c r="J158" i="19"/>
  <c r="I158" i="19"/>
  <c r="G158" i="19"/>
  <c r="D158" i="19"/>
  <c r="B158" i="19"/>
  <c r="AN157" i="19"/>
  <c r="AL157" i="19"/>
  <c r="AG157" i="19"/>
  <c r="AF157" i="19"/>
  <c r="AD157" i="19"/>
  <c r="AA157" i="19"/>
  <c r="Y157" i="19"/>
  <c r="X157" i="19"/>
  <c r="V157" i="19"/>
  <c r="S157" i="19"/>
  <c r="Q157" i="19"/>
  <c r="P157" i="19"/>
  <c r="N157" i="19"/>
  <c r="K157" i="19"/>
  <c r="I157" i="19"/>
  <c r="H157" i="19"/>
  <c r="F157" i="19"/>
  <c r="C157" i="19"/>
  <c r="AN156" i="19"/>
  <c r="AM156" i="19"/>
  <c r="AK156" i="19"/>
  <c r="AF156" i="19"/>
  <c r="AE156" i="19"/>
  <c r="AC156" i="19"/>
  <c r="Z156" i="19"/>
  <c r="X156" i="19"/>
  <c r="W156" i="19"/>
  <c r="U156" i="19"/>
  <c r="R156" i="19"/>
  <c r="P156" i="19"/>
  <c r="O156" i="19"/>
  <c r="M156" i="19"/>
  <c r="H156" i="19"/>
  <c r="G156" i="19"/>
  <c r="E156" i="19"/>
  <c r="B156" i="19"/>
  <c r="AM155" i="19"/>
  <c r="AL155" i="19"/>
  <c r="AJ155" i="19"/>
  <c r="AG155" i="19"/>
  <c r="AE155" i="19"/>
  <c r="AD155" i="19"/>
  <c r="AB155" i="19"/>
  <c r="Y155" i="19"/>
  <c r="W155" i="19"/>
  <c r="V155" i="19"/>
  <c r="T155" i="19"/>
  <c r="Q155" i="19"/>
  <c r="O155" i="19"/>
  <c r="N155" i="19"/>
  <c r="L155" i="19"/>
  <c r="G155" i="19"/>
  <c r="F155" i="19"/>
  <c r="D155" i="19"/>
  <c r="AN154" i="19"/>
  <c r="AL154" i="19"/>
  <c r="AK154" i="19"/>
  <c r="AI154" i="19"/>
  <c r="AF154" i="19"/>
  <c r="AD154" i="19"/>
  <c r="AC154" i="19"/>
  <c r="AA154" i="19"/>
  <c r="V154" i="19"/>
  <c r="U154" i="19"/>
  <c r="S154" i="19"/>
  <c r="P154" i="19"/>
  <c r="N154" i="19"/>
  <c r="M154" i="19"/>
  <c r="K154" i="19"/>
  <c r="H154" i="19"/>
  <c r="F154" i="19"/>
  <c r="E154" i="19"/>
  <c r="C154" i="19"/>
  <c r="AM153" i="19"/>
  <c r="AK153" i="19"/>
  <c r="AJ153" i="19"/>
  <c r="AH153" i="19"/>
  <c r="AE153" i="19"/>
  <c r="AC153" i="19"/>
  <c r="AB153" i="19"/>
  <c r="Z153" i="19"/>
  <c r="U153" i="19"/>
  <c r="T153" i="19"/>
  <c r="R153" i="19"/>
  <c r="O153" i="19"/>
  <c r="M153" i="19"/>
  <c r="L153" i="19"/>
  <c r="J153" i="19"/>
  <c r="G153" i="19"/>
  <c r="E153" i="19"/>
  <c r="D153" i="19"/>
  <c r="B153" i="19"/>
  <c r="AJ152" i="19"/>
  <c r="AI152" i="19"/>
  <c r="AG152" i="19"/>
  <c r="AD152" i="19"/>
  <c r="AB152" i="19"/>
  <c r="AA152" i="19"/>
  <c r="Y152" i="19"/>
  <c r="V152" i="19"/>
  <c r="T152" i="19"/>
  <c r="S152" i="19"/>
  <c r="Q152" i="19"/>
  <c r="N152" i="19"/>
  <c r="L152" i="19"/>
  <c r="K152" i="19"/>
  <c r="I152" i="19"/>
  <c r="F152" i="19"/>
  <c r="D152" i="19"/>
  <c r="C152" i="19"/>
  <c r="AN151" i="19"/>
  <c r="AI151" i="19"/>
  <c r="AH151" i="19"/>
  <c r="AF151" i="19"/>
  <c r="AC151" i="19"/>
  <c r="AA151" i="19"/>
  <c r="Z151" i="19"/>
  <c r="X151" i="19"/>
  <c r="U151" i="19"/>
  <c r="S151" i="19"/>
  <c r="R151" i="19"/>
  <c r="P151" i="19"/>
  <c r="K151" i="19"/>
  <c r="J151" i="19"/>
  <c r="H151" i="19"/>
  <c r="E151" i="19"/>
  <c r="C151" i="19"/>
  <c r="B151" i="19"/>
  <c r="AM150" i="19"/>
  <c r="AJ150" i="19"/>
  <c r="AH150" i="19"/>
  <c r="AG150" i="19"/>
  <c r="AE150" i="19"/>
  <c r="AB150" i="19"/>
  <c r="Z150" i="19"/>
  <c r="Y150" i="19"/>
  <c r="W150" i="19"/>
  <c r="T150" i="19"/>
  <c r="R150" i="19"/>
  <c r="Q150" i="19"/>
  <c r="O150" i="19"/>
  <c r="J150" i="19"/>
  <c r="I150" i="19"/>
  <c r="G150" i="19"/>
  <c r="D150" i="19"/>
  <c r="B150" i="19"/>
  <c r="AN141" i="19"/>
  <c r="AN161" i="19" s="1"/>
  <c r="AM141" i="19"/>
  <c r="AM161" i="19" s="1"/>
  <c r="AL141" i="19"/>
  <c r="AL161" i="19" s="1"/>
  <c r="AK141" i="19"/>
  <c r="AJ141" i="19"/>
  <c r="AI141" i="19"/>
  <c r="AI161" i="19" s="1"/>
  <c r="AH141" i="19"/>
  <c r="AG141" i="19"/>
  <c r="AG161" i="19" s="1"/>
  <c r="AF141" i="19"/>
  <c r="AF161" i="19" s="1"/>
  <c r="AE141" i="19"/>
  <c r="AE161" i="19" s="1"/>
  <c r="AD141" i="19"/>
  <c r="AD161" i="19" s="1"/>
  <c r="AC141" i="19"/>
  <c r="AB141" i="19"/>
  <c r="AA141" i="19"/>
  <c r="AA161" i="19" s="1"/>
  <c r="Z141" i="19"/>
  <c r="Y141" i="19"/>
  <c r="Y161" i="19" s="1"/>
  <c r="X141" i="19"/>
  <c r="X161" i="19" s="1"/>
  <c r="W141" i="19"/>
  <c r="W161" i="19" s="1"/>
  <c r="V141" i="19"/>
  <c r="V161" i="19" s="1"/>
  <c r="U141" i="19"/>
  <c r="T141" i="19"/>
  <c r="S141" i="19"/>
  <c r="S161" i="19" s="1"/>
  <c r="R141" i="19"/>
  <c r="Q141" i="19"/>
  <c r="Q161" i="19" s="1"/>
  <c r="P141" i="19"/>
  <c r="P161" i="19" s="1"/>
  <c r="O141" i="19"/>
  <c r="N141" i="19"/>
  <c r="N161" i="19" s="1"/>
  <c r="M141" i="19"/>
  <c r="L141" i="19"/>
  <c r="K141" i="19"/>
  <c r="K161" i="19" s="1"/>
  <c r="J141" i="19"/>
  <c r="I141" i="19"/>
  <c r="I161" i="19" s="1"/>
  <c r="H141" i="19"/>
  <c r="H161" i="19" s="1"/>
  <c r="G141" i="19"/>
  <c r="F141" i="19"/>
  <c r="F161" i="19" s="1"/>
  <c r="E141" i="19"/>
  <c r="D141" i="19"/>
  <c r="C141" i="19"/>
  <c r="C161" i="19" s="1"/>
  <c r="B141" i="19"/>
  <c r="AN140" i="19"/>
  <c r="AN160" i="19" s="1"/>
  <c r="AM140" i="19"/>
  <c r="AM160" i="19" s="1"/>
  <c r="AL140" i="19"/>
  <c r="AK140" i="19"/>
  <c r="AK160" i="19" s="1"/>
  <c r="AJ140" i="19"/>
  <c r="AI140" i="19"/>
  <c r="AH140" i="19"/>
  <c r="AH160" i="19" s="1"/>
  <c r="AG140" i="19"/>
  <c r="AF140" i="19"/>
  <c r="AF160" i="19" s="1"/>
  <c r="AE140" i="19"/>
  <c r="AE160" i="19" s="1"/>
  <c r="AD140" i="19"/>
  <c r="AC140" i="19"/>
  <c r="AC160" i="19" s="1"/>
  <c r="AB140" i="19"/>
  <c r="AA140" i="19"/>
  <c r="Z140" i="19"/>
  <c r="Z160" i="19" s="1"/>
  <c r="Y140" i="19"/>
  <c r="X140" i="19"/>
  <c r="X160" i="19" s="1"/>
  <c r="W140" i="19"/>
  <c r="W160" i="19" s="1"/>
  <c r="V140" i="19"/>
  <c r="U140" i="19"/>
  <c r="U160" i="19" s="1"/>
  <c r="T140" i="19"/>
  <c r="S140" i="19"/>
  <c r="R140" i="19"/>
  <c r="R160" i="19" s="1"/>
  <c r="Q140" i="19"/>
  <c r="P140" i="19"/>
  <c r="P160" i="19" s="1"/>
  <c r="O140" i="19"/>
  <c r="O160" i="19" s="1"/>
  <c r="N140" i="19"/>
  <c r="M140" i="19"/>
  <c r="M160" i="19" s="1"/>
  <c r="L140" i="19"/>
  <c r="K140" i="19"/>
  <c r="J140" i="19"/>
  <c r="J160" i="19" s="1"/>
  <c r="I140" i="19"/>
  <c r="H140" i="19"/>
  <c r="H160" i="19" s="1"/>
  <c r="G140" i="19"/>
  <c r="G160" i="19" s="1"/>
  <c r="F140" i="19"/>
  <c r="F160" i="19" s="1"/>
  <c r="E140" i="19"/>
  <c r="E160" i="19" s="1"/>
  <c r="D140" i="19"/>
  <c r="C140" i="19"/>
  <c r="B140" i="19"/>
  <c r="B160" i="19" s="1"/>
  <c r="AN139" i="19"/>
  <c r="AM139" i="19"/>
  <c r="AM159" i="19" s="1"/>
  <c r="AL139" i="19"/>
  <c r="AL159" i="19" s="1"/>
  <c r="AK139" i="19"/>
  <c r="AJ139" i="19"/>
  <c r="AJ159" i="19" s="1"/>
  <c r="AI139" i="19"/>
  <c r="AH139" i="19"/>
  <c r="AG139" i="19"/>
  <c r="AG159" i="19" s="1"/>
  <c r="AF139" i="19"/>
  <c r="AE139" i="19"/>
  <c r="AE159" i="19" s="1"/>
  <c r="AD139" i="19"/>
  <c r="AD159" i="19" s="1"/>
  <c r="AC139" i="19"/>
  <c r="AB139" i="19"/>
  <c r="AB159" i="19" s="1"/>
  <c r="AA139" i="19"/>
  <c r="Z139" i="19"/>
  <c r="Y139" i="19"/>
  <c r="Y159" i="19" s="1"/>
  <c r="X139" i="19"/>
  <c r="W139" i="19"/>
  <c r="W159" i="19" s="1"/>
  <c r="V139" i="19"/>
  <c r="V159" i="19" s="1"/>
  <c r="U139" i="19"/>
  <c r="T139" i="19"/>
  <c r="T159" i="19" s="1"/>
  <c r="S139" i="19"/>
  <c r="R139" i="19"/>
  <c r="Q139" i="19"/>
  <c r="Q159" i="19" s="1"/>
  <c r="P139" i="19"/>
  <c r="O139" i="19"/>
  <c r="O159" i="19" s="1"/>
  <c r="N139" i="19"/>
  <c r="N159" i="19" s="1"/>
  <c r="M139" i="19"/>
  <c r="L139" i="19"/>
  <c r="L159" i="19" s="1"/>
  <c r="K139" i="19"/>
  <c r="J139" i="19"/>
  <c r="I139" i="19"/>
  <c r="I159" i="19" s="1"/>
  <c r="H139" i="19"/>
  <c r="G139" i="19"/>
  <c r="G159" i="19" s="1"/>
  <c r="F139" i="19"/>
  <c r="F159" i="19" s="1"/>
  <c r="E139" i="19"/>
  <c r="D139" i="19"/>
  <c r="D159" i="19" s="1"/>
  <c r="C139" i="19"/>
  <c r="B139" i="19"/>
  <c r="AN138" i="19"/>
  <c r="AN158" i="19" s="1"/>
  <c r="AM138" i="19"/>
  <c r="AL138" i="19"/>
  <c r="AL158" i="19" s="1"/>
  <c r="AK138" i="19"/>
  <c r="AK158" i="19" s="1"/>
  <c r="AJ138" i="19"/>
  <c r="AI138" i="19"/>
  <c r="AI158" i="19" s="1"/>
  <c r="AH138" i="19"/>
  <c r="AG138" i="19"/>
  <c r="AF138" i="19"/>
  <c r="AF158" i="19" s="1"/>
  <c r="AE138" i="19"/>
  <c r="AD138" i="19"/>
  <c r="AD158" i="19" s="1"/>
  <c r="AC138" i="19"/>
  <c r="AC158" i="19" s="1"/>
  <c r="AB138" i="19"/>
  <c r="AA138" i="19"/>
  <c r="AA158" i="19" s="1"/>
  <c r="Z138" i="19"/>
  <c r="Y138" i="19"/>
  <c r="X138" i="19"/>
  <c r="X158" i="19" s="1"/>
  <c r="W138" i="19"/>
  <c r="V138" i="19"/>
  <c r="V158" i="19" s="1"/>
  <c r="U138" i="19"/>
  <c r="U158" i="19" s="1"/>
  <c r="T138" i="19"/>
  <c r="T158" i="19" s="1"/>
  <c r="S138" i="19"/>
  <c r="S158" i="19" s="1"/>
  <c r="R138" i="19"/>
  <c r="Q138" i="19"/>
  <c r="P138" i="19"/>
  <c r="P158" i="19" s="1"/>
  <c r="O138" i="19"/>
  <c r="N138" i="19"/>
  <c r="N158" i="19" s="1"/>
  <c r="M138" i="19"/>
  <c r="M158" i="19" s="1"/>
  <c r="L138" i="19"/>
  <c r="K138" i="19"/>
  <c r="K158" i="19" s="1"/>
  <c r="J138" i="19"/>
  <c r="I138" i="19"/>
  <c r="H138" i="19"/>
  <c r="H158" i="19" s="1"/>
  <c r="G138" i="19"/>
  <c r="F138" i="19"/>
  <c r="F158" i="19" s="1"/>
  <c r="E138" i="19"/>
  <c r="E158" i="19" s="1"/>
  <c r="D138" i="19"/>
  <c r="C138" i="19"/>
  <c r="C158" i="19" s="1"/>
  <c r="B138" i="19"/>
  <c r="AN137" i="19"/>
  <c r="AM137" i="19"/>
  <c r="AM157" i="19" s="1"/>
  <c r="AL137" i="19"/>
  <c r="AK137" i="19"/>
  <c r="AK157" i="19" s="1"/>
  <c r="AJ137" i="19"/>
  <c r="AJ157" i="19" s="1"/>
  <c r="AI137" i="19"/>
  <c r="AI157" i="19" s="1"/>
  <c r="AH137" i="19"/>
  <c r="AH157" i="19" s="1"/>
  <c r="AG137" i="19"/>
  <c r="AF137" i="19"/>
  <c r="AE137" i="19"/>
  <c r="AE157" i="19" s="1"/>
  <c r="AD137" i="19"/>
  <c r="AC137" i="19"/>
  <c r="AC157" i="19" s="1"/>
  <c r="AB137" i="19"/>
  <c r="AB157" i="19" s="1"/>
  <c r="AA137" i="19"/>
  <c r="Z137" i="19"/>
  <c r="Z157" i="19" s="1"/>
  <c r="Y137" i="19"/>
  <c r="X137" i="19"/>
  <c r="W137" i="19"/>
  <c r="W157" i="19" s="1"/>
  <c r="V137" i="19"/>
  <c r="U137" i="19"/>
  <c r="U157" i="19" s="1"/>
  <c r="T137" i="19"/>
  <c r="T157" i="19" s="1"/>
  <c r="S137" i="19"/>
  <c r="R137" i="19"/>
  <c r="R157" i="19" s="1"/>
  <c r="Q137" i="19"/>
  <c r="P137" i="19"/>
  <c r="O137" i="19"/>
  <c r="O157" i="19" s="1"/>
  <c r="N137" i="19"/>
  <c r="M137" i="19"/>
  <c r="M157" i="19" s="1"/>
  <c r="L137" i="19"/>
  <c r="L157" i="19" s="1"/>
  <c r="K137" i="19"/>
  <c r="J137" i="19"/>
  <c r="J157" i="19" s="1"/>
  <c r="I137" i="19"/>
  <c r="H137" i="19"/>
  <c r="G137" i="19"/>
  <c r="G157" i="19" s="1"/>
  <c r="F137" i="19"/>
  <c r="E137" i="19"/>
  <c r="E157" i="19" s="1"/>
  <c r="D137" i="19"/>
  <c r="D157" i="19" s="1"/>
  <c r="C137" i="19"/>
  <c r="B137" i="19"/>
  <c r="B157" i="19" s="1"/>
  <c r="AN136" i="19"/>
  <c r="AM136" i="19"/>
  <c r="AL136" i="19"/>
  <c r="AL156" i="19" s="1"/>
  <c r="AK136" i="19"/>
  <c r="AJ136" i="19"/>
  <c r="AJ156" i="19" s="1"/>
  <c r="AI136" i="19"/>
  <c r="AI156" i="19" s="1"/>
  <c r="AH136" i="19"/>
  <c r="AH156" i="19" s="1"/>
  <c r="AG136" i="19"/>
  <c r="AG156" i="19" s="1"/>
  <c r="AF136" i="19"/>
  <c r="AE136" i="19"/>
  <c r="AD136" i="19"/>
  <c r="AD156" i="19" s="1"/>
  <c r="AC136" i="19"/>
  <c r="AB136" i="19"/>
  <c r="AB156" i="19" s="1"/>
  <c r="AA136" i="19"/>
  <c r="AA156" i="19" s="1"/>
  <c r="Z136" i="19"/>
  <c r="Y136" i="19"/>
  <c r="Y156" i="19" s="1"/>
  <c r="X136" i="19"/>
  <c r="W136" i="19"/>
  <c r="V136" i="19"/>
  <c r="V156" i="19" s="1"/>
  <c r="U136" i="19"/>
  <c r="T136" i="19"/>
  <c r="T156" i="19" s="1"/>
  <c r="S136" i="19"/>
  <c r="S156" i="19" s="1"/>
  <c r="R136" i="19"/>
  <c r="Q136" i="19"/>
  <c r="Q156" i="19" s="1"/>
  <c r="P136" i="19"/>
  <c r="O136" i="19"/>
  <c r="N136" i="19"/>
  <c r="N156" i="19" s="1"/>
  <c r="M136" i="19"/>
  <c r="L136" i="19"/>
  <c r="L156" i="19" s="1"/>
  <c r="K136" i="19"/>
  <c r="K156" i="19" s="1"/>
  <c r="J136" i="19"/>
  <c r="J156" i="19" s="1"/>
  <c r="I136" i="19"/>
  <c r="I156" i="19" s="1"/>
  <c r="H136" i="19"/>
  <c r="G136" i="19"/>
  <c r="F136" i="19"/>
  <c r="F156" i="19" s="1"/>
  <c r="E136" i="19"/>
  <c r="D136" i="19"/>
  <c r="D156" i="19" s="1"/>
  <c r="C136" i="19"/>
  <c r="C156" i="19" s="1"/>
  <c r="B136" i="19"/>
  <c r="AN135" i="19"/>
  <c r="AN155" i="19" s="1"/>
  <c r="AM135" i="19"/>
  <c r="AL135" i="19"/>
  <c r="AK135" i="19"/>
  <c r="AK155" i="19" s="1"/>
  <c r="AJ135" i="19"/>
  <c r="AI135" i="19"/>
  <c r="AI155" i="19" s="1"/>
  <c r="AH135" i="19"/>
  <c r="AH155" i="19" s="1"/>
  <c r="AG135" i="19"/>
  <c r="AF135" i="19"/>
  <c r="AF155" i="19" s="1"/>
  <c r="AE135" i="19"/>
  <c r="AD135" i="19"/>
  <c r="AC135" i="19"/>
  <c r="AC155" i="19" s="1"/>
  <c r="AB135" i="19"/>
  <c r="AA135" i="19"/>
  <c r="AA155" i="19" s="1"/>
  <c r="Z135" i="19"/>
  <c r="Z155" i="19" s="1"/>
  <c r="Y135" i="19"/>
  <c r="X135" i="19"/>
  <c r="X155" i="19" s="1"/>
  <c r="W135" i="19"/>
  <c r="V135" i="19"/>
  <c r="U135" i="19"/>
  <c r="U155" i="19" s="1"/>
  <c r="T135" i="19"/>
  <c r="S135" i="19"/>
  <c r="S155" i="19" s="1"/>
  <c r="R135" i="19"/>
  <c r="R155" i="19" s="1"/>
  <c r="Q135" i="19"/>
  <c r="P135" i="19"/>
  <c r="P155" i="19" s="1"/>
  <c r="O135" i="19"/>
  <c r="N135" i="19"/>
  <c r="M135" i="19"/>
  <c r="M155" i="19" s="1"/>
  <c r="L135" i="19"/>
  <c r="K135" i="19"/>
  <c r="K155" i="19" s="1"/>
  <c r="J135" i="19"/>
  <c r="J155" i="19" s="1"/>
  <c r="I135" i="19"/>
  <c r="I155" i="19" s="1"/>
  <c r="H135" i="19"/>
  <c r="H155" i="19" s="1"/>
  <c r="G135" i="19"/>
  <c r="F135" i="19"/>
  <c r="E135" i="19"/>
  <c r="E155" i="19" s="1"/>
  <c r="D135" i="19"/>
  <c r="C135" i="19"/>
  <c r="C155" i="19" s="1"/>
  <c r="B135" i="19"/>
  <c r="B155" i="19" s="1"/>
  <c r="AN134" i="19"/>
  <c r="AM134" i="19"/>
  <c r="AM154" i="19" s="1"/>
  <c r="AL134" i="19"/>
  <c r="AK134" i="19"/>
  <c r="AJ134" i="19"/>
  <c r="AJ154" i="19" s="1"/>
  <c r="AI134" i="19"/>
  <c r="AH134" i="19"/>
  <c r="AH154" i="19" s="1"/>
  <c r="AG134" i="19"/>
  <c r="AG154" i="19" s="1"/>
  <c r="AF134" i="19"/>
  <c r="AE134" i="19"/>
  <c r="AE154" i="19" s="1"/>
  <c r="AD134" i="19"/>
  <c r="AC134" i="19"/>
  <c r="AB134" i="19"/>
  <c r="AB154" i="19" s="1"/>
  <c r="AA134" i="19"/>
  <c r="Z134" i="19"/>
  <c r="Z154" i="19" s="1"/>
  <c r="Y134" i="19"/>
  <c r="Y154" i="19" s="1"/>
  <c r="X134" i="19"/>
  <c r="X154" i="19" s="1"/>
  <c r="W134" i="19"/>
  <c r="W154" i="19" s="1"/>
  <c r="V134" i="19"/>
  <c r="U134" i="19"/>
  <c r="T134" i="19"/>
  <c r="T154" i="19" s="1"/>
  <c r="S134" i="19"/>
  <c r="R134" i="19"/>
  <c r="R154" i="19" s="1"/>
  <c r="Q134" i="19"/>
  <c r="Q154" i="19" s="1"/>
  <c r="P134" i="19"/>
  <c r="O134" i="19"/>
  <c r="O154" i="19" s="1"/>
  <c r="N134" i="19"/>
  <c r="M134" i="19"/>
  <c r="L134" i="19"/>
  <c r="L154" i="19" s="1"/>
  <c r="K134" i="19"/>
  <c r="J134" i="19"/>
  <c r="J154" i="19" s="1"/>
  <c r="I134" i="19"/>
  <c r="I154" i="19" s="1"/>
  <c r="H134" i="19"/>
  <c r="G134" i="19"/>
  <c r="G154" i="19" s="1"/>
  <c r="F134" i="19"/>
  <c r="E134" i="19"/>
  <c r="D134" i="19"/>
  <c r="D154" i="19" s="1"/>
  <c r="C134" i="19"/>
  <c r="B134" i="19"/>
  <c r="B154" i="19" s="1"/>
  <c r="AN133" i="19"/>
  <c r="AN153" i="19" s="1"/>
  <c r="AM133" i="19"/>
  <c r="AL133" i="19"/>
  <c r="AL153" i="19" s="1"/>
  <c r="AK133" i="19"/>
  <c r="AJ133" i="19"/>
  <c r="AI133" i="19"/>
  <c r="AI153" i="19" s="1"/>
  <c r="AH133" i="19"/>
  <c r="AG133" i="19"/>
  <c r="AG153" i="19" s="1"/>
  <c r="AF133" i="19"/>
  <c r="AF153" i="19" s="1"/>
  <c r="AE133" i="19"/>
  <c r="AD133" i="19"/>
  <c r="AD153" i="19" s="1"/>
  <c r="AC133" i="19"/>
  <c r="AB133" i="19"/>
  <c r="AA133" i="19"/>
  <c r="AA153" i="19" s="1"/>
  <c r="Z133" i="19"/>
  <c r="Y133" i="19"/>
  <c r="Y153" i="19" s="1"/>
  <c r="X133" i="19"/>
  <c r="X153" i="19" s="1"/>
  <c r="W133" i="19"/>
  <c r="W153" i="19" s="1"/>
  <c r="V133" i="19"/>
  <c r="V153" i="19" s="1"/>
  <c r="U133" i="19"/>
  <c r="T133" i="19"/>
  <c r="S133" i="19"/>
  <c r="S153" i="19" s="1"/>
  <c r="R133" i="19"/>
  <c r="Q133" i="19"/>
  <c r="Q153" i="19" s="1"/>
  <c r="P133" i="19"/>
  <c r="P153" i="19" s="1"/>
  <c r="O133" i="19"/>
  <c r="N133" i="19"/>
  <c r="N153" i="19" s="1"/>
  <c r="M133" i="19"/>
  <c r="L133" i="19"/>
  <c r="K133" i="19"/>
  <c r="K153" i="19" s="1"/>
  <c r="J133" i="19"/>
  <c r="I133" i="19"/>
  <c r="I153" i="19" s="1"/>
  <c r="H133" i="19"/>
  <c r="H153" i="19" s="1"/>
  <c r="G133" i="19"/>
  <c r="F133" i="19"/>
  <c r="F153" i="19" s="1"/>
  <c r="E133" i="19"/>
  <c r="D133" i="19"/>
  <c r="C133" i="19"/>
  <c r="C153" i="19" s="1"/>
  <c r="B133" i="19"/>
  <c r="AN132" i="19"/>
  <c r="AN152" i="19" s="1"/>
  <c r="AM132" i="19"/>
  <c r="AM152" i="19" s="1"/>
  <c r="AL132" i="19"/>
  <c r="AL152" i="19" s="1"/>
  <c r="AK132" i="19"/>
  <c r="AK152" i="19" s="1"/>
  <c r="AJ132" i="19"/>
  <c r="AI132" i="19"/>
  <c r="AH132" i="19"/>
  <c r="AH152" i="19" s="1"/>
  <c r="AG132" i="19"/>
  <c r="AF132" i="19"/>
  <c r="AF152" i="19" s="1"/>
  <c r="AE132" i="19"/>
  <c r="AE152" i="19" s="1"/>
  <c r="AD132" i="19"/>
  <c r="AC132" i="19"/>
  <c r="AC152" i="19" s="1"/>
  <c r="AB132" i="19"/>
  <c r="AA132" i="19"/>
  <c r="Z132" i="19"/>
  <c r="Z152" i="19" s="1"/>
  <c r="Y132" i="19"/>
  <c r="X132" i="19"/>
  <c r="X152" i="19" s="1"/>
  <c r="W132" i="19"/>
  <c r="W152" i="19" s="1"/>
  <c r="V132" i="19"/>
  <c r="U132" i="19"/>
  <c r="U152" i="19" s="1"/>
  <c r="T132" i="19"/>
  <c r="S132" i="19"/>
  <c r="R132" i="19"/>
  <c r="R152" i="19" s="1"/>
  <c r="Q132" i="19"/>
  <c r="P132" i="19"/>
  <c r="P152" i="19" s="1"/>
  <c r="O132" i="19"/>
  <c r="O152" i="19" s="1"/>
  <c r="N132" i="19"/>
  <c r="M132" i="19"/>
  <c r="M152" i="19" s="1"/>
  <c r="L132" i="19"/>
  <c r="K132" i="19"/>
  <c r="J132" i="19"/>
  <c r="J152" i="19" s="1"/>
  <c r="I132" i="19"/>
  <c r="H132" i="19"/>
  <c r="H152" i="19" s="1"/>
  <c r="G132" i="19"/>
  <c r="G152" i="19" s="1"/>
  <c r="F132" i="19"/>
  <c r="E132" i="19"/>
  <c r="E152" i="19" s="1"/>
  <c r="D132" i="19"/>
  <c r="C132" i="19"/>
  <c r="B132" i="19"/>
  <c r="B152" i="19" s="1"/>
  <c r="AN131" i="19"/>
  <c r="AM131" i="19"/>
  <c r="AM151" i="19" s="1"/>
  <c r="AL131" i="19"/>
  <c r="AL151" i="19" s="1"/>
  <c r="AK131" i="19"/>
  <c r="AK151" i="19" s="1"/>
  <c r="AJ131" i="19"/>
  <c r="AJ151" i="19" s="1"/>
  <c r="AI131" i="19"/>
  <c r="AH131" i="19"/>
  <c r="AG131" i="19"/>
  <c r="AG151" i="19" s="1"/>
  <c r="AF131" i="19"/>
  <c r="AE131" i="19"/>
  <c r="AE151" i="19" s="1"/>
  <c r="AD131" i="19"/>
  <c r="AD151" i="19" s="1"/>
  <c r="AC131" i="19"/>
  <c r="AB131" i="19"/>
  <c r="AB151" i="19" s="1"/>
  <c r="AA131" i="19"/>
  <c r="Z131" i="19"/>
  <c r="Y131" i="19"/>
  <c r="Y151" i="19" s="1"/>
  <c r="X131" i="19"/>
  <c r="W131" i="19"/>
  <c r="W151" i="19" s="1"/>
  <c r="V131" i="19"/>
  <c r="V151" i="19" s="1"/>
  <c r="U131" i="19"/>
  <c r="T131" i="19"/>
  <c r="T151" i="19" s="1"/>
  <c r="S131" i="19"/>
  <c r="R131" i="19"/>
  <c r="Q131" i="19"/>
  <c r="Q151" i="19" s="1"/>
  <c r="P131" i="19"/>
  <c r="O131" i="19"/>
  <c r="O151" i="19" s="1"/>
  <c r="N131" i="19"/>
  <c r="N151" i="19" s="1"/>
  <c r="M131" i="19"/>
  <c r="M151" i="19" s="1"/>
  <c r="L131" i="19"/>
  <c r="L151" i="19" s="1"/>
  <c r="K131" i="19"/>
  <c r="J131" i="19"/>
  <c r="I131" i="19"/>
  <c r="I151" i="19" s="1"/>
  <c r="H131" i="19"/>
  <c r="G131" i="19"/>
  <c r="G151" i="19" s="1"/>
  <c r="F131" i="19"/>
  <c r="F151" i="19" s="1"/>
  <c r="E131" i="19"/>
  <c r="D131" i="19"/>
  <c r="D151" i="19" s="1"/>
  <c r="C131" i="19"/>
  <c r="B131" i="19"/>
  <c r="AN130" i="19"/>
  <c r="AN150" i="19" s="1"/>
  <c r="AM130" i="19"/>
  <c r="AL130" i="19"/>
  <c r="AL150" i="19" s="1"/>
  <c r="AK130" i="19"/>
  <c r="AK150" i="19" s="1"/>
  <c r="AJ130" i="19"/>
  <c r="AI130" i="19"/>
  <c r="AI150" i="19" s="1"/>
  <c r="AH130" i="19"/>
  <c r="AG130" i="19"/>
  <c r="AF130" i="19"/>
  <c r="AF150" i="19" s="1"/>
  <c r="AE130" i="19"/>
  <c r="AD130" i="19"/>
  <c r="AD150" i="19" s="1"/>
  <c r="AC130" i="19"/>
  <c r="AC150" i="19" s="1"/>
  <c r="AB130" i="19"/>
  <c r="AA130" i="19"/>
  <c r="AA150" i="19" s="1"/>
  <c r="Z130" i="19"/>
  <c r="Y130" i="19"/>
  <c r="X130" i="19"/>
  <c r="X150" i="19" s="1"/>
  <c r="W130" i="19"/>
  <c r="V130" i="19"/>
  <c r="V150" i="19" s="1"/>
  <c r="U130" i="19"/>
  <c r="U150" i="19" s="1"/>
  <c r="T130" i="19"/>
  <c r="S130" i="19"/>
  <c r="S150" i="19" s="1"/>
  <c r="R130" i="19"/>
  <c r="Q130" i="19"/>
  <c r="P130" i="19"/>
  <c r="P150" i="19" s="1"/>
  <c r="O130" i="19"/>
  <c r="N130" i="19"/>
  <c r="N150" i="19" s="1"/>
  <c r="M130" i="19"/>
  <c r="M150" i="19" s="1"/>
  <c r="L130" i="19"/>
  <c r="L150" i="19" s="1"/>
  <c r="K130" i="19"/>
  <c r="K150" i="19" s="1"/>
  <c r="J130" i="19"/>
  <c r="I130" i="19"/>
  <c r="H130" i="19"/>
  <c r="H150" i="19" s="1"/>
  <c r="G130" i="19"/>
  <c r="F130" i="19"/>
  <c r="F150" i="19" s="1"/>
  <c r="E130" i="19"/>
  <c r="E150" i="19" s="1"/>
  <c r="D130" i="19"/>
  <c r="C130" i="19"/>
  <c r="C150" i="19" s="1"/>
  <c r="B130" i="19"/>
  <c r="J129" i="18"/>
  <c r="I129" i="18"/>
  <c r="G129" i="18"/>
  <c r="F129" i="18"/>
  <c r="D129" i="18"/>
  <c r="C129" i="18"/>
  <c r="B129" i="18" a="1"/>
  <c r="K129" i="18" s="1"/>
  <c r="AM125" i="18"/>
  <c r="AL125" i="18"/>
  <c r="AJ125" i="18"/>
  <c r="AG125" i="18"/>
  <c r="AE125" i="18"/>
  <c r="AB125" i="18"/>
  <c r="Z125" i="18"/>
  <c r="Y125" i="18"/>
  <c r="W125" i="18"/>
  <c r="T125" i="18"/>
  <c r="R125" i="18"/>
  <c r="Q125" i="18"/>
  <c r="O125" i="18"/>
  <c r="N125" i="18"/>
  <c r="L125" i="18"/>
  <c r="I125" i="18"/>
  <c r="G125" i="18"/>
  <c r="F125" i="18"/>
  <c r="D125" i="18"/>
  <c r="AN124" i="18"/>
  <c r="AL124" i="18"/>
  <c r="AI124" i="18"/>
  <c r="AG124" i="18"/>
  <c r="AF124" i="18"/>
  <c r="AD124" i="18"/>
  <c r="AA124" i="18"/>
  <c r="Y124" i="18"/>
  <c r="X124" i="18"/>
  <c r="V124" i="18"/>
  <c r="U124" i="18"/>
  <c r="S124" i="18"/>
  <c r="P124" i="18"/>
  <c r="N124" i="18"/>
  <c r="M124" i="18"/>
  <c r="K124" i="18"/>
  <c r="H124" i="18"/>
  <c r="F124" i="18"/>
  <c r="C124" i="18"/>
  <c r="AN123" i="18"/>
  <c r="AM123" i="18"/>
  <c r="AK123" i="18"/>
  <c r="AH123" i="18"/>
  <c r="AF123" i="18"/>
  <c r="AE123" i="18"/>
  <c r="AC123" i="18"/>
  <c r="AB123" i="18"/>
  <c r="Z123" i="18"/>
  <c r="W123" i="18"/>
  <c r="U123" i="18"/>
  <c r="T123" i="18"/>
  <c r="R123" i="18"/>
  <c r="O123" i="18"/>
  <c r="M123" i="18"/>
  <c r="J123" i="18"/>
  <c r="H123" i="18"/>
  <c r="G123" i="18"/>
  <c r="E123" i="18"/>
  <c r="B123" i="18"/>
  <c r="AM122" i="18"/>
  <c r="AL122" i="18"/>
  <c r="AJ122" i="18"/>
  <c r="AI122" i="18"/>
  <c r="AG122" i="18"/>
  <c r="AD122" i="18"/>
  <c r="AB122" i="18"/>
  <c r="AA122" i="18"/>
  <c r="Y122" i="18"/>
  <c r="V122" i="18"/>
  <c r="T122" i="18"/>
  <c r="Q122" i="18"/>
  <c r="O122" i="18"/>
  <c r="N122" i="18"/>
  <c r="L122" i="18"/>
  <c r="I122" i="18"/>
  <c r="G122" i="18"/>
  <c r="F122" i="18"/>
  <c r="D122" i="18"/>
  <c r="C122" i="18"/>
  <c r="AN121" i="18"/>
  <c r="AK121" i="18"/>
  <c r="AI121" i="18"/>
  <c r="AH121" i="18"/>
  <c r="AF121" i="18"/>
  <c r="AC121" i="18"/>
  <c r="AA121" i="18"/>
  <c r="X121" i="18"/>
  <c r="V121" i="18"/>
  <c r="U121" i="18"/>
  <c r="S121" i="18"/>
  <c r="P121" i="18"/>
  <c r="N121" i="18"/>
  <c r="M121" i="18"/>
  <c r="K121" i="18"/>
  <c r="J121" i="18"/>
  <c r="H121" i="18"/>
  <c r="E121" i="18"/>
  <c r="C121" i="18"/>
  <c r="B121" i="18"/>
  <c r="AM120" i="18"/>
  <c r="AJ120" i="18"/>
  <c r="AH120" i="18"/>
  <c r="AE120" i="18"/>
  <c r="AC120" i="18"/>
  <c r="AB120" i="18"/>
  <c r="Z120" i="18"/>
  <c r="W120" i="18"/>
  <c r="U120" i="18"/>
  <c r="T120" i="18"/>
  <c r="R120" i="18"/>
  <c r="Q120" i="18"/>
  <c r="O120" i="18"/>
  <c r="L120" i="18"/>
  <c r="J120" i="18"/>
  <c r="I120" i="18"/>
  <c r="G120" i="18"/>
  <c r="D120" i="18"/>
  <c r="B120" i="18"/>
  <c r="AL119" i="18"/>
  <c r="AJ119" i="18"/>
  <c r="AI119" i="18"/>
  <c r="AG119" i="18"/>
  <c r="AD119" i="18"/>
  <c r="AB119" i="18"/>
  <c r="AA119" i="18"/>
  <c r="Y119" i="18"/>
  <c r="X119" i="18"/>
  <c r="V119" i="18"/>
  <c r="S119" i="18"/>
  <c r="Q119" i="18"/>
  <c r="P119" i="18"/>
  <c r="N119" i="18"/>
  <c r="K119" i="18"/>
  <c r="I119" i="18"/>
  <c r="F119" i="18"/>
  <c r="D119" i="18"/>
  <c r="C119" i="18"/>
  <c r="AN118" i="18"/>
  <c r="AK118" i="18"/>
  <c r="AI118" i="18"/>
  <c r="AH118" i="18"/>
  <c r="AF118" i="18"/>
  <c r="AE118" i="18"/>
  <c r="AC118" i="18"/>
  <c r="Z118" i="18"/>
  <c r="X118" i="18"/>
  <c r="W118" i="18"/>
  <c r="U118" i="18"/>
  <c r="R118" i="18"/>
  <c r="P118" i="18"/>
  <c r="M118" i="18"/>
  <c r="K118" i="18"/>
  <c r="J118" i="18"/>
  <c r="H118" i="18"/>
  <c r="E118" i="18"/>
  <c r="C118" i="18"/>
  <c r="B118" i="18"/>
  <c r="AM117" i="18"/>
  <c r="AL117" i="18"/>
  <c r="AJ117" i="18"/>
  <c r="AG117" i="18"/>
  <c r="AE117" i="18"/>
  <c r="AD117" i="18"/>
  <c r="AB117" i="18"/>
  <c r="Y117" i="18"/>
  <c r="W117" i="18"/>
  <c r="T117" i="18"/>
  <c r="R117" i="18"/>
  <c r="Q117" i="18"/>
  <c r="O117" i="18"/>
  <c r="L117" i="18"/>
  <c r="J117" i="18"/>
  <c r="I117" i="18"/>
  <c r="G117" i="18"/>
  <c r="F117" i="18"/>
  <c r="D117" i="18"/>
  <c r="AN116" i="18"/>
  <c r="AL116" i="18"/>
  <c r="AK116" i="18"/>
  <c r="AI116" i="18"/>
  <c r="AF116" i="18"/>
  <c r="AD116" i="18"/>
  <c r="AA116" i="18"/>
  <c r="Y116" i="18"/>
  <c r="X116" i="18"/>
  <c r="V116" i="18"/>
  <c r="S116" i="18"/>
  <c r="Q116" i="18"/>
  <c r="P116" i="18"/>
  <c r="N116" i="18"/>
  <c r="M116" i="18"/>
  <c r="K116" i="18"/>
  <c r="H116" i="18"/>
  <c r="F116" i="18"/>
  <c r="E116" i="18"/>
  <c r="C116" i="18"/>
  <c r="AM115" i="18"/>
  <c r="AK115" i="18"/>
  <c r="AH115" i="18"/>
  <c r="AF115" i="18"/>
  <c r="AE115" i="18"/>
  <c r="AC115" i="18"/>
  <c r="Z115" i="18"/>
  <c r="X115" i="18"/>
  <c r="W115" i="18"/>
  <c r="U115" i="18"/>
  <c r="T115" i="18"/>
  <c r="R115" i="18"/>
  <c r="O115" i="18"/>
  <c r="M115" i="18"/>
  <c r="L115" i="18"/>
  <c r="J115" i="18"/>
  <c r="G115" i="18"/>
  <c r="E115" i="18"/>
  <c r="B115" i="18"/>
  <c r="AM114" i="18"/>
  <c r="AL114" i="18"/>
  <c r="AJ114" i="18"/>
  <c r="AG114" i="18"/>
  <c r="AE114" i="18"/>
  <c r="AD114" i="18"/>
  <c r="AB114" i="18"/>
  <c r="AA114" i="18"/>
  <c r="Y114" i="18"/>
  <c r="V114" i="18"/>
  <c r="T114" i="18"/>
  <c r="S114" i="18"/>
  <c r="Q114" i="18"/>
  <c r="N114" i="18"/>
  <c r="L114" i="18"/>
  <c r="I114" i="18"/>
  <c r="G114" i="18"/>
  <c r="F114" i="18"/>
  <c r="D114" i="18"/>
  <c r="AN105" i="18"/>
  <c r="AN125" i="18" s="1"/>
  <c r="AM105" i="18"/>
  <c r="AL105" i="18"/>
  <c r="AK105" i="18"/>
  <c r="AK125" i="18" s="1"/>
  <c r="AJ105" i="18"/>
  <c r="AI105" i="18"/>
  <c r="AI125" i="18" s="1"/>
  <c r="AH105" i="18"/>
  <c r="AH125" i="18" s="1"/>
  <c r="AG105" i="18"/>
  <c r="AF105" i="18"/>
  <c r="AF125" i="18" s="1"/>
  <c r="AE105" i="18"/>
  <c r="AD105" i="18"/>
  <c r="AD125" i="18" s="1"/>
  <c r="AC105" i="18"/>
  <c r="AC125" i="18" s="1"/>
  <c r="AB105" i="18"/>
  <c r="AA105" i="18"/>
  <c r="AA125" i="18" s="1"/>
  <c r="Z105" i="18"/>
  <c r="Y105" i="18"/>
  <c r="X105" i="18"/>
  <c r="X125" i="18" s="1"/>
  <c r="W105" i="18"/>
  <c r="V105" i="18"/>
  <c r="V125" i="18" s="1"/>
  <c r="U105" i="18"/>
  <c r="U125" i="18" s="1"/>
  <c r="T105" i="18"/>
  <c r="S105" i="18"/>
  <c r="S125" i="18" s="1"/>
  <c r="R105" i="18"/>
  <c r="Q105" i="18"/>
  <c r="P105" i="18"/>
  <c r="P125" i="18" s="1"/>
  <c r="O105" i="18"/>
  <c r="N105" i="18"/>
  <c r="M105" i="18"/>
  <c r="M125" i="18" s="1"/>
  <c r="L105" i="18"/>
  <c r="K105" i="18"/>
  <c r="K125" i="18" s="1"/>
  <c r="J105" i="18"/>
  <c r="J125" i="18" s="1"/>
  <c r="I105" i="18"/>
  <c r="H105" i="18"/>
  <c r="H125" i="18" s="1"/>
  <c r="G105" i="18"/>
  <c r="F105" i="18"/>
  <c r="E105" i="18"/>
  <c r="E125" i="18" s="1"/>
  <c r="D105" i="18"/>
  <c r="C105" i="18"/>
  <c r="C125" i="18" s="1"/>
  <c r="B105" i="18"/>
  <c r="B125" i="18" s="1"/>
  <c r="AN104" i="18"/>
  <c r="AM104" i="18"/>
  <c r="AM124" i="18" s="1"/>
  <c r="AL104" i="18"/>
  <c r="AK104" i="18"/>
  <c r="AK124" i="18" s="1"/>
  <c r="AJ104" i="18"/>
  <c r="AJ124" i="18" s="1"/>
  <c r="AI104" i="18"/>
  <c r="AH104" i="18"/>
  <c r="AH124" i="18" s="1"/>
  <c r="AG104" i="18"/>
  <c r="AF104" i="18"/>
  <c r="AE104" i="18"/>
  <c r="AE124" i="18" s="1"/>
  <c r="AD104" i="18"/>
  <c r="AC104" i="18"/>
  <c r="AC124" i="18" s="1"/>
  <c r="AB104" i="18"/>
  <c r="AB124" i="18" s="1"/>
  <c r="AA104" i="18"/>
  <c r="Z104" i="18"/>
  <c r="Z124" i="18" s="1"/>
  <c r="Y104" i="18"/>
  <c r="X104" i="18"/>
  <c r="W104" i="18"/>
  <c r="W124" i="18" s="1"/>
  <c r="V104" i="18"/>
  <c r="U104" i="18"/>
  <c r="T104" i="18"/>
  <c r="T124" i="18" s="1"/>
  <c r="S104" i="18"/>
  <c r="R104" i="18"/>
  <c r="R124" i="18" s="1"/>
  <c r="Q104" i="18"/>
  <c r="Q124" i="18" s="1"/>
  <c r="P104" i="18"/>
  <c r="O104" i="18"/>
  <c r="O124" i="18" s="1"/>
  <c r="N104" i="18"/>
  <c r="M104" i="18"/>
  <c r="L104" i="18"/>
  <c r="L124" i="18" s="1"/>
  <c r="K104" i="18"/>
  <c r="J104" i="18"/>
  <c r="J124" i="18" s="1"/>
  <c r="I104" i="18"/>
  <c r="I124" i="18" s="1"/>
  <c r="H104" i="18"/>
  <c r="G104" i="18"/>
  <c r="G124" i="18" s="1"/>
  <c r="F104" i="18"/>
  <c r="E104" i="18"/>
  <c r="E124" i="18" s="1"/>
  <c r="D104" i="18"/>
  <c r="D124" i="18" s="1"/>
  <c r="C104" i="18"/>
  <c r="B104" i="18"/>
  <c r="B124" i="18" s="1"/>
  <c r="AN103" i="18"/>
  <c r="AM103" i="18"/>
  <c r="AL103" i="18"/>
  <c r="AL123" i="18" s="1"/>
  <c r="AK103" i="18"/>
  <c r="AJ103" i="18"/>
  <c r="AJ123" i="18" s="1"/>
  <c r="AI103" i="18"/>
  <c r="AI123" i="18" s="1"/>
  <c r="AH103" i="18"/>
  <c r="AG103" i="18"/>
  <c r="AG123" i="18" s="1"/>
  <c r="AF103" i="18"/>
  <c r="AE103" i="18"/>
  <c r="AD103" i="18"/>
  <c r="AD123" i="18" s="1"/>
  <c r="AC103" i="18"/>
  <c r="AB103" i="18"/>
  <c r="AA103" i="18"/>
  <c r="AA123" i="18" s="1"/>
  <c r="Z103" i="18"/>
  <c r="Y103" i="18"/>
  <c r="Y123" i="18" s="1"/>
  <c r="X103" i="18"/>
  <c r="X123" i="18" s="1"/>
  <c r="W103" i="18"/>
  <c r="V103" i="18"/>
  <c r="V123" i="18" s="1"/>
  <c r="U103" i="18"/>
  <c r="T103" i="18"/>
  <c r="S103" i="18"/>
  <c r="S123" i="18" s="1"/>
  <c r="R103" i="18"/>
  <c r="Q103" i="18"/>
  <c r="Q123" i="18" s="1"/>
  <c r="P103" i="18"/>
  <c r="P123" i="18" s="1"/>
  <c r="O103" i="18"/>
  <c r="N103" i="18"/>
  <c r="N123" i="18" s="1"/>
  <c r="M103" i="18"/>
  <c r="L103" i="18"/>
  <c r="L123" i="18" s="1"/>
  <c r="K103" i="18"/>
  <c r="K123" i="18" s="1"/>
  <c r="J103" i="18"/>
  <c r="I103" i="18"/>
  <c r="I123" i="18" s="1"/>
  <c r="H103" i="18"/>
  <c r="G103" i="18"/>
  <c r="F103" i="18"/>
  <c r="F123" i="18" s="1"/>
  <c r="E103" i="18"/>
  <c r="D103" i="18"/>
  <c r="D123" i="18" s="1"/>
  <c r="C103" i="18"/>
  <c r="C123" i="18" s="1"/>
  <c r="B103" i="18"/>
  <c r="AN102" i="18"/>
  <c r="AN122" i="18" s="1"/>
  <c r="AM102" i="18"/>
  <c r="AL102" i="18"/>
  <c r="AK102" i="18"/>
  <c r="AK122" i="18" s="1"/>
  <c r="AJ102" i="18"/>
  <c r="AI102" i="18"/>
  <c r="AH102" i="18"/>
  <c r="AH122" i="18" s="1"/>
  <c r="AG102" i="18"/>
  <c r="AF102" i="18"/>
  <c r="AF122" i="18" s="1"/>
  <c r="AE102" i="18"/>
  <c r="AE122" i="18" s="1"/>
  <c r="AD102" i="18"/>
  <c r="AC102" i="18"/>
  <c r="AC122" i="18" s="1"/>
  <c r="AB102" i="18"/>
  <c r="AA102" i="18"/>
  <c r="Z102" i="18"/>
  <c r="Z122" i="18" s="1"/>
  <c r="Y102" i="18"/>
  <c r="X102" i="18"/>
  <c r="X122" i="18" s="1"/>
  <c r="W102" i="18"/>
  <c r="W122" i="18" s="1"/>
  <c r="V102" i="18"/>
  <c r="U102" i="18"/>
  <c r="U122" i="18" s="1"/>
  <c r="T102" i="18"/>
  <c r="S102" i="18"/>
  <c r="S122" i="18" s="1"/>
  <c r="R102" i="18"/>
  <c r="R122" i="18" s="1"/>
  <c r="Q102" i="18"/>
  <c r="P102" i="18"/>
  <c r="P122" i="18" s="1"/>
  <c r="O102" i="18"/>
  <c r="N102" i="18"/>
  <c r="M102" i="18"/>
  <c r="M122" i="18" s="1"/>
  <c r="L102" i="18"/>
  <c r="K102" i="18"/>
  <c r="K122" i="18" s="1"/>
  <c r="J102" i="18"/>
  <c r="J122" i="18" s="1"/>
  <c r="I102" i="18"/>
  <c r="H102" i="18"/>
  <c r="H122" i="18" s="1"/>
  <c r="G102" i="18"/>
  <c r="F102" i="18"/>
  <c r="E102" i="18"/>
  <c r="E122" i="18" s="1"/>
  <c r="D102" i="18"/>
  <c r="C102" i="18"/>
  <c r="B102" i="18"/>
  <c r="B122" i="18" s="1"/>
  <c r="AN101" i="18"/>
  <c r="AM101" i="18"/>
  <c r="AM121" i="18" s="1"/>
  <c r="AL101" i="18"/>
  <c r="AL121" i="18" s="1"/>
  <c r="AK101" i="18"/>
  <c r="AJ101" i="18"/>
  <c r="AJ121" i="18" s="1"/>
  <c r="AI101" i="18"/>
  <c r="AH101" i="18"/>
  <c r="AG101" i="18"/>
  <c r="AG121" i="18" s="1"/>
  <c r="AF101" i="18"/>
  <c r="AE101" i="18"/>
  <c r="AE121" i="18" s="1"/>
  <c r="AD101" i="18"/>
  <c r="AD121" i="18" s="1"/>
  <c r="AC101" i="18"/>
  <c r="AB101" i="18"/>
  <c r="AB121" i="18" s="1"/>
  <c r="AA101" i="18"/>
  <c r="Z101" i="18"/>
  <c r="Z121" i="18" s="1"/>
  <c r="Y101" i="18"/>
  <c r="Y121" i="18" s="1"/>
  <c r="X101" i="18"/>
  <c r="W101" i="18"/>
  <c r="W121" i="18" s="1"/>
  <c r="V101" i="18"/>
  <c r="U101" i="18"/>
  <c r="T101" i="18"/>
  <c r="T121" i="18" s="1"/>
  <c r="S101" i="18"/>
  <c r="R101" i="18"/>
  <c r="R121" i="18" s="1"/>
  <c r="Q101" i="18"/>
  <c r="Q121" i="18" s="1"/>
  <c r="P101" i="18"/>
  <c r="O101" i="18"/>
  <c r="O121" i="18" s="1"/>
  <c r="N101" i="18"/>
  <c r="M101" i="18"/>
  <c r="L101" i="18"/>
  <c r="L121" i="18" s="1"/>
  <c r="K101" i="18"/>
  <c r="J101" i="18"/>
  <c r="I101" i="18"/>
  <c r="I121" i="18" s="1"/>
  <c r="H101" i="18"/>
  <c r="G101" i="18"/>
  <c r="G121" i="18" s="1"/>
  <c r="F101" i="18"/>
  <c r="F121" i="18" s="1"/>
  <c r="E101" i="18"/>
  <c r="D101" i="18"/>
  <c r="D121" i="18" s="1"/>
  <c r="C101" i="18"/>
  <c r="B101" i="18"/>
  <c r="AN100" i="18"/>
  <c r="AN120" i="18" s="1"/>
  <c r="AM100" i="18"/>
  <c r="AL100" i="18"/>
  <c r="AL120" i="18" s="1"/>
  <c r="AK100" i="18"/>
  <c r="AK120" i="18" s="1"/>
  <c r="AJ100" i="18"/>
  <c r="AI100" i="18"/>
  <c r="AI120" i="18" s="1"/>
  <c r="AH100" i="18"/>
  <c r="AG100" i="18"/>
  <c r="AG120" i="18" s="1"/>
  <c r="AF100" i="18"/>
  <c r="AF120" i="18" s="1"/>
  <c r="AE100" i="18"/>
  <c r="AD100" i="18"/>
  <c r="AD120" i="18" s="1"/>
  <c r="AC100" i="18"/>
  <c r="AB100" i="18"/>
  <c r="AA100" i="18"/>
  <c r="AA120" i="18" s="1"/>
  <c r="Z100" i="18"/>
  <c r="Y100" i="18"/>
  <c r="Y120" i="18" s="1"/>
  <c r="X100" i="18"/>
  <c r="X120" i="18" s="1"/>
  <c r="W100" i="18"/>
  <c r="V100" i="18"/>
  <c r="V120" i="18" s="1"/>
  <c r="U100" i="18"/>
  <c r="T100" i="18"/>
  <c r="S100" i="18"/>
  <c r="S120" i="18" s="1"/>
  <c r="R100" i="18"/>
  <c r="Q100" i="18"/>
  <c r="P100" i="18"/>
  <c r="P120" i="18" s="1"/>
  <c r="O100" i="18"/>
  <c r="N100" i="18"/>
  <c r="N120" i="18" s="1"/>
  <c r="M100" i="18"/>
  <c r="M120" i="18" s="1"/>
  <c r="L100" i="18"/>
  <c r="K100" i="18"/>
  <c r="K120" i="18" s="1"/>
  <c r="J100" i="18"/>
  <c r="I100" i="18"/>
  <c r="H100" i="18"/>
  <c r="H120" i="18" s="1"/>
  <c r="G100" i="18"/>
  <c r="F100" i="18"/>
  <c r="F120" i="18" s="1"/>
  <c r="E100" i="18"/>
  <c r="E120" i="18" s="1"/>
  <c r="D100" i="18"/>
  <c r="C100" i="18"/>
  <c r="C120" i="18" s="1"/>
  <c r="B100" i="18"/>
  <c r="AN99" i="18"/>
  <c r="AN119" i="18" s="1"/>
  <c r="AM99" i="18"/>
  <c r="AM119" i="18" s="1"/>
  <c r="AL99" i="18"/>
  <c r="AK99" i="18"/>
  <c r="AK119" i="18" s="1"/>
  <c r="AJ99" i="18"/>
  <c r="AI99" i="18"/>
  <c r="AH99" i="18"/>
  <c r="AH119" i="18" s="1"/>
  <c r="AG99" i="18"/>
  <c r="AF99" i="18"/>
  <c r="AF119" i="18" s="1"/>
  <c r="AE99" i="18"/>
  <c r="AE119" i="18" s="1"/>
  <c r="AD99" i="18"/>
  <c r="AC99" i="18"/>
  <c r="AC119" i="18" s="1"/>
  <c r="AB99" i="18"/>
  <c r="AA99" i="18"/>
  <c r="Z99" i="18"/>
  <c r="Z119" i="18" s="1"/>
  <c r="Y99" i="18"/>
  <c r="X99" i="18"/>
  <c r="W99" i="18"/>
  <c r="W119" i="18" s="1"/>
  <c r="V99" i="18"/>
  <c r="U99" i="18"/>
  <c r="U119" i="18" s="1"/>
  <c r="T99" i="18"/>
  <c r="T119" i="18" s="1"/>
  <c r="S99" i="18"/>
  <c r="R99" i="18"/>
  <c r="R119" i="18" s="1"/>
  <c r="Q99" i="18"/>
  <c r="P99" i="18"/>
  <c r="O99" i="18"/>
  <c r="O119" i="18" s="1"/>
  <c r="N99" i="18"/>
  <c r="M99" i="18"/>
  <c r="M119" i="18" s="1"/>
  <c r="L99" i="18"/>
  <c r="L119" i="18" s="1"/>
  <c r="K99" i="18"/>
  <c r="J99" i="18"/>
  <c r="J119" i="18" s="1"/>
  <c r="I99" i="18"/>
  <c r="H99" i="18"/>
  <c r="H119" i="18" s="1"/>
  <c r="G99" i="18"/>
  <c r="G119" i="18" s="1"/>
  <c r="F99" i="18"/>
  <c r="E99" i="18"/>
  <c r="E119" i="18" s="1"/>
  <c r="D99" i="18"/>
  <c r="C99" i="18"/>
  <c r="B99" i="18"/>
  <c r="B119" i="18" s="1"/>
  <c r="AN98" i="18"/>
  <c r="AM98" i="18"/>
  <c r="AM118" i="18" s="1"/>
  <c r="AL98" i="18"/>
  <c r="AL118" i="18" s="1"/>
  <c r="AK98" i="18"/>
  <c r="AJ98" i="18"/>
  <c r="AJ118" i="18" s="1"/>
  <c r="AI98" i="18"/>
  <c r="AH98" i="18"/>
  <c r="AG98" i="18"/>
  <c r="AG118" i="18" s="1"/>
  <c r="AF98" i="18"/>
  <c r="AE98" i="18"/>
  <c r="AD98" i="18"/>
  <c r="AD118" i="18" s="1"/>
  <c r="AC98" i="18"/>
  <c r="AB98" i="18"/>
  <c r="AB118" i="18" s="1"/>
  <c r="AA98" i="18"/>
  <c r="AA118" i="18" s="1"/>
  <c r="Z98" i="18"/>
  <c r="Y98" i="18"/>
  <c r="Y118" i="18" s="1"/>
  <c r="X98" i="18"/>
  <c r="W98" i="18"/>
  <c r="V98" i="18"/>
  <c r="V118" i="18" s="1"/>
  <c r="U98" i="18"/>
  <c r="T98" i="18"/>
  <c r="T118" i="18" s="1"/>
  <c r="S98" i="18"/>
  <c r="S118" i="18" s="1"/>
  <c r="R98" i="18"/>
  <c r="Q98" i="18"/>
  <c r="Q118" i="18" s="1"/>
  <c r="P98" i="18"/>
  <c r="O98" i="18"/>
  <c r="O118" i="18" s="1"/>
  <c r="N98" i="18"/>
  <c r="N118" i="18" s="1"/>
  <c r="M98" i="18"/>
  <c r="L98" i="18"/>
  <c r="L118" i="18" s="1"/>
  <c r="K98" i="18"/>
  <c r="J98" i="18"/>
  <c r="I98" i="18"/>
  <c r="I118" i="18" s="1"/>
  <c r="H98" i="18"/>
  <c r="G98" i="18"/>
  <c r="G118" i="18" s="1"/>
  <c r="F98" i="18"/>
  <c r="F118" i="18" s="1"/>
  <c r="E98" i="18"/>
  <c r="D98" i="18"/>
  <c r="D118" i="18" s="1"/>
  <c r="C98" i="18"/>
  <c r="B98" i="18"/>
  <c r="AN97" i="18"/>
  <c r="AN117" i="18" s="1"/>
  <c r="AM97" i="18"/>
  <c r="AL97" i="18"/>
  <c r="AK97" i="18"/>
  <c r="AK117" i="18" s="1"/>
  <c r="AJ97" i="18"/>
  <c r="AI97" i="18"/>
  <c r="AI117" i="18" s="1"/>
  <c r="AH97" i="18"/>
  <c r="AH117" i="18" s="1"/>
  <c r="AG97" i="18"/>
  <c r="AF97" i="18"/>
  <c r="AF117" i="18" s="1"/>
  <c r="AE97" i="18"/>
  <c r="AD97" i="18"/>
  <c r="AC97" i="18"/>
  <c r="AC117" i="18" s="1"/>
  <c r="AB97" i="18"/>
  <c r="AA97" i="18"/>
  <c r="AA117" i="18" s="1"/>
  <c r="Z97" i="18"/>
  <c r="Z117" i="18" s="1"/>
  <c r="Y97" i="18"/>
  <c r="X97" i="18"/>
  <c r="X117" i="18" s="1"/>
  <c r="W97" i="18"/>
  <c r="V97" i="18"/>
  <c r="V117" i="18" s="1"/>
  <c r="U97" i="18"/>
  <c r="U117" i="18" s="1"/>
  <c r="T97" i="18"/>
  <c r="S97" i="18"/>
  <c r="S117" i="18" s="1"/>
  <c r="R97" i="18"/>
  <c r="Q97" i="18"/>
  <c r="P97" i="18"/>
  <c r="P117" i="18" s="1"/>
  <c r="O97" i="18"/>
  <c r="N97" i="18"/>
  <c r="N117" i="18" s="1"/>
  <c r="M97" i="18"/>
  <c r="M117" i="18" s="1"/>
  <c r="L97" i="18"/>
  <c r="K97" i="18"/>
  <c r="K117" i="18" s="1"/>
  <c r="J97" i="18"/>
  <c r="I97" i="18"/>
  <c r="H97" i="18"/>
  <c r="H117" i="18" s="1"/>
  <c r="G97" i="18"/>
  <c r="F97" i="18"/>
  <c r="E97" i="18"/>
  <c r="E117" i="18" s="1"/>
  <c r="D97" i="18"/>
  <c r="C97" i="18"/>
  <c r="C117" i="18" s="1"/>
  <c r="B97" i="18"/>
  <c r="B117" i="18" s="1"/>
  <c r="AN96" i="18"/>
  <c r="AM96" i="18"/>
  <c r="AM116" i="18" s="1"/>
  <c r="AL96" i="18"/>
  <c r="AK96" i="18"/>
  <c r="AJ96" i="18"/>
  <c r="AJ116" i="18" s="1"/>
  <c r="AI96" i="18"/>
  <c r="AH96" i="18"/>
  <c r="AH116" i="18" s="1"/>
  <c r="AG96" i="18"/>
  <c r="AG116" i="18" s="1"/>
  <c r="AF96" i="18"/>
  <c r="AE96" i="18"/>
  <c r="AE116" i="18" s="1"/>
  <c r="AD96" i="18"/>
  <c r="AC96" i="18"/>
  <c r="AC116" i="18" s="1"/>
  <c r="AB96" i="18"/>
  <c r="AB116" i="18" s="1"/>
  <c r="AA96" i="18"/>
  <c r="Z96" i="18"/>
  <c r="Z116" i="18" s="1"/>
  <c r="Y96" i="18"/>
  <c r="X96" i="18"/>
  <c r="W96" i="18"/>
  <c r="W116" i="18" s="1"/>
  <c r="V96" i="18"/>
  <c r="U96" i="18"/>
  <c r="U116" i="18" s="1"/>
  <c r="T96" i="18"/>
  <c r="T116" i="18" s="1"/>
  <c r="S96" i="18"/>
  <c r="R96" i="18"/>
  <c r="R116" i="18" s="1"/>
  <c r="Q96" i="18"/>
  <c r="P96" i="18"/>
  <c r="O96" i="18"/>
  <c r="O116" i="18" s="1"/>
  <c r="N96" i="18"/>
  <c r="M96" i="18"/>
  <c r="L96" i="18"/>
  <c r="L116" i="18" s="1"/>
  <c r="K96" i="18"/>
  <c r="J96" i="18"/>
  <c r="J116" i="18" s="1"/>
  <c r="I96" i="18"/>
  <c r="I116" i="18" s="1"/>
  <c r="H96" i="18"/>
  <c r="G96" i="18"/>
  <c r="G116" i="18" s="1"/>
  <c r="F96" i="18"/>
  <c r="E96" i="18"/>
  <c r="D96" i="18"/>
  <c r="D116" i="18" s="1"/>
  <c r="C96" i="18"/>
  <c r="B96" i="18"/>
  <c r="B116" i="18" s="1"/>
  <c r="AN95" i="18"/>
  <c r="AN115" i="18" s="1"/>
  <c r="AM95" i="18"/>
  <c r="AL95" i="18"/>
  <c r="AL115" i="18" s="1"/>
  <c r="AK95" i="18"/>
  <c r="AJ95" i="18"/>
  <c r="AJ115" i="18" s="1"/>
  <c r="AI95" i="18"/>
  <c r="AI115" i="18" s="1"/>
  <c r="AH95" i="18"/>
  <c r="AG95" i="18"/>
  <c r="AG115" i="18" s="1"/>
  <c r="AF95" i="18"/>
  <c r="AE95" i="18"/>
  <c r="AD95" i="18"/>
  <c r="AD115" i="18" s="1"/>
  <c r="AC95" i="18"/>
  <c r="AB95" i="18"/>
  <c r="AB115" i="18" s="1"/>
  <c r="AA95" i="18"/>
  <c r="AA115" i="18" s="1"/>
  <c r="Z95" i="18"/>
  <c r="Y95" i="18"/>
  <c r="Y115" i="18" s="1"/>
  <c r="X95" i="18"/>
  <c r="W95" i="18"/>
  <c r="V95" i="18"/>
  <c r="V115" i="18" s="1"/>
  <c r="U95" i="18"/>
  <c r="T95" i="18"/>
  <c r="S95" i="18"/>
  <c r="S115" i="18" s="1"/>
  <c r="R95" i="18"/>
  <c r="Q95" i="18"/>
  <c r="Q115" i="18" s="1"/>
  <c r="P95" i="18"/>
  <c r="P115" i="18" s="1"/>
  <c r="O95" i="18"/>
  <c r="N95" i="18"/>
  <c r="N115" i="18" s="1"/>
  <c r="M95" i="18"/>
  <c r="L95" i="18"/>
  <c r="K95" i="18"/>
  <c r="K115" i="18" s="1"/>
  <c r="J95" i="18"/>
  <c r="I95" i="18"/>
  <c r="I115" i="18" s="1"/>
  <c r="H95" i="18"/>
  <c r="H115" i="18" s="1"/>
  <c r="G95" i="18"/>
  <c r="F95" i="18"/>
  <c r="F115" i="18" s="1"/>
  <c r="E95" i="18"/>
  <c r="D95" i="18"/>
  <c r="D115" i="18" s="1"/>
  <c r="C95" i="18"/>
  <c r="C115" i="18" s="1"/>
  <c r="B95" i="18"/>
  <c r="AN94" i="18"/>
  <c r="AN114" i="18" s="1"/>
  <c r="AM94" i="18"/>
  <c r="AL94" i="18"/>
  <c r="AK94" i="18"/>
  <c r="AK114" i="18" s="1"/>
  <c r="AJ94" i="18"/>
  <c r="AI94" i="18"/>
  <c r="AI114" i="18" s="1"/>
  <c r="AH94" i="18"/>
  <c r="AH114" i="18" s="1"/>
  <c r="AG94" i="18"/>
  <c r="AF94" i="18"/>
  <c r="AF114" i="18" s="1"/>
  <c r="AE94" i="18"/>
  <c r="AD94" i="18"/>
  <c r="AC94" i="18"/>
  <c r="AC114" i="18" s="1"/>
  <c r="AB94" i="18"/>
  <c r="AA94" i="18"/>
  <c r="Z94" i="18"/>
  <c r="Z114" i="18" s="1"/>
  <c r="Y94" i="18"/>
  <c r="X94" i="18"/>
  <c r="X114" i="18" s="1"/>
  <c r="W94" i="18"/>
  <c r="W114" i="18" s="1"/>
  <c r="V94" i="18"/>
  <c r="U94" i="18"/>
  <c r="U114" i="18" s="1"/>
  <c r="T94" i="18"/>
  <c r="S94" i="18"/>
  <c r="R94" i="18"/>
  <c r="R114" i="18" s="1"/>
  <c r="Q94" i="18"/>
  <c r="P94" i="18"/>
  <c r="P114" i="18" s="1"/>
  <c r="O94" i="18"/>
  <c r="O114" i="18" s="1"/>
  <c r="N94" i="18"/>
  <c r="M94" i="18"/>
  <c r="M114" i="18" s="1"/>
  <c r="L94" i="18"/>
  <c r="K94" i="18"/>
  <c r="K114" i="18" s="1"/>
  <c r="J94" i="18"/>
  <c r="J114" i="18" s="1"/>
  <c r="I94" i="18"/>
  <c r="H94" i="18"/>
  <c r="H114" i="18" s="1"/>
  <c r="G94" i="18"/>
  <c r="F94" i="18"/>
  <c r="E94" i="18"/>
  <c r="E114" i="18" s="1"/>
  <c r="D94" i="18"/>
  <c r="C94" i="18"/>
  <c r="C114" i="18" s="1"/>
  <c r="B94" i="18"/>
  <c r="B114" i="18" s="1"/>
  <c r="K86" i="17"/>
  <c r="J86" i="17"/>
  <c r="I86" i="17"/>
  <c r="H86" i="17"/>
  <c r="F86" i="17"/>
  <c r="E86" i="17"/>
  <c r="C86" i="17"/>
  <c r="B86" i="17" a="1"/>
  <c r="B86" i="17"/>
  <c r="AN82" i="17"/>
  <c r="AH82" i="17"/>
  <c r="AG82" i="17"/>
  <c r="AA82" i="17"/>
  <c r="Z82" i="17"/>
  <c r="Y82" i="17"/>
  <c r="S82" i="17"/>
  <c r="R82" i="17"/>
  <c r="Q82" i="17"/>
  <c r="P82" i="17"/>
  <c r="J82" i="17"/>
  <c r="I82" i="17"/>
  <c r="H82" i="17"/>
  <c r="B82" i="17"/>
  <c r="AN81" i="17"/>
  <c r="AH81" i="17"/>
  <c r="AG81" i="17"/>
  <c r="AF81" i="17"/>
  <c r="Z81" i="17"/>
  <c r="Y81" i="17"/>
  <c r="X81" i="17"/>
  <c r="W81" i="17"/>
  <c r="Q81" i="17"/>
  <c r="P81" i="17"/>
  <c r="O81" i="17"/>
  <c r="L81" i="17"/>
  <c r="I81" i="17"/>
  <c r="H81" i="17"/>
  <c r="B81" i="17"/>
  <c r="AN80" i="17"/>
  <c r="AM80" i="17"/>
  <c r="AG80" i="17"/>
  <c r="AF80" i="17"/>
  <c r="AE80" i="17"/>
  <c r="AD80" i="17"/>
  <c r="X80" i="17"/>
  <c r="W80" i="17"/>
  <c r="V80" i="17"/>
  <c r="P80" i="17"/>
  <c r="O80" i="17"/>
  <c r="K80" i="17"/>
  <c r="I80" i="17"/>
  <c r="H80" i="17"/>
  <c r="G80" i="17"/>
  <c r="AN79" i="17"/>
  <c r="AM79" i="17"/>
  <c r="AL79" i="17"/>
  <c r="AK79" i="17"/>
  <c r="AE79" i="17"/>
  <c r="AD79" i="17"/>
  <c r="AC79" i="17"/>
  <c r="W79" i="17"/>
  <c r="V79" i="17"/>
  <c r="P79" i="17"/>
  <c r="O79" i="17"/>
  <c r="N79" i="17"/>
  <c r="H79" i="17"/>
  <c r="G79" i="17"/>
  <c r="F79" i="17"/>
  <c r="E79" i="17"/>
  <c r="AL78" i="17"/>
  <c r="AK78" i="17"/>
  <c r="AJ78" i="17"/>
  <c r="AD78" i="17"/>
  <c r="AC78" i="17"/>
  <c r="W78" i="17"/>
  <c r="V78" i="17"/>
  <c r="U78" i="17"/>
  <c r="O78" i="17"/>
  <c r="N78" i="17"/>
  <c r="M78" i="17"/>
  <c r="L78" i="17"/>
  <c r="F78" i="17"/>
  <c r="E78" i="17"/>
  <c r="D78" i="17"/>
  <c r="AK77" i="17"/>
  <c r="AJ77" i="17"/>
  <c r="AD77" i="17"/>
  <c r="AC77" i="17"/>
  <c r="AB77" i="17"/>
  <c r="V77" i="17"/>
  <c r="U77" i="17"/>
  <c r="T77" i="17"/>
  <c r="S77" i="17"/>
  <c r="M77" i="17"/>
  <c r="L77" i="17"/>
  <c r="K77" i="17"/>
  <c r="E77" i="17"/>
  <c r="D77" i="17"/>
  <c r="AK76" i="17"/>
  <c r="AJ76" i="17"/>
  <c r="AI76" i="17"/>
  <c r="AC76" i="17"/>
  <c r="AB76" i="17"/>
  <c r="AA76" i="17"/>
  <c r="Z76" i="17"/>
  <c r="T76" i="17"/>
  <c r="S76" i="17"/>
  <c r="R76" i="17"/>
  <c r="L76" i="17"/>
  <c r="K76" i="17"/>
  <c r="E76" i="17"/>
  <c r="D76" i="17"/>
  <c r="C76" i="17"/>
  <c r="AJ75" i="17"/>
  <c r="AI75" i="17"/>
  <c r="AH75" i="17"/>
  <c r="AG75" i="17"/>
  <c r="AA75" i="17"/>
  <c r="Z75" i="17"/>
  <c r="Y75" i="17"/>
  <c r="S75" i="17"/>
  <c r="R75" i="17"/>
  <c r="L75" i="17"/>
  <c r="K75" i="17"/>
  <c r="J75" i="17"/>
  <c r="D75" i="17"/>
  <c r="C75" i="17"/>
  <c r="B75" i="17"/>
  <c r="AN74" i="17"/>
  <c r="AH74" i="17"/>
  <c r="AG74" i="17"/>
  <c r="AF74" i="17"/>
  <c r="Z74" i="17"/>
  <c r="Y74" i="17"/>
  <c r="S74" i="17"/>
  <c r="R74" i="17"/>
  <c r="Q74" i="17"/>
  <c r="K74" i="17"/>
  <c r="J74" i="17"/>
  <c r="I74" i="17"/>
  <c r="H74" i="17"/>
  <c r="B74" i="17"/>
  <c r="AN73" i="17"/>
  <c r="AM73" i="17"/>
  <c r="AG73" i="17"/>
  <c r="AF73" i="17"/>
  <c r="Z73" i="17"/>
  <c r="Y73" i="17"/>
  <c r="X73" i="17"/>
  <c r="R73" i="17"/>
  <c r="Q73" i="17"/>
  <c r="P73" i="17"/>
  <c r="O73" i="17"/>
  <c r="I73" i="17"/>
  <c r="H73" i="17"/>
  <c r="G73" i="17"/>
  <c r="AN72" i="17"/>
  <c r="AM72" i="17"/>
  <c r="AG72" i="17"/>
  <c r="AF72" i="17"/>
  <c r="AE72" i="17"/>
  <c r="Y72" i="17"/>
  <c r="X72" i="17"/>
  <c r="W72" i="17"/>
  <c r="V72" i="17"/>
  <c r="P72" i="17"/>
  <c r="O72" i="17"/>
  <c r="N72" i="17"/>
  <c r="H72" i="17"/>
  <c r="G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M61" i="17"/>
  <c r="AM82" i="17" s="1"/>
  <c r="AL61" i="17"/>
  <c r="AL82" i="17" s="1"/>
  <c r="AK61" i="17"/>
  <c r="AK82" i="17" s="1"/>
  <c r="AJ61" i="17"/>
  <c r="AJ82" i="17" s="1"/>
  <c r="AI61" i="17"/>
  <c r="AI82" i="17" s="1"/>
  <c r="AH61" i="17"/>
  <c r="AG61" i="17"/>
  <c r="AF61" i="17"/>
  <c r="AF82" i="17" s="1"/>
  <c r="AE61" i="17"/>
  <c r="AE82" i="17" s="1"/>
  <c r="AD61" i="17"/>
  <c r="AD82" i="17" s="1"/>
  <c r="AC61" i="17"/>
  <c r="AC82" i="17" s="1"/>
  <c r="AB61" i="17"/>
  <c r="AB82" i="17" s="1"/>
  <c r="AA61" i="17"/>
  <c r="Z61" i="17"/>
  <c r="Y61" i="17"/>
  <c r="X61" i="17"/>
  <c r="X82" i="17" s="1"/>
  <c r="W61" i="17"/>
  <c r="W82" i="17" s="1"/>
  <c r="V61" i="17"/>
  <c r="V82" i="17" s="1"/>
  <c r="U61" i="17"/>
  <c r="U82" i="17" s="1"/>
  <c r="T61" i="17"/>
  <c r="T82" i="17" s="1"/>
  <c r="S61" i="17"/>
  <c r="R61" i="17"/>
  <c r="Q61" i="17"/>
  <c r="P61" i="17"/>
  <c r="O61" i="17"/>
  <c r="O82" i="17" s="1"/>
  <c r="N61" i="17"/>
  <c r="N82" i="17" s="1"/>
  <c r="M61" i="17"/>
  <c r="M82" i="17" s="1"/>
  <c r="L61" i="17"/>
  <c r="L82" i="17" s="1"/>
  <c r="K61" i="17"/>
  <c r="K82" i="17" s="1"/>
  <c r="J61" i="17"/>
  <c r="I61" i="17"/>
  <c r="H61" i="17"/>
  <c r="G61" i="17"/>
  <c r="G82" i="17" s="1"/>
  <c r="F61" i="17"/>
  <c r="F82" i="17" s="1"/>
  <c r="E61" i="17"/>
  <c r="E82" i="17" s="1"/>
  <c r="D61" i="17"/>
  <c r="D82" i="17" s="1"/>
  <c r="C61" i="17"/>
  <c r="C82" i="17" s="1"/>
  <c r="B61" i="17"/>
  <c r="AN60" i="17"/>
  <c r="AM60" i="17"/>
  <c r="AM81" i="17" s="1"/>
  <c r="AL60" i="17"/>
  <c r="AL81" i="17" s="1"/>
  <c r="AK60" i="17"/>
  <c r="AK81" i="17" s="1"/>
  <c r="AJ60" i="17"/>
  <c r="AJ81" i="17" s="1"/>
  <c r="AI60" i="17"/>
  <c r="AI81" i="17" s="1"/>
  <c r="AH60" i="17"/>
  <c r="AG60" i="17"/>
  <c r="AF60" i="17"/>
  <c r="AE60" i="17"/>
  <c r="AE81" i="17" s="1"/>
  <c r="AD60" i="17"/>
  <c r="AD81" i="17" s="1"/>
  <c r="AC60" i="17"/>
  <c r="AC81" i="17" s="1"/>
  <c r="AB60" i="17"/>
  <c r="AB81" i="17" s="1"/>
  <c r="AA60" i="17"/>
  <c r="AA81" i="17" s="1"/>
  <c r="Z60" i="17"/>
  <c r="Y60" i="17"/>
  <c r="X60" i="17"/>
  <c r="W60" i="17"/>
  <c r="V60" i="17"/>
  <c r="V81" i="17" s="1"/>
  <c r="U60" i="17"/>
  <c r="U81" i="17" s="1"/>
  <c r="T60" i="17"/>
  <c r="T81" i="17" s="1"/>
  <c r="S60" i="17"/>
  <c r="S81" i="17" s="1"/>
  <c r="R60" i="17"/>
  <c r="R81" i="17" s="1"/>
  <c r="Q60" i="17"/>
  <c r="P60" i="17"/>
  <c r="O60" i="17"/>
  <c r="N60" i="17"/>
  <c r="N81" i="17" s="1"/>
  <c r="M60" i="17"/>
  <c r="M81" i="17" s="1"/>
  <c r="L60" i="17"/>
  <c r="K60" i="17"/>
  <c r="K81" i="17" s="1"/>
  <c r="J60" i="17"/>
  <c r="J81" i="17" s="1"/>
  <c r="I60" i="17"/>
  <c r="H60" i="17"/>
  <c r="G60" i="17"/>
  <c r="G81" i="17" s="1"/>
  <c r="F60" i="17"/>
  <c r="F81" i="17" s="1"/>
  <c r="E60" i="17"/>
  <c r="E81" i="17" s="1"/>
  <c r="D60" i="17"/>
  <c r="D81" i="17" s="1"/>
  <c r="C60" i="17"/>
  <c r="C81" i="17" s="1"/>
  <c r="B60" i="17"/>
  <c r="AN59" i="17"/>
  <c r="AM59" i="17"/>
  <c r="AL59" i="17"/>
  <c r="AL80" i="17" s="1"/>
  <c r="AK59" i="17"/>
  <c r="AK80" i="17" s="1"/>
  <c r="AJ59" i="17"/>
  <c r="AJ80" i="17" s="1"/>
  <c r="AI59" i="17"/>
  <c r="AI80" i="17" s="1"/>
  <c r="AH59" i="17"/>
  <c r="AH80" i="17" s="1"/>
  <c r="AG59" i="17"/>
  <c r="AF59" i="17"/>
  <c r="AE59" i="17"/>
  <c r="AD59" i="17"/>
  <c r="AC59" i="17"/>
  <c r="AC80" i="17" s="1"/>
  <c r="AB59" i="17"/>
  <c r="AB80" i="17" s="1"/>
  <c r="AA59" i="17"/>
  <c r="AA80" i="17" s="1"/>
  <c r="Z59" i="17"/>
  <c r="Z80" i="17" s="1"/>
  <c r="Y59" i="17"/>
  <c r="Y80" i="17" s="1"/>
  <c r="X59" i="17"/>
  <c r="W59" i="17"/>
  <c r="V59" i="17"/>
  <c r="U59" i="17"/>
  <c r="U80" i="17" s="1"/>
  <c r="T59" i="17"/>
  <c r="T80" i="17" s="1"/>
  <c r="S59" i="17"/>
  <c r="S80" i="17" s="1"/>
  <c r="R59" i="17"/>
  <c r="R80" i="17" s="1"/>
  <c r="Q59" i="17"/>
  <c r="Q80" i="17" s="1"/>
  <c r="P59" i="17"/>
  <c r="O59" i="17"/>
  <c r="N59" i="17"/>
  <c r="N80" i="17" s="1"/>
  <c r="M59" i="17"/>
  <c r="M80" i="17" s="1"/>
  <c r="L59" i="17"/>
  <c r="L80" i="17" s="1"/>
  <c r="K59" i="17"/>
  <c r="J59" i="17"/>
  <c r="J80" i="17" s="1"/>
  <c r="I59" i="17"/>
  <c r="H59" i="17"/>
  <c r="G59" i="17"/>
  <c r="F59" i="17"/>
  <c r="F80" i="17" s="1"/>
  <c r="E59" i="17"/>
  <c r="E80" i="17" s="1"/>
  <c r="D59" i="17"/>
  <c r="D80" i="17" s="1"/>
  <c r="C59" i="17"/>
  <c r="C80" i="17" s="1"/>
  <c r="B59" i="17"/>
  <c r="B80" i="17" s="1"/>
  <c r="AN58" i="17"/>
  <c r="AM58" i="17"/>
  <c r="AL58" i="17"/>
  <c r="AK58" i="17"/>
  <c r="AJ58" i="17"/>
  <c r="AJ79" i="17" s="1"/>
  <c r="AI58" i="17"/>
  <c r="AI79" i="17" s="1"/>
  <c r="AH58" i="17"/>
  <c r="AH79" i="17" s="1"/>
  <c r="AG58" i="17"/>
  <c r="AG79" i="17" s="1"/>
  <c r="AF58" i="17"/>
  <c r="AF79" i="17" s="1"/>
  <c r="AE58" i="17"/>
  <c r="AD58" i="17"/>
  <c r="AC58" i="17"/>
  <c r="AB58" i="17"/>
  <c r="AB79" i="17" s="1"/>
  <c r="AA58" i="17"/>
  <c r="AA79" i="17" s="1"/>
  <c r="Z58" i="17"/>
  <c r="Z79" i="17" s="1"/>
  <c r="Y58" i="17"/>
  <c r="Y79" i="17" s="1"/>
  <c r="X58" i="17"/>
  <c r="X79" i="17" s="1"/>
  <c r="W58" i="17"/>
  <c r="V58" i="17"/>
  <c r="U58" i="17"/>
  <c r="U79" i="17" s="1"/>
  <c r="T58" i="17"/>
  <c r="T79" i="17" s="1"/>
  <c r="S58" i="17"/>
  <c r="S79" i="17" s="1"/>
  <c r="R58" i="17"/>
  <c r="R79" i="17" s="1"/>
  <c r="Q58" i="17"/>
  <c r="Q79" i="17" s="1"/>
  <c r="P58" i="17"/>
  <c r="O58" i="17"/>
  <c r="N58" i="17"/>
  <c r="M58" i="17"/>
  <c r="M79" i="17" s="1"/>
  <c r="L58" i="17"/>
  <c r="L79" i="17" s="1"/>
  <c r="K58" i="17"/>
  <c r="K79" i="17" s="1"/>
  <c r="J58" i="17"/>
  <c r="J79" i="17" s="1"/>
  <c r="I58" i="17"/>
  <c r="I79" i="17" s="1"/>
  <c r="H58" i="17"/>
  <c r="G58" i="17"/>
  <c r="F58" i="17"/>
  <c r="E58" i="17"/>
  <c r="D58" i="17"/>
  <c r="D79" i="17" s="1"/>
  <c r="C58" i="17"/>
  <c r="C79" i="17" s="1"/>
  <c r="B58" i="17"/>
  <c r="B79" i="17" s="1"/>
  <c r="AN57" i="17"/>
  <c r="AN78" i="17" s="1"/>
  <c r="AM57" i="17"/>
  <c r="AM78" i="17" s="1"/>
  <c r="AL57" i="17"/>
  <c r="AK57" i="17"/>
  <c r="AJ57" i="17"/>
  <c r="AI57" i="17"/>
  <c r="AI78" i="17" s="1"/>
  <c r="AH57" i="17"/>
  <c r="AH78" i="17" s="1"/>
  <c r="AG57" i="17"/>
  <c r="AG78" i="17" s="1"/>
  <c r="AF57" i="17"/>
  <c r="AF78" i="17" s="1"/>
  <c r="AE57" i="17"/>
  <c r="AE78" i="17" s="1"/>
  <c r="AD57" i="17"/>
  <c r="AC57" i="17"/>
  <c r="AB57" i="17"/>
  <c r="AB78" i="17" s="1"/>
  <c r="AA57" i="17"/>
  <c r="AA78" i="17" s="1"/>
  <c r="Z57" i="17"/>
  <c r="Z78" i="17" s="1"/>
  <c r="Y57" i="17"/>
  <c r="Y78" i="17" s="1"/>
  <c r="X57" i="17"/>
  <c r="X78" i="17" s="1"/>
  <c r="W57" i="17"/>
  <c r="V57" i="17"/>
  <c r="U57" i="17"/>
  <c r="T57" i="17"/>
  <c r="T78" i="17" s="1"/>
  <c r="S57" i="17"/>
  <c r="S78" i="17" s="1"/>
  <c r="R57" i="17"/>
  <c r="R78" i="17" s="1"/>
  <c r="Q57" i="17"/>
  <c r="Q78" i="17" s="1"/>
  <c r="P57" i="17"/>
  <c r="P78" i="17" s="1"/>
  <c r="O57" i="17"/>
  <c r="N57" i="17"/>
  <c r="M57" i="17"/>
  <c r="L57" i="17"/>
  <c r="K57" i="17"/>
  <c r="K78" i="17" s="1"/>
  <c r="J57" i="17"/>
  <c r="J78" i="17" s="1"/>
  <c r="I57" i="17"/>
  <c r="I78" i="17" s="1"/>
  <c r="H57" i="17"/>
  <c r="H78" i="17" s="1"/>
  <c r="G57" i="17"/>
  <c r="G78" i="17" s="1"/>
  <c r="F57" i="17"/>
  <c r="E57" i="17"/>
  <c r="D57" i="17"/>
  <c r="C57" i="17"/>
  <c r="C78" i="17" s="1"/>
  <c r="B57" i="17"/>
  <c r="B78" i="17" s="1"/>
  <c r="AN56" i="17"/>
  <c r="AN77" i="17" s="1"/>
  <c r="AM56" i="17"/>
  <c r="AM77" i="17" s="1"/>
  <c r="AL56" i="17"/>
  <c r="AL77" i="17" s="1"/>
  <c r="AK56" i="17"/>
  <c r="AJ56" i="17"/>
  <c r="AI56" i="17"/>
  <c r="AI77" i="17" s="1"/>
  <c r="AH56" i="17"/>
  <c r="AH77" i="17" s="1"/>
  <c r="AG56" i="17"/>
  <c r="AG77" i="17" s="1"/>
  <c r="AF56" i="17"/>
  <c r="AF77" i="17" s="1"/>
  <c r="AE56" i="17"/>
  <c r="AE77" i="17" s="1"/>
  <c r="AD56" i="17"/>
  <c r="AC56" i="17"/>
  <c r="AB56" i="17"/>
  <c r="AA56" i="17"/>
  <c r="AA77" i="17" s="1"/>
  <c r="Z56" i="17"/>
  <c r="Z77" i="17" s="1"/>
  <c r="Y56" i="17"/>
  <c r="Y77" i="17" s="1"/>
  <c r="X56" i="17"/>
  <c r="X77" i="17" s="1"/>
  <c r="W56" i="17"/>
  <c r="W77" i="17" s="1"/>
  <c r="V56" i="17"/>
  <c r="U56" i="17"/>
  <c r="T56" i="17"/>
  <c r="S56" i="17"/>
  <c r="R56" i="17"/>
  <c r="R77" i="17" s="1"/>
  <c r="Q56" i="17"/>
  <c r="Q77" i="17" s="1"/>
  <c r="P56" i="17"/>
  <c r="P77" i="17" s="1"/>
  <c r="O56" i="17"/>
  <c r="O77" i="17" s="1"/>
  <c r="N56" i="17"/>
  <c r="N77" i="17" s="1"/>
  <c r="M56" i="17"/>
  <c r="L56" i="17"/>
  <c r="K56" i="17"/>
  <c r="J56" i="17"/>
  <c r="J77" i="17" s="1"/>
  <c r="I56" i="17"/>
  <c r="I77" i="17" s="1"/>
  <c r="H56" i="17"/>
  <c r="H77" i="17" s="1"/>
  <c r="G56" i="17"/>
  <c r="G77" i="17" s="1"/>
  <c r="F56" i="17"/>
  <c r="F77" i="17" s="1"/>
  <c r="E56" i="17"/>
  <c r="D56" i="17"/>
  <c r="C56" i="17"/>
  <c r="C77" i="17" s="1"/>
  <c r="B56" i="17"/>
  <c r="B77" i="17" s="1"/>
  <c r="AN55" i="17"/>
  <c r="AN76" i="17" s="1"/>
  <c r="AM55" i="17"/>
  <c r="AM76" i="17" s="1"/>
  <c r="AL55" i="17"/>
  <c r="AL76" i="17" s="1"/>
  <c r="AK55" i="17"/>
  <c r="AJ55" i="17"/>
  <c r="AI55" i="17"/>
  <c r="AH55" i="17"/>
  <c r="AH76" i="17" s="1"/>
  <c r="AG55" i="17"/>
  <c r="AG76" i="17" s="1"/>
  <c r="AF55" i="17"/>
  <c r="AF76" i="17" s="1"/>
  <c r="AE55" i="17"/>
  <c r="AE76" i="17" s="1"/>
  <c r="AD55" i="17"/>
  <c r="AD76" i="17" s="1"/>
  <c r="AC55" i="17"/>
  <c r="AB55" i="17"/>
  <c r="AA55" i="17"/>
  <c r="Z55" i="17"/>
  <c r="Y55" i="17"/>
  <c r="Y76" i="17" s="1"/>
  <c r="X55" i="17"/>
  <c r="X76" i="17" s="1"/>
  <c r="W55" i="17"/>
  <c r="W76" i="17" s="1"/>
  <c r="V55" i="17"/>
  <c r="V76" i="17" s="1"/>
  <c r="U55" i="17"/>
  <c r="U76" i="17" s="1"/>
  <c r="T55" i="17"/>
  <c r="S55" i="17"/>
  <c r="R55" i="17"/>
  <c r="Q55" i="17"/>
  <c r="Q76" i="17" s="1"/>
  <c r="P55" i="17"/>
  <c r="P76" i="17" s="1"/>
  <c r="O55" i="17"/>
  <c r="O76" i="17" s="1"/>
  <c r="N55" i="17"/>
  <c r="N76" i="17" s="1"/>
  <c r="M55" i="17"/>
  <c r="M76" i="17" s="1"/>
  <c r="L55" i="17"/>
  <c r="K55" i="17"/>
  <c r="J55" i="17"/>
  <c r="J76" i="17" s="1"/>
  <c r="I55" i="17"/>
  <c r="I76" i="17" s="1"/>
  <c r="H55" i="17"/>
  <c r="H76" i="17" s="1"/>
  <c r="G55" i="17"/>
  <c r="G76" i="17" s="1"/>
  <c r="F55" i="17"/>
  <c r="F76" i="17" s="1"/>
  <c r="E55" i="17"/>
  <c r="D55" i="17"/>
  <c r="C55" i="17"/>
  <c r="B55" i="17"/>
  <c r="B76" i="17" s="1"/>
  <c r="AN54" i="17"/>
  <c r="AN75" i="17" s="1"/>
  <c r="AM54" i="17"/>
  <c r="AM75" i="17" s="1"/>
  <c r="AL54" i="17"/>
  <c r="AL75" i="17" s="1"/>
  <c r="AK54" i="17"/>
  <c r="AK75" i="17" s="1"/>
  <c r="AJ54" i="17"/>
  <c r="AI54" i="17"/>
  <c r="AH54" i="17"/>
  <c r="AG54" i="17"/>
  <c r="AF54" i="17"/>
  <c r="AF75" i="17" s="1"/>
  <c r="AE54" i="17"/>
  <c r="AE75" i="17" s="1"/>
  <c r="AD54" i="17"/>
  <c r="AD75" i="17" s="1"/>
  <c r="AC54" i="17"/>
  <c r="AC75" i="17" s="1"/>
  <c r="AB54" i="17"/>
  <c r="AB75" i="17" s="1"/>
  <c r="AA54" i="17"/>
  <c r="Z54" i="17"/>
  <c r="Y54" i="17"/>
  <c r="X54" i="17"/>
  <c r="X75" i="17" s="1"/>
  <c r="W54" i="17"/>
  <c r="W75" i="17" s="1"/>
  <c r="V54" i="17"/>
  <c r="V75" i="17" s="1"/>
  <c r="U54" i="17"/>
  <c r="U75" i="17" s="1"/>
  <c r="T54" i="17"/>
  <c r="T75" i="17" s="1"/>
  <c r="S54" i="17"/>
  <c r="R54" i="17"/>
  <c r="Q54" i="17"/>
  <c r="Q75" i="17" s="1"/>
  <c r="P54" i="17"/>
  <c r="P75" i="17" s="1"/>
  <c r="O54" i="17"/>
  <c r="O75" i="17" s="1"/>
  <c r="N54" i="17"/>
  <c r="N75" i="17" s="1"/>
  <c r="M54" i="17"/>
  <c r="M75" i="17" s="1"/>
  <c r="L54" i="17"/>
  <c r="K54" i="17"/>
  <c r="J54" i="17"/>
  <c r="I54" i="17"/>
  <c r="I75" i="17" s="1"/>
  <c r="H54" i="17"/>
  <c r="H75" i="17" s="1"/>
  <c r="G54" i="17"/>
  <c r="G75" i="17" s="1"/>
  <c r="F54" i="17"/>
  <c r="F75" i="17" s="1"/>
  <c r="E54" i="17"/>
  <c r="E75" i="17" s="1"/>
  <c r="D54" i="17"/>
  <c r="C54" i="17"/>
  <c r="B54" i="17"/>
  <c r="AN53" i="17"/>
  <c r="AM53" i="17"/>
  <c r="AM74" i="17" s="1"/>
  <c r="AL53" i="17"/>
  <c r="AL74" i="17" s="1"/>
  <c r="AK53" i="17"/>
  <c r="AK74" i="17" s="1"/>
  <c r="AJ53" i="17"/>
  <c r="AJ74" i="17" s="1"/>
  <c r="AI53" i="17"/>
  <c r="AI74" i="17" s="1"/>
  <c r="AH53" i="17"/>
  <c r="AG53" i="17"/>
  <c r="AF53" i="17"/>
  <c r="AE53" i="17"/>
  <c r="AE74" i="17" s="1"/>
  <c r="AD53" i="17"/>
  <c r="AD74" i="17" s="1"/>
  <c r="AC53" i="17"/>
  <c r="AC74" i="17" s="1"/>
  <c r="AB53" i="17"/>
  <c r="AB74" i="17" s="1"/>
  <c r="AA53" i="17"/>
  <c r="AA74" i="17" s="1"/>
  <c r="Z53" i="17"/>
  <c r="Y53" i="17"/>
  <c r="X53" i="17"/>
  <c r="X74" i="17" s="1"/>
  <c r="W53" i="17"/>
  <c r="W74" i="17" s="1"/>
  <c r="V53" i="17"/>
  <c r="V74" i="17" s="1"/>
  <c r="U53" i="17"/>
  <c r="U74" i="17" s="1"/>
  <c r="T53" i="17"/>
  <c r="T74" i="17" s="1"/>
  <c r="S53" i="17"/>
  <c r="R53" i="17"/>
  <c r="Q53" i="17"/>
  <c r="P53" i="17"/>
  <c r="P74" i="17" s="1"/>
  <c r="O53" i="17"/>
  <c r="O74" i="17" s="1"/>
  <c r="N53" i="17"/>
  <c r="N74" i="17" s="1"/>
  <c r="M53" i="17"/>
  <c r="M74" i="17" s="1"/>
  <c r="L53" i="17"/>
  <c r="L74" i="17" s="1"/>
  <c r="K53" i="17"/>
  <c r="J53" i="17"/>
  <c r="I53" i="17"/>
  <c r="H53" i="17"/>
  <c r="G53" i="17"/>
  <c r="G74" i="17" s="1"/>
  <c r="F53" i="17"/>
  <c r="F74" i="17" s="1"/>
  <c r="E53" i="17"/>
  <c r="E74" i="17" s="1"/>
  <c r="D53" i="17"/>
  <c r="D74" i="17" s="1"/>
  <c r="C53" i="17"/>
  <c r="C74" i="17" s="1"/>
  <c r="B53" i="17"/>
  <c r="AN52" i="17"/>
  <c r="AM52" i="17"/>
  <c r="AL52" i="17"/>
  <c r="AL73" i="17" s="1"/>
  <c r="AK52" i="17"/>
  <c r="AK73" i="17" s="1"/>
  <c r="AJ52" i="17"/>
  <c r="AJ73" i="17" s="1"/>
  <c r="AI52" i="17"/>
  <c r="AI73" i="17" s="1"/>
  <c r="AH52" i="17"/>
  <c r="AH73" i="17" s="1"/>
  <c r="AG52" i="17"/>
  <c r="AF52" i="17"/>
  <c r="AE52" i="17"/>
  <c r="AE73" i="17" s="1"/>
  <c r="AD52" i="17"/>
  <c r="AD73" i="17" s="1"/>
  <c r="AC52" i="17"/>
  <c r="AC73" i="17" s="1"/>
  <c r="AB52" i="17"/>
  <c r="AB73" i="17" s="1"/>
  <c r="AA52" i="17"/>
  <c r="AA73" i="17" s="1"/>
  <c r="Z52" i="17"/>
  <c r="Y52" i="17"/>
  <c r="X52" i="17"/>
  <c r="W52" i="17"/>
  <c r="W73" i="17" s="1"/>
  <c r="V52" i="17"/>
  <c r="V73" i="17" s="1"/>
  <c r="U52" i="17"/>
  <c r="U73" i="17" s="1"/>
  <c r="T52" i="17"/>
  <c r="T73" i="17" s="1"/>
  <c r="S52" i="17"/>
  <c r="S73" i="17" s="1"/>
  <c r="R52" i="17"/>
  <c r="Q52" i="17"/>
  <c r="P52" i="17"/>
  <c r="O52" i="17"/>
  <c r="N52" i="17"/>
  <c r="N73" i="17" s="1"/>
  <c r="M52" i="17"/>
  <c r="M73" i="17" s="1"/>
  <c r="L52" i="17"/>
  <c r="L73" i="17" s="1"/>
  <c r="K52" i="17"/>
  <c r="K73" i="17" s="1"/>
  <c r="J52" i="17"/>
  <c r="J73" i="17" s="1"/>
  <c r="I52" i="17"/>
  <c r="H52" i="17"/>
  <c r="G52" i="17"/>
  <c r="F52" i="17"/>
  <c r="F73" i="17" s="1"/>
  <c r="E52" i="17"/>
  <c r="E73" i="17" s="1"/>
  <c r="D52" i="17"/>
  <c r="D73" i="17" s="1"/>
  <c r="C52" i="17"/>
  <c r="C73" i="17" s="1"/>
  <c r="B52" i="17"/>
  <c r="B73" i="17" s="1"/>
  <c r="AN51" i="17"/>
  <c r="AM51" i="17"/>
  <c r="AL51" i="17"/>
  <c r="AL72" i="17" s="1"/>
  <c r="AK51" i="17"/>
  <c r="AK72" i="17" s="1"/>
  <c r="AJ51" i="17"/>
  <c r="AJ72" i="17" s="1"/>
  <c r="AI51" i="17"/>
  <c r="AI72" i="17" s="1"/>
  <c r="AH51" i="17"/>
  <c r="AH72" i="17" s="1"/>
  <c r="AG51" i="17"/>
  <c r="AF51" i="17"/>
  <c r="AE51" i="17"/>
  <c r="AD51" i="17"/>
  <c r="AD72" i="17" s="1"/>
  <c r="AC51" i="17"/>
  <c r="AC72" i="17" s="1"/>
  <c r="AB51" i="17"/>
  <c r="AB72" i="17" s="1"/>
  <c r="AA51" i="17"/>
  <c r="AA72" i="17" s="1"/>
  <c r="Z51" i="17"/>
  <c r="Z72" i="17" s="1"/>
  <c r="Y51" i="17"/>
  <c r="X51" i="17"/>
  <c r="W51" i="17"/>
  <c r="V51" i="17"/>
  <c r="U51" i="17"/>
  <c r="U72" i="17" s="1"/>
  <c r="T51" i="17"/>
  <c r="T72" i="17" s="1"/>
  <c r="S51" i="17"/>
  <c r="S72" i="17" s="1"/>
  <c r="R51" i="17"/>
  <c r="R72" i="17" s="1"/>
  <c r="Q51" i="17"/>
  <c r="Q72" i="17" s="1"/>
  <c r="P51" i="17"/>
  <c r="O51" i="17"/>
  <c r="N51" i="17"/>
  <c r="M51" i="17"/>
  <c r="M72" i="17" s="1"/>
  <c r="L51" i="17"/>
  <c r="L72" i="17" s="1"/>
  <c r="K51" i="17"/>
  <c r="K72" i="17" s="1"/>
  <c r="J51" i="17"/>
  <c r="J72" i="17" s="1"/>
  <c r="I51" i="17"/>
  <c r="I72" i="17" s="1"/>
  <c r="H51" i="17"/>
  <c r="G51" i="17"/>
  <c r="F51" i="17"/>
  <c r="F72" i="17" s="1"/>
  <c r="E51" i="17"/>
  <c r="E72" i="17" s="1"/>
  <c r="D51" i="17"/>
  <c r="D72" i="17" s="1"/>
  <c r="C51" i="17"/>
  <c r="C72" i="17" s="1"/>
  <c r="B51" i="17"/>
  <c r="B72" i="17" s="1"/>
  <c r="M251" i="16"/>
  <c r="L251" i="16"/>
  <c r="K251" i="16"/>
  <c r="I251" i="16"/>
  <c r="F251" i="16"/>
  <c r="E251" i="16"/>
  <c r="D251" i="16"/>
  <c r="C251" i="16"/>
  <c r="B251" i="16" a="1"/>
  <c r="H251" i="16" s="1"/>
  <c r="B251" i="16"/>
  <c r="AL247" i="16"/>
  <c r="AK247" i="16"/>
  <c r="AJ247" i="16"/>
  <c r="AI247" i="16"/>
  <c r="AD247" i="16"/>
  <c r="AC247" i="16"/>
  <c r="AB247" i="16"/>
  <c r="AA247" i="16"/>
  <c r="V247" i="16"/>
  <c r="U247" i="16"/>
  <c r="T247" i="16"/>
  <c r="S247" i="16"/>
  <c r="N247" i="16"/>
  <c r="M247" i="16"/>
  <c r="L247" i="16"/>
  <c r="K247" i="16"/>
  <c r="F247" i="16"/>
  <c r="E247" i="16"/>
  <c r="D247" i="16"/>
  <c r="C247" i="16"/>
  <c r="AK246" i="16"/>
  <c r="AJ246" i="16"/>
  <c r="AI246" i="16"/>
  <c r="AH246" i="16"/>
  <c r="AC246" i="16"/>
  <c r="AB246" i="16"/>
  <c r="AA246" i="16"/>
  <c r="Z246" i="16"/>
  <c r="U246" i="16"/>
  <c r="T246" i="16"/>
  <c r="S246" i="16"/>
  <c r="R246" i="16"/>
  <c r="M246" i="16"/>
  <c r="L246" i="16"/>
  <c r="K246" i="16"/>
  <c r="J246" i="16"/>
  <c r="E246" i="16"/>
  <c r="D246" i="16"/>
  <c r="C246" i="16"/>
  <c r="B246" i="16"/>
  <c r="AJ245" i="16"/>
  <c r="AI245" i="16"/>
  <c r="AH245" i="16"/>
  <c r="AG245" i="16"/>
  <c r="AB245" i="16"/>
  <c r="AA245" i="16"/>
  <c r="Z245" i="16"/>
  <c r="Y245" i="16"/>
  <c r="T245" i="16"/>
  <c r="S245" i="16"/>
  <c r="R245" i="16"/>
  <c r="Q245" i="16"/>
  <c r="L245" i="16"/>
  <c r="K245" i="16"/>
  <c r="J245" i="16"/>
  <c r="I245" i="16"/>
  <c r="D245" i="16"/>
  <c r="C245" i="16"/>
  <c r="B245" i="16"/>
  <c r="AN244" i="16"/>
  <c r="AI244" i="16"/>
  <c r="AH244" i="16"/>
  <c r="AG244" i="16"/>
  <c r="AF244" i="16"/>
  <c r="AA244" i="16"/>
  <c r="Z244" i="16"/>
  <c r="Y244" i="16"/>
  <c r="X244" i="16"/>
  <c r="S244" i="16"/>
  <c r="R244" i="16"/>
  <c r="Q244" i="16"/>
  <c r="P244" i="16"/>
  <c r="K244" i="16"/>
  <c r="J244" i="16"/>
  <c r="I244" i="16"/>
  <c r="H244" i="16"/>
  <c r="C244" i="16"/>
  <c r="B244" i="16"/>
  <c r="B255" i="16" s="1" a="1"/>
  <c r="AN243" i="16"/>
  <c r="AM243" i="16"/>
  <c r="AH243" i="16"/>
  <c r="AG243" i="16"/>
  <c r="AF243" i="16"/>
  <c r="AE243" i="16"/>
  <c r="Z243" i="16"/>
  <c r="Y243" i="16"/>
  <c r="X243" i="16"/>
  <c r="W243" i="16"/>
  <c r="R243" i="16"/>
  <c r="Q243" i="16"/>
  <c r="P243" i="16"/>
  <c r="O243" i="16"/>
  <c r="J243" i="16"/>
  <c r="I243" i="16"/>
  <c r="H243" i="16"/>
  <c r="G243" i="16"/>
  <c r="B243" i="16"/>
  <c r="AN242" i="16"/>
  <c r="AM242" i="16"/>
  <c r="AL242" i="16"/>
  <c r="AG242" i="16"/>
  <c r="AF242" i="16"/>
  <c r="AE242" i="16"/>
  <c r="AD242" i="16"/>
  <c r="Y242" i="16"/>
  <c r="X242" i="16"/>
  <c r="W242" i="16"/>
  <c r="V242" i="16"/>
  <c r="Q242" i="16"/>
  <c r="P242" i="16"/>
  <c r="O242" i="16"/>
  <c r="N242" i="16"/>
  <c r="I242" i="16"/>
  <c r="H242" i="16"/>
  <c r="G242" i="16"/>
  <c r="F242" i="16"/>
  <c r="AN241" i="16"/>
  <c r="AM241" i="16"/>
  <c r="AL241" i="16"/>
  <c r="AK241" i="16"/>
  <c r="AF241" i="16"/>
  <c r="AE241" i="16"/>
  <c r="AD241" i="16"/>
  <c r="AC241" i="16"/>
  <c r="X241" i="16"/>
  <c r="W241" i="16"/>
  <c r="V241" i="16"/>
  <c r="U241" i="16"/>
  <c r="P241" i="16"/>
  <c r="O241" i="16"/>
  <c r="N241" i="16"/>
  <c r="M241" i="16"/>
  <c r="H241" i="16"/>
  <c r="G241" i="16"/>
  <c r="F241" i="16"/>
  <c r="E241" i="16"/>
  <c r="AM240" i="16"/>
  <c r="AL240" i="16"/>
  <c r="AK240" i="16"/>
  <c r="AJ240" i="16"/>
  <c r="AE240" i="16"/>
  <c r="AD240" i="16"/>
  <c r="AC240" i="16"/>
  <c r="AB240" i="16"/>
  <c r="W240" i="16"/>
  <c r="V240" i="16"/>
  <c r="U240" i="16"/>
  <c r="T240" i="16"/>
  <c r="O240" i="16"/>
  <c r="N240" i="16"/>
  <c r="M240" i="16"/>
  <c r="L240" i="16"/>
  <c r="G240" i="16"/>
  <c r="F240" i="16"/>
  <c r="E240" i="16"/>
  <c r="D240" i="16"/>
  <c r="AL239" i="16"/>
  <c r="AK239" i="16"/>
  <c r="AJ239" i="16"/>
  <c r="AI239" i="16"/>
  <c r="AD239" i="16"/>
  <c r="AC239" i="16"/>
  <c r="AB239" i="16"/>
  <c r="AA239" i="16"/>
  <c r="V239" i="16"/>
  <c r="U239" i="16"/>
  <c r="T239" i="16"/>
  <c r="S239" i="16"/>
  <c r="N239" i="16"/>
  <c r="M239" i="16"/>
  <c r="L239" i="16"/>
  <c r="K239" i="16"/>
  <c r="F239" i="16"/>
  <c r="E239" i="16"/>
  <c r="D239" i="16"/>
  <c r="C239" i="16"/>
  <c r="AK238" i="16"/>
  <c r="AJ238" i="16"/>
  <c r="AI238" i="16"/>
  <c r="AH238" i="16"/>
  <c r="AC238" i="16"/>
  <c r="AB238" i="16"/>
  <c r="AA238" i="16"/>
  <c r="Z238" i="16"/>
  <c r="U238" i="16"/>
  <c r="T238" i="16"/>
  <c r="S238" i="16"/>
  <c r="R238" i="16"/>
  <c r="M238" i="16"/>
  <c r="L238" i="16"/>
  <c r="K238" i="16"/>
  <c r="J238" i="16"/>
  <c r="E238" i="16"/>
  <c r="D238" i="16"/>
  <c r="C238" i="16"/>
  <c r="B238" i="16"/>
  <c r="AJ237" i="16"/>
  <c r="AI237" i="16"/>
  <c r="AH237" i="16"/>
  <c r="AG237" i="16"/>
  <c r="AB237" i="16"/>
  <c r="AA237" i="16"/>
  <c r="Z237" i="16"/>
  <c r="Y237" i="16"/>
  <c r="T237" i="16"/>
  <c r="S237" i="16"/>
  <c r="R237" i="16"/>
  <c r="Q237" i="16"/>
  <c r="L237" i="16"/>
  <c r="K237" i="16"/>
  <c r="J237" i="16"/>
  <c r="I237" i="16"/>
  <c r="D237" i="16"/>
  <c r="C237" i="16"/>
  <c r="B237" i="16"/>
  <c r="AN236" i="16"/>
  <c r="AI236" i="16"/>
  <c r="AH236" i="16"/>
  <c r="AG236" i="16"/>
  <c r="AF236" i="16"/>
  <c r="AA236" i="16"/>
  <c r="Z236" i="16"/>
  <c r="Y236" i="16"/>
  <c r="X236" i="16"/>
  <c r="S236" i="16"/>
  <c r="R236" i="16"/>
  <c r="Q236" i="16"/>
  <c r="P236" i="16"/>
  <c r="K236" i="16"/>
  <c r="J236" i="16"/>
  <c r="I236" i="16"/>
  <c r="H236" i="16"/>
  <c r="C236" i="16"/>
  <c r="B236" i="16"/>
  <c r="AN227" i="16"/>
  <c r="AN247" i="16" s="1"/>
  <c r="AM227" i="16"/>
  <c r="AM247" i="16" s="1"/>
  <c r="AL227" i="16"/>
  <c r="AK227" i="16"/>
  <c r="AJ227" i="16"/>
  <c r="AI227" i="16"/>
  <c r="AH227" i="16"/>
  <c r="AH247" i="16" s="1"/>
  <c r="AG227" i="16"/>
  <c r="AG247" i="16" s="1"/>
  <c r="AF227" i="16"/>
  <c r="AF247" i="16" s="1"/>
  <c r="AE227" i="16"/>
  <c r="AE247" i="16" s="1"/>
  <c r="AD227" i="16"/>
  <c r="AC227" i="16"/>
  <c r="AB227" i="16"/>
  <c r="AA227" i="16"/>
  <c r="Z227" i="16"/>
  <c r="Z247" i="16" s="1"/>
  <c r="Y227" i="16"/>
  <c r="Y247" i="16" s="1"/>
  <c r="X227" i="16"/>
  <c r="X247" i="16" s="1"/>
  <c r="W227" i="16"/>
  <c r="W247" i="16" s="1"/>
  <c r="V227" i="16"/>
  <c r="U227" i="16"/>
  <c r="T227" i="16"/>
  <c r="S227" i="16"/>
  <c r="R227" i="16"/>
  <c r="R247" i="16" s="1"/>
  <c r="Q227" i="16"/>
  <c r="Q247" i="16" s="1"/>
  <c r="P227" i="16"/>
  <c r="P247" i="16" s="1"/>
  <c r="O227" i="16"/>
  <c r="O247" i="16" s="1"/>
  <c r="N227" i="16"/>
  <c r="M227" i="16"/>
  <c r="L227" i="16"/>
  <c r="K227" i="16"/>
  <c r="J227" i="16"/>
  <c r="J247" i="16" s="1"/>
  <c r="I227" i="16"/>
  <c r="I247" i="16" s="1"/>
  <c r="H227" i="16"/>
  <c r="H247" i="16" s="1"/>
  <c r="G227" i="16"/>
  <c r="G247" i="16" s="1"/>
  <c r="F227" i="16"/>
  <c r="E227" i="16"/>
  <c r="D227" i="16"/>
  <c r="C227" i="16"/>
  <c r="B227" i="16"/>
  <c r="B247" i="16" s="1"/>
  <c r="AN226" i="16"/>
  <c r="AN246" i="16" s="1"/>
  <c r="AM226" i="16"/>
  <c r="AM246" i="16" s="1"/>
  <c r="AL226" i="16"/>
  <c r="AL246" i="16" s="1"/>
  <c r="AK226" i="16"/>
  <c r="AJ226" i="16"/>
  <c r="AI226" i="16"/>
  <c r="AH226" i="16"/>
  <c r="AG226" i="16"/>
  <c r="AG246" i="16" s="1"/>
  <c r="AF226" i="16"/>
  <c r="AF246" i="16" s="1"/>
  <c r="AE226" i="16"/>
  <c r="AE246" i="16" s="1"/>
  <c r="AD226" i="16"/>
  <c r="AD246" i="16" s="1"/>
  <c r="AC226" i="16"/>
  <c r="AB226" i="16"/>
  <c r="AA226" i="16"/>
  <c r="Z226" i="16"/>
  <c r="Y226" i="16"/>
  <c r="Y246" i="16" s="1"/>
  <c r="X226" i="16"/>
  <c r="X246" i="16" s="1"/>
  <c r="W226" i="16"/>
  <c r="W246" i="16" s="1"/>
  <c r="V226" i="16"/>
  <c r="V246" i="16" s="1"/>
  <c r="U226" i="16"/>
  <c r="T226" i="16"/>
  <c r="S226" i="16"/>
  <c r="R226" i="16"/>
  <c r="Q226" i="16"/>
  <c r="Q246" i="16" s="1"/>
  <c r="P226" i="16"/>
  <c r="P246" i="16" s="1"/>
  <c r="O226" i="16"/>
  <c r="O246" i="16" s="1"/>
  <c r="N226" i="16"/>
  <c r="N246" i="16" s="1"/>
  <c r="M226" i="16"/>
  <c r="L226" i="16"/>
  <c r="K226" i="16"/>
  <c r="J226" i="16"/>
  <c r="I226" i="16"/>
  <c r="I246" i="16" s="1"/>
  <c r="H226" i="16"/>
  <c r="H246" i="16" s="1"/>
  <c r="G226" i="16"/>
  <c r="G246" i="16" s="1"/>
  <c r="F226" i="16"/>
  <c r="F246" i="16" s="1"/>
  <c r="E226" i="16"/>
  <c r="D226" i="16"/>
  <c r="C226" i="16"/>
  <c r="B226" i="16"/>
  <c r="AN225" i="16"/>
  <c r="AN245" i="16" s="1"/>
  <c r="AM225" i="16"/>
  <c r="AM245" i="16" s="1"/>
  <c r="AL225" i="16"/>
  <c r="AL245" i="16" s="1"/>
  <c r="AK225" i="16"/>
  <c r="AK245" i="16" s="1"/>
  <c r="AJ225" i="16"/>
  <c r="AI225" i="16"/>
  <c r="AH225" i="16"/>
  <c r="AG225" i="16"/>
  <c r="AF225" i="16"/>
  <c r="AF245" i="16" s="1"/>
  <c r="AE225" i="16"/>
  <c r="AE245" i="16" s="1"/>
  <c r="AD225" i="16"/>
  <c r="AD245" i="16" s="1"/>
  <c r="AC225" i="16"/>
  <c r="AC245" i="16" s="1"/>
  <c r="AB225" i="16"/>
  <c r="AA225" i="16"/>
  <c r="Z225" i="16"/>
  <c r="Y225" i="16"/>
  <c r="X225" i="16"/>
  <c r="X245" i="16" s="1"/>
  <c r="W225" i="16"/>
  <c r="W245" i="16" s="1"/>
  <c r="V225" i="16"/>
  <c r="V245" i="16" s="1"/>
  <c r="U225" i="16"/>
  <c r="U245" i="16" s="1"/>
  <c r="T225" i="16"/>
  <c r="S225" i="16"/>
  <c r="R225" i="16"/>
  <c r="Q225" i="16"/>
  <c r="P225" i="16"/>
  <c r="P245" i="16" s="1"/>
  <c r="O225" i="16"/>
  <c r="O245" i="16" s="1"/>
  <c r="N225" i="16"/>
  <c r="N245" i="16" s="1"/>
  <c r="M225" i="16"/>
  <c r="M245" i="16" s="1"/>
  <c r="L225" i="16"/>
  <c r="K225" i="16"/>
  <c r="J225" i="16"/>
  <c r="I225" i="16"/>
  <c r="H225" i="16"/>
  <c r="H245" i="16" s="1"/>
  <c r="G225" i="16"/>
  <c r="G245" i="16" s="1"/>
  <c r="F225" i="16"/>
  <c r="F245" i="16" s="1"/>
  <c r="E225" i="16"/>
  <c r="E245" i="16" s="1"/>
  <c r="D225" i="16"/>
  <c r="C225" i="16"/>
  <c r="B225" i="16"/>
  <c r="AN224" i="16"/>
  <c r="AM224" i="16"/>
  <c r="AM244" i="16" s="1"/>
  <c r="AL224" i="16"/>
  <c r="AL244" i="16" s="1"/>
  <c r="AK224" i="16"/>
  <c r="AK244" i="16" s="1"/>
  <c r="AJ224" i="16"/>
  <c r="AJ244" i="16" s="1"/>
  <c r="AI224" i="16"/>
  <c r="AH224" i="16"/>
  <c r="AG224" i="16"/>
  <c r="AF224" i="16"/>
  <c r="AE224" i="16"/>
  <c r="AE244" i="16" s="1"/>
  <c r="AD224" i="16"/>
  <c r="AD244" i="16" s="1"/>
  <c r="AC224" i="16"/>
  <c r="AC244" i="16" s="1"/>
  <c r="AB224" i="16"/>
  <c r="AB244" i="16" s="1"/>
  <c r="AA224" i="16"/>
  <c r="Z224" i="16"/>
  <c r="Y224" i="16"/>
  <c r="X224" i="16"/>
  <c r="W224" i="16"/>
  <c r="W244" i="16" s="1"/>
  <c r="V224" i="16"/>
  <c r="V244" i="16" s="1"/>
  <c r="U224" i="16"/>
  <c r="U244" i="16" s="1"/>
  <c r="T224" i="16"/>
  <c r="T244" i="16" s="1"/>
  <c r="S224" i="16"/>
  <c r="R224" i="16"/>
  <c r="Q224" i="16"/>
  <c r="P224" i="16"/>
  <c r="O224" i="16"/>
  <c r="O244" i="16" s="1"/>
  <c r="N224" i="16"/>
  <c r="N244" i="16" s="1"/>
  <c r="M224" i="16"/>
  <c r="M244" i="16" s="1"/>
  <c r="L224" i="16"/>
  <c r="L244" i="16" s="1"/>
  <c r="K224" i="16"/>
  <c r="J224" i="16"/>
  <c r="I224" i="16"/>
  <c r="H224" i="16"/>
  <c r="G224" i="16"/>
  <c r="G244" i="16" s="1"/>
  <c r="F224" i="16"/>
  <c r="F244" i="16" s="1"/>
  <c r="E224" i="16"/>
  <c r="E244" i="16" s="1"/>
  <c r="D224" i="16"/>
  <c r="D244" i="16" s="1"/>
  <c r="C224" i="16"/>
  <c r="B224" i="16"/>
  <c r="AN223" i="16"/>
  <c r="AM223" i="16"/>
  <c r="AL223" i="16"/>
  <c r="AL243" i="16" s="1"/>
  <c r="AK223" i="16"/>
  <c r="AK243" i="16" s="1"/>
  <c r="AJ223" i="16"/>
  <c r="AJ243" i="16" s="1"/>
  <c r="AI223" i="16"/>
  <c r="AI243" i="16" s="1"/>
  <c r="AH223" i="16"/>
  <c r="AG223" i="16"/>
  <c r="AF223" i="16"/>
  <c r="AE223" i="16"/>
  <c r="AD223" i="16"/>
  <c r="AD243" i="16" s="1"/>
  <c r="AC223" i="16"/>
  <c r="AC243" i="16" s="1"/>
  <c r="AB223" i="16"/>
  <c r="AB243" i="16" s="1"/>
  <c r="AA223" i="16"/>
  <c r="AA243" i="16" s="1"/>
  <c r="Z223" i="16"/>
  <c r="Y223" i="16"/>
  <c r="X223" i="16"/>
  <c r="W223" i="16"/>
  <c r="V223" i="16"/>
  <c r="V243" i="16" s="1"/>
  <c r="U223" i="16"/>
  <c r="U243" i="16" s="1"/>
  <c r="T223" i="16"/>
  <c r="T243" i="16" s="1"/>
  <c r="S223" i="16"/>
  <c r="S243" i="16" s="1"/>
  <c r="R223" i="16"/>
  <c r="Q223" i="16"/>
  <c r="P223" i="16"/>
  <c r="O223" i="16"/>
  <c r="N223" i="16"/>
  <c r="N243" i="16" s="1"/>
  <c r="M223" i="16"/>
  <c r="M243" i="16" s="1"/>
  <c r="L223" i="16"/>
  <c r="L243" i="16" s="1"/>
  <c r="K223" i="16"/>
  <c r="K243" i="16" s="1"/>
  <c r="J223" i="16"/>
  <c r="I223" i="16"/>
  <c r="H223" i="16"/>
  <c r="G223" i="16"/>
  <c r="F223" i="16"/>
  <c r="F243" i="16" s="1"/>
  <c r="E223" i="16"/>
  <c r="E243" i="16" s="1"/>
  <c r="D223" i="16"/>
  <c r="D243" i="16" s="1"/>
  <c r="C223" i="16"/>
  <c r="C243" i="16" s="1"/>
  <c r="B223" i="16"/>
  <c r="AN222" i="16"/>
  <c r="AM222" i="16"/>
  <c r="AL222" i="16"/>
  <c r="AK222" i="16"/>
  <c r="AK242" i="16" s="1"/>
  <c r="AJ222" i="16"/>
  <c r="AJ242" i="16" s="1"/>
  <c r="AI222" i="16"/>
  <c r="AI242" i="16" s="1"/>
  <c r="AH222" i="16"/>
  <c r="AH242" i="16" s="1"/>
  <c r="AG222" i="16"/>
  <c r="AF222" i="16"/>
  <c r="AE222" i="16"/>
  <c r="AD222" i="16"/>
  <c r="AC222" i="16"/>
  <c r="AC242" i="16" s="1"/>
  <c r="AB222" i="16"/>
  <c r="AB242" i="16" s="1"/>
  <c r="AA222" i="16"/>
  <c r="AA242" i="16" s="1"/>
  <c r="Z222" i="16"/>
  <c r="Z242" i="16" s="1"/>
  <c r="Y222" i="16"/>
  <c r="X222" i="16"/>
  <c r="W222" i="16"/>
  <c r="V222" i="16"/>
  <c r="U222" i="16"/>
  <c r="U242" i="16" s="1"/>
  <c r="T222" i="16"/>
  <c r="T242" i="16" s="1"/>
  <c r="S222" i="16"/>
  <c r="S242" i="16" s="1"/>
  <c r="R222" i="16"/>
  <c r="R242" i="16" s="1"/>
  <c r="Q222" i="16"/>
  <c r="P222" i="16"/>
  <c r="O222" i="16"/>
  <c r="N222" i="16"/>
  <c r="M222" i="16"/>
  <c r="M242" i="16" s="1"/>
  <c r="L222" i="16"/>
  <c r="L242" i="16" s="1"/>
  <c r="K222" i="16"/>
  <c r="K242" i="16" s="1"/>
  <c r="J222" i="16"/>
  <c r="J242" i="16" s="1"/>
  <c r="I222" i="16"/>
  <c r="H222" i="16"/>
  <c r="G222" i="16"/>
  <c r="F222" i="16"/>
  <c r="E222" i="16"/>
  <c r="E242" i="16" s="1"/>
  <c r="D222" i="16"/>
  <c r="D242" i="16" s="1"/>
  <c r="C222" i="16"/>
  <c r="C242" i="16" s="1"/>
  <c r="B222" i="16"/>
  <c r="B242" i="16" s="1"/>
  <c r="AN221" i="16"/>
  <c r="AM221" i="16"/>
  <c r="AL221" i="16"/>
  <c r="AK221" i="16"/>
  <c r="AJ221" i="16"/>
  <c r="AJ241" i="16" s="1"/>
  <c r="AI221" i="16"/>
  <c r="AI241" i="16" s="1"/>
  <c r="AH221" i="16"/>
  <c r="AH241" i="16" s="1"/>
  <c r="AG221" i="16"/>
  <c r="AG241" i="16" s="1"/>
  <c r="AF221" i="16"/>
  <c r="AE221" i="16"/>
  <c r="AD221" i="16"/>
  <c r="AC221" i="16"/>
  <c r="AB221" i="16"/>
  <c r="AB241" i="16" s="1"/>
  <c r="AA221" i="16"/>
  <c r="AA241" i="16" s="1"/>
  <c r="Z221" i="16"/>
  <c r="Z241" i="16" s="1"/>
  <c r="Y221" i="16"/>
  <c r="Y241" i="16" s="1"/>
  <c r="X221" i="16"/>
  <c r="W221" i="16"/>
  <c r="V221" i="16"/>
  <c r="U221" i="16"/>
  <c r="T221" i="16"/>
  <c r="T241" i="16" s="1"/>
  <c r="S221" i="16"/>
  <c r="S241" i="16" s="1"/>
  <c r="R221" i="16"/>
  <c r="R241" i="16" s="1"/>
  <c r="Q221" i="16"/>
  <c r="Q241" i="16" s="1"/>
  <c r="P221" i="16"/>
  <c r="O221" i="16"/>
  <c r="N221" i="16"/>
  <c r="M221" i="16"/>
  <c r="L221" i="16"/>
  <c r="L241" i="16" s="1"/>
  <c r="K221" i="16"/>
  <c r="K241" i="16" s="1"/>
  <c r="J221" i="16"/>
  <c r="J241" i="16" s="1"/>
  <c r="I221" i="16"/>
  <c r="I241" i="16" s="1"/>
  <c r="H221" i="16"/>
  <c r="G221" i="16"/>
  <c r="F221" i="16"/>
  <c r="E221" i="16"/>
  <c r="D221" i="16"/>
  <c r="D241" i="16" s="1"/>
  <c r="C221" i="16"/>
  <c r="C241" i="16" s="1"/>
  <c r="B221" i="16"/>
  <c r="B241" i="16" s="1"/>
  <c r="AN220" i="16"/>
  <c r="AN240" i="16" s="1"/>
  <c r="AM220" i="16"/>
  <c r="AL220" i="16"/>
  <c r="AK220" i="16"/>
  <c r="AJ220" i="16"/>
  <c r="AI220" i="16"/>
  <c r="AI240" i="16" s="1"/>
  <c r="AH220" i="16"/>
  <c r="AH240" i="16" s="1"/>
  <c r="AG220" i="16"/>
  <c r="AG240" i="16" s="1"/>
  <c r="AF220" i="16"/>
  <c r="AF240" i="16" s="1"/>
  <c r="AE220" i="16"/>
  <c r="AD220" i="16"/>
  <c r="AC220" i="16"/>
  <c r="AB220" i="16"/>
  <c r="AA220" i="16"/>
  <c r="AA240" i="16" s="1"/>
  <c r="Z220" i="16"/>
  <c r="Z240" i="16" s="1"/>
  <c r="Y220" i="16"/>
  <c r="Y240" i="16" s="1"/>
  <c r="X220" i="16"/>
  <c r="X240" i="16" s="1"/>
  <c r="W220" i="16"/>
  <c r="V220" i="16"/>
  <c r="U220" i="16"/>
  <c r="T220" i="16"/>
  <c r="S220" i="16"/>
  <c r="S240" i="16" s="1"/>
  <c r="R220" i="16"/>
  <c r="R240" i="16" s="1"/>
  <c r="Q220" i="16"/>
  <c r="Q240" i="16" s="1"/>
  <c r="P220" i="16"/>
  <c r="P240" i="16" s="1"/>
  <c r="O220" i="16"/>
  <c r="N220" i="16"/>
  <c r="M220" i="16"/>
  <c r="L220" i="16"/>
  <c r="K220" i="16"/>
  <c r="K240" i="16" s="1"/>
  <c r="J220" i="16"/>
  <c r="J240" i="16" s="1"/>
  <c r="I220" i="16"/>
  <c r="I240" i="16" s="1"/>
  <c r="H220" i="16"/>
  <c r="H240" i="16" s="1"/>
  <c r="G220" i="16"/>
  <c r="F220" i="16"/>
  <c r="E220" i="16"/>
  <c r="D220" i="16"/>
  <c r="C220" i="16"/>
  <c r="C240" i="16" s="1"/>
  <c r="B220" i="16"/>
  <c r="B240" i="16" s="1"/>
  <c r="AN219" i="16"/>
  <c r="AN239" i="16" s="1"/>
  <c r="AM219" i="16"/>
  <c r="AM239" i="16" s="1"/>
  <c r="AL219" i="16"/>
  <c r="AK219" i="16"/>
  <c r="AJ219" i="16"/>
  <c r="AI219" i="16"/>
  <c r="AH219" i="16"/>
  <c r="AH239" i="16" s="1"/>
  <c r="AG219" i="16"/>
  <c r="AG239" i="16" s="1"/>
  <c r="AF219" i="16"/>
  <c r="AF239" i="16" s="1"/>
  <c r="AE219" i="16"/>
  <c r="AE239" i="16" s="1"/>
  <c r="AD219" i="16"/>
  <c r="AC219" i="16"/>
  <c r="AB219" i="16"/>
  <c r="AA219" i="16"/>
  <c r="Z219" i="16"/>
  <c r="Z239" i="16" s="1"/>
  <c r="Y219" i="16"/>
  <c r="Y239" i="16" s="1"/>
  <c r="X219" i="16"/>
  <c r="X239" i="16" s="1"/>
  <c r="W219" i="16"/>
  <c r="W239" i="16" s="1"/>
  <c r="V219" i="16"/>
  <c r="U219" i="16"/>
  <c r="T219" i="16"/>
  <c r="S219" i="16"/>
  <c r="R219" i="16"/>
  <c r="R239" i="16" s="1"/>
  <c r="Q219" i="16"/>
  <c r="Q239" i="16" s="1"/>
  <c r="P219" i="16"/>
  <c r="P239" i="16" s="1"/>
  <c r="O219" i="16"/>
  <c r="O239" i="16" s="1"/>
  <c r="N219" i="16"/>
  <c r="M219" i="16"/>
  <c r="L219" i="16"/>
  <c r="K219" i="16"/>
  <c r="J219" i="16"/>
  <c r="J239" i="16" s="1"/>
  <c r="I219" i="16"/>
  <c r="I239" i="16" s="1"/>
  <c r="H219" i="16"/>
  <c r="H239" i="16" s="1"/>
  <c r="G219" i="16"/>
  <c r="G239" i="16" s="1"/>
  <c r="F219" i="16"/>
  <c r="E219" i="16"/>
  <c r="D219" i="16"/>
  <c r="C219" i="16"/>
  <c r="B219" i="16"/>
  <c r="B239" i="16" s="1"/>
  <c r="AN218" i="16"/>
  <c r="AN238" i="16" s="1"/>
  <c r="AM218" i="16"/>
  <c r="AM238" i="16" s="1"/>
  <c r="AL218" i="16"/>
  <c r="AL238" i="16" s="1"/>
  <c r="AK218" i="16"/>
  <c r="AJ218" i="16"/>
  <c r="AI218" i="16"/>
  <c r="AH218" i="16"/>
  <c r="AG218" i="16"/>
  <c r="AG238" i="16" s="1"/>
  <c r="AF218" i="16"/>
  <c r="AF238" i="16" s="1"/>
  <c r="AE218" i="16"/>
  <c r="AE238" i="16" s="1"/>
  <c r="AD218" i="16"/>
  <c r="AD238" i="16" s="1"/>
  <c r="AC218" i="16"/>
  <c r="AB218" i="16"/>
  <c r="AA218" i="16"/>
  <c r="Z218" i="16"/>
  <c r="Y218" i="16"/>
  <c r="Y238" i="16" s="1"/>
  <c r="X218" i="16"/>
  <c r="X238" i="16" s="1"/>
  <c r="W218" i="16"/>
  <c r="W238" i="16" s="1"/>
  <c r="V218" i="16"/>
  <c r="V238" i="16" s="1"/>
  <c r="U218" i="16"/>
  <c r="T218" i="16"/>
  <c r="S218" i="16"/>
  <c r="R218" i="16"/>
  <c r="Q218" i="16"/>
  <c r="Q238" i="16" s="1"/>
  <c r="P218" i="16"/>
  <c r="P238" i="16" s="1"/>
  <c r="O218" i="16"/>
  <c r="O238" i="16" s="1"/>
  <c r="N218" i="16"/>
  <c r="N238" i="16" s="1"/>
  <c r="M218" i="16"/>
  <c r="L218" i="16"/>
  <c r="K218" i="16"/>
  <c r="J218" i="16"/>
  <c r="I218" i="16"/>
  <c r="I238" i="16" s="1"/>
  <c r="H218" i="16"/>
  <c r="H238" i="16" s="1"/>
  <c r="G218" i="16"/>
  <c r="G238" i="16" s="1"/>
  <c r="F218" i="16"/>
  <c r="F238" i="16" s="1"/>
  <c r="E218" i="16"/>
  <c r="D218" i="16"/>
  <c r="C218" i="16"/>
  <c r="B218" i="16"/>
  <c r="AN217" i="16"/>
  <c r="AN237" i="16" s="1"/>
  <c r="AM217" i="16"/>
  <c r="AM237" i="16" s="1"/>
  <c r="AL217" i="16"/>
  <c r="AL237" i="16" s="1"/>
  <c r="AK217" i="16"/>
  <c r="AK237" i="16" s="1"/>
  <c r="AJ217" i="16"/>
  <c r="AI217" i="16"/>
  <c r="AH217" i="16"/>
  <c r="AG217" i="16"/>
  <c r="AF217" i="16"/>
  <c r="AF237" i="16" s="1"/>
  <c r="AE217" i="16"/>
  <c r="AE237" i="16" s="1"/>
  <c r="AD217" i="16"/>
  <c r="AD237" i="16" s="1"/>
  <c r="AC217" i="16"/>
  <c r="AC237" i="16" s="1"/>
  <c r="AB217" i="16"/>
  <c r="AA217" i="16"/>
  <c r="Z217" i="16"/>
  <c r="Y217" i="16"/>
  <c r="X217" i="16"/>
  <c r="X237" i="16" s="1"/>
  <c r="W217" i="16"/>
  <c r="W237" i="16" s="1"/>
  <c r="V217" i="16"/>
  <c r="V237" i="16" s="1"/>
  <c r="U217" i="16"/>
  <c r="U237" i="16" s="1"/>
  <c r="T217" i="16"/>
  <c r="S217" i="16"/>
  <c r="R217" i="16"/>
  <c r="Q217" i="16"/>
  <c r="P217" i="16"/>
  <c r="P237" i="16" s="1"/>
  <c r="O217" i="16"/>
  <c r="O237" i="16" s="1"/>
  <c r="N217" i="16"/>
  <c r="N237" i="16" s="1"/>
  <c r="M217" i="16"/>
  <c r="M237" i="16" s="1"/>
  <c r="L217" i="16"/>
  <c r="K217" i="16"/>
  <c r="J217" i="16"/>
  <c r="I217" i="16"/>
  <c r="H217" i="16"/>
  <c r="H237" i="16" s="1"/>
  <c r="G217" i="16"/>
  <c r="G237" i="16" s="1"/>
  <c r="F217" i="16"/>
  <c r="F237" i="16" s="1"/>
  <c r="E217" i="16"/>
  <c r="E237" i="16" s="1"/>
  <c r="D217" i="16"/>
  <c r="C217" i="16"/>
  <c r="B217" i="16"/>
  <c r="AN216" i="16"/>
  <c r="AM216" i="16"/>
  <c r="AM236" i="16" s="1"/>
  <c r="AL216" i="16"/>
  <c r="AL236" i="16" s="1"/>
  <c r="AK216" i="16"/>
  <c r="AK236" i="16" s="1"/>
  <c r="AJ216" i="16"/>
  <c r="AJ236" i="16" s="1"/>
  <c r="AI216" i="16"/>
  <c r="AH216" i="16"/>
  <c r="AG216" i="16"/>
  <c r="AF216" i="16"/>
  <c r="AE216" i="16"/>
  <c r="AE236" i="16" s="1"/>
  <c r="AD216" i="16"/>
  <c r="AD236" i="16" s="1"/>
  <c r="AC216" i="16"/>
  <c r="AC236" i="16" s="1"/>
  <c r="AB216" i="16"/>
  <c r="AB236" i="16" s="1"/>
  <c r="AA216" i="16"/>
  <c r="Z216" i="16"/>
  <c r="Y216" i="16"/>
  <c r="X216" i="16"/>
  <c r="W216" i="16"/>
  <c r="W236" i="16" s="1"/>
  <c r="V216" i="16"/>
  <c r="V236" i="16" s="1"/>
  <c r="U216" i="16"/>
  <c r="U236" i="16" s="1"/>
  <c r="T216" i="16"/>
  <c r="T236" i="16" s="1"/>
  <c r="S216" i="16"/>
  <c r="R216" i="16"/>
  <c r="Q216" i="16"/>
  <c r="P216" i="16"/>
  <c r="O216" i="16"/>
  <c r="O236" i="16" s="1"/>
  <c r="N216" i="16"/>
  <c r="N236" i="16" s="1"/>
  <c r="M216" i="16"/>
  <c r="M236" i="16" s="1"/>
  <c r="L216" i="16"/>
  <c r="L236" i="16" s="1"/>
  <c r="K216" i="16"/>
  <c r="J216" i="16"/>
  <c r="I216" i="16"/>
  <c r="H216" i="16"/>
  <c r="G216" i="16"/>
  <c r="G236" i="16" s="1"/>
  <c r="F216" i="16"/>
  <c r="F236" i="16" s="1"/>
  <c r="E216" i="16"/>
  <c r="E236" i="16" s="1"/>
  <c r="D216" i="16"/>
  <c r="D236" i="16" s="1"/>
  <c r="C216" i="16"/>
  <c r="B216" i="16"/>
  <c r="K117" i="15"/>
  <c r="J117" i="15"/>
  <c r="D117" i="15"/>
  <c r="B117" i="15" a="1"/>
  <c r="AK109" i="15"/>
  <c r="AJ109" i="15"/>
  <c r="AI109" i="15"/>
  <c r="AH109" i="15"/>
  <c r="AC109" i="15"/>
  <c r="AB109" i="15"/>
  <c r="AA109" i="15"/>
  <c r="Z109" i="15"/>
  <c r="U109" i="15"/>
  <c r="T109" i="15"/>
  <c r="S109" i="15"/>
  <c r="R109" i="15"/>
  <c r="M109" i="15"/>
  <c r="L109" i="15"/>
  <c r="K109" i="15"/>
  <c r="J109" i="15"/>
  <c r="E109" i="15"/>
  <c r="D109" i="15"/>
  <c r="C109" i="15"/>
  <c r="B109" i="15"/>
  <c r="AJ108" i="15"/>
  <c r="AI108" i="15"/>
  <c r="AH108" i="15"/>
  <c r="AG108" i="15"/>
  <c r="AB108" i="15"/>
  <c r="AA108" i="15"/>
  <c r="Z108" i="15"/>
  <c r="Y108" i="15"/>
  <c r="T108" i="15"/>
  <c r="S108" i="15"/>
  <c r="R108" i="15"/>
  <c r="Q108" i="15"/>
  <c r="L108" i="15"/>
  <c r="K108" i="15"/>
  <c r="J108" i="15"/>
  <c r="I108" i="15"/>
  <c r="D108" i="15"/>
  <c r="C108" i="15"/>
  <c r="B108" i="15"/>
  <c r="AN107" i="15"/>
  <c r="AI107" i="15"/>
  <c r="AH107" i="15"/>
  <c r="AG107" i="15"/>
  <c r="AF107" i="15"/>
  <c r="AA107" i="15"/>
  <c r="Z107" i="15"/>
  <c r="Y107" i="15"/>
  <c r="X107" i="15"/>
  <c r="S107" i="15"/>
  <c r="R107" i="15"/>
  <c r="Q107" i="15"/>
  <c r="P107" i="15"/>
  <c r="K107" i="15"/>
  <c r="J107" i="15"/>
  <c r="I107" i="15"/>
  <c r="H107" i="15"/>
  <c r="C107" i="15"/>
  <c r="B107" i="15"/>
  <c r="AN106" i="15"/>
  <c r="AM106" i="15"/>
  <c r="AH106" i="15"/>
  <c r="AG106" i="15"/>
  <c r="AF106" i="15"/>
  <c r="AE106" i="15"/>
  <c r="Z106" i="15"/>
  <c r="Y106" i="15"/>
  <c r="X106" i="15"/>
  <c r="W106" i="15"/>
  <c r="R106" i="15"/>
  <c r="Q106" i="15"/>
  <c r="P106" i="15"/>
  <c r="O106" i="15"/>
  <c r="J106" i="15"/>
  <c r="I106" i="15"/>
  <c r="H106" i="15"/>
  <c r="G106" i="15"/>
  <c r="B106" i="15"/>
  <c r="AN105" i="15"/>
  <c r="AM105" i="15"/>
  <c r="AL105" i="15"/>
  <c r="AG105" i="15"/>
  <c r="AF105" i="15"/>
  <c r="AE105" i="15"/>
  <c r="AD105" i="15"/>
  <c r="Y105" i="15"/>
  <c r="X105" i="15"/>
  <c r="W105" i="15"/>
  <c r="V105" i="15"/>
  <c r="Q105" i="15"/>
  <c r="P105" i="15"/>
  <c r="O105" i="15"/>
  <c r="N105" i="15"/>
  <c r="I105" i="15"/>
  <c r="H105" i="15"/>
  <c r="G105" i="15"/>
  <c r="F105" i="15"/>
  <c r="AN104" i="15"/>
  <c r="AM104" i="15"/>
  <c r="AL104" i="15"/>
  <c r="AK104" i="15"/>
  <c r="AF104" i="15"/>
  <c r="AE104" i="15"/>
  <c r="AD104" i="15"/>
  <c r="AC104" i="15"/>
  <c r="X104" i="15"/>
  <c r="W104" i="15"/>
  <c r="V104" i="15"/>
  <c r="U104" i="15"/>
  <c r="P104" i="15"/>
  <c r="O104" i="15"/>
  <c r="N104" i="15"/>
  <c r="M104" i="15"/>
  <c r="H104" i="15"/>
  <c r="G104" i="15"/>
  <c r="F104" i="15"/>
  <c r="E104" i="15"/>
  <c r="AM103" i="15"/>
  <c r="AL103" i="15"/>
  <c r="AK103" i="15"/>
  <c r="AJ103" i="15"/>
  <c r="AE103" i="15"/>
  <c r="AD103" i="15"/>
  <c r="AC103" i="15"/>
  <c r="AB103" i="15"/>
  <c r="W103" i="15"/>
  <c r="V103" i="15"/>
  <c r="U103" i="15"/>
  <c r="T103" i="15"/>
  <c r="O103" i="15"/>
  <c r="N103" i="15"/>
  <c r="M103" i="15"/>
  <c r="L103" i="15"/>
  <c r="G103" i="15"/>
  <c r="F103" i="15"/>
  <c r="E103" i="15"/>
  <c r="D103" i="15"/>
  <c r="AL102" i="15"/>
  <c r="AK102" i="15"/>
  <c r="AJ102" i="15"/>
  <c r="AI102" i="15"/>
  <c r="AD102" i="15"/>
  <c r="AC102" i="15"/>
  <c r="AB102" i="15"/>
  <c r="AA102" i="15"/>
  <c r="V102" i="15"/>
  <c r="U102" i="15"/>
  <c r="T102" i="15"/>
  <c r="S102" i="15"/>
  <c r="N102" i="15"/>
  <c r="M102" i="15"/>
  <c r="L102" i="15"/>
  <c r="K102" i="15"/>
  <c r="F102" i="15"/>
  <c r="E102" i="15"/>
  <c r="D102" i="15"/>
  <c r="C102" i="15"/>
  <c r="AK101" i="15"/>
  <c r="AJ101" i="15"/>
  <c r="AI101" i="15"/>
  <c r="AH101" i="15"/>
  <c r="AC101" i="15"/>
  <c r="AB101" i="15"/>
  <c r="AA101" i="15"/>
  <c r="Z101" i="15"/>
  <c r="U101" i="15"/>
  <c r="T101" i="15"/>
  <c r="S101" i="15"/>
  <c r="R101" i="15"/>
  <c r="M101" i="15"/>
  <c r="L101" i="15"/>
  <c r="K101" i="15"/>
  <c r="J101" i="15"/>
  <c r="E101" i="15"/>
  <c r="D101" i="15"/>
  <c r="C101" i="15"/>
  <c r="B101" i="15"/>
  <c r="AJ100" i="15"/>
  <c r="AI100" i="15"/>
  <c r="AH100" i="15"/>
  <c r="AG100" i="15"/>
  <c r="AB100" i="15"/>
  <c r="AA100" i="15"/>
  <c r="Z100" i="15"/>
  <c r="Y100" i="15"/>
  <c r="T100" i="15"/>
  <c r="S100" i="15"/>
  <c r="R100" i="15"/>
  <c r="Q100" i="15"/>
  <c r="L100" i="15"/>
  <c r="K100" i="15"/>
  <c r="J100" i="15"/>
  <c r="I100" i="15"/>
  <c r="D100" i="15"/>
  <c r="C100" i="15"/>
  <c r="B100" i="15"/>
  <c r="AN99" i="15"/>
  <c r="AI99" i="15"/>
  <c r="AH99" i="15"/>
  <c r="AG99" i="15"/>
  <c r="AF99" i="15"/>
  <c r="AA99" i="15"/>
  <c r="Z99" i="15"/>
  <c r="Y99" i="15"/>
  <c r="X99" i="15"/>
  <c r="S99" i="15"/>
  <c r="R99" i="15"/>
  <c r="Q99" i="15"/>
  <c r="P99" i="15"/>
  <c r="K99" i="15"/>
  <c r="J99" i="15"/>
  <c r="I99" i="15"/>
  <c r="H99" i="15"/>
  <c r="C99" i="15"/>
  <c r="B99" i="15"/>
  <c r="B121" i="15" s="1" a="1"/>
  <c r="AN98" i="15"/>
  <c r="AM98" i="15"/>
  <c r="AH98" i="15"/>
  <c r="AG98" i="15"/>
  <c r="AF98" i="15"/>
  <c r="AE98" i="15"/>
  <c r="Z98" i="15"/>
  <c r="Y98" i="15"/>
  <c r="X98" i="15"/>
  <c r="W98" i="15"/>
  <c r="R98" i="15"/>
  <c r="Q98" i="15"/>
  <c r="P98" i="15"/>
  <c r="O98" i="15"/>
  <c r="J98" i="15"/>
  <c r="I98" i="15"/>
  <c r="H98" i="15"/>
  <c r="G98" i="15"/>
  <c r="B98" i="15"/>
  <c r="AN88" i="15"/>
  <c r="AN109" i="15" s="1"/>
  <c r="AM88" i="15"/>
  <c r="AM109" i="15" s="1"/>
  <c r="AL88" i="15"/>
  <c r="AL109" i="15" s="1"/>
  <c r="AK88" i="15"/>
  <c r="AJ88" i="15"/>
  <c r="AI88" i="15"/>
  <c r="AH88" i="15"/>
  <c r="AG88" i="15"/>
  <c r="AG109" i="15" s="1"/>
  <c r="AF88" i="15"/>
  <c r="AF109" i="15" s="1"/>
  <c r="AE88" i="15"/>
  <c r="AE109" i="15" s="1"/>
  <c r="AD88" i="15"/>
  <c r="AD109" i="15" s="1"/>
  <c r="AC88" i="15"/>
  <c r="AB88" i="15"/>
  <c r="AA88" i="15"/>
  <c r="Z88" i="15"/>
  <c r="Y88" i="15"/>
  <c r="Y109" i="15" s="1"/>
  <c r="X88" i="15"/>
  <c r="X109" i="15" s="1"/>
  <c r="W88" i="15"/>
  <c r="W109" i="15" s="1"/>
  <c r="V88" i="15"/>
  <c r="V109" i="15" s="1"/>
  <c r="U88" i="15"/>
  <c r="T88" i="15"/>
  <c r="S88" i="15"/>
  <c r="R88" i="15"/>
  <c r="Q88" i="15"/>
  <c r="Q109" i="15" s="1"/>
  <c r="P88" i="15"/>
  <c r="P109" i="15" s="1"/>
  <c r="O88" i="15"/>
  <c r="O109" i="15" s="1"/>
  <c r="N88" i="15"/>
  <c r="N109" i="15" s="1"/>
  <c r="M88" i="15"/>
  <c r="L88" i="15"/>
  <c r="K88" i="15"/>
  <c r="J88" i="15"/>
  <c r="I88" i="15"/>
  <c r="I109" i="15" s="1"/>
  <c r="H88" i="15"/>
  <c r="H109" i="15" s="1"/>
  <c r="G88" i="15"/>
  <c r="G109" i="15" s="1"/>
  <c r="F88" i="15"/>
  <c r="F109" i="15" s="1"/>
  <c r="E88" i="15"/>
  <c r="D88" i="15"/>
  <c r="C88" i="15"/>
  <c r="B88" i="15"/>
  <c r="AN87" i="15"/>
  <c r="AN108" i="15" s="1"/>
  <c r="AM87" i="15"/>
  <c r="AM108" i="15" s="1"/>
  <c r="AL87" i="15"/>
  <c r="AL108" i="15" s="1"/>
  <c r="AK87" i="15"/>
  <c r="AK108" i="15" s="1"/>
  <c r="AJ87" i="15"/>
  <c r="AI87" i="15"/>
  <c r="AH87" i="15"/>
  <c r="AG87" i="15"/>
  <c r="AF87" i="15"/>
  <c r="AF108" i="15" s="1"/>
  <c r="AE87" i="15"/>
  <c r="AE108" i="15" s="1"/>
  <c r="AD87" i="15"/>
  <c r="AD108" i="15" s="1"/>
  <c r="AC87" i="15"/>
  <c r="AC108" i="15" s="1"/>
  <c r="AB87" i="15"/>
  <c r="AA87" i="15"/>
  <c r="Z87" i="15"/>
  <c r="Y87" i="15"/>
  <c r="X87" i="15"/>
  <c r="X108" i="15" s="1"/>
  <c r="W87" i="15"/>
  <c r="W108" i="15" s="1"/>
  <c r="V87" i="15"/>
  <c r="V108" i="15" s="1"/>
  <c r="U87" i="15"/>
  <c r="U108" i="15" s="1"/>
  <c r="T87" i="15"/>
  <c r="S87" i="15"/>
  <c r="R87" i="15"/>
  <c r="Q87" i="15"/>
  <c r="P87" i="15"/>
  <c r="P108" i="15" s="1"/>
  <c r="O87" i="15"/>
  <c r="O108" i="15" s="1"/>
  <c r="N87" i="15"/>
  <c r="N108" i="15" s="1"/>
  <c r="M87" i="15"/>
  <c r="M108" i="15" s="1"/>
  <c r="L87" i="15"/>
  <c r="K87" i="15"/>
  <c r="J87" i="15"/>
  <c r="I87" i="15"/>
  <c r="H87" i="15"/>
  <c r="H108" i="15" s="1"/>
  <c r="G87" i="15"/>
  <c r="G108" i="15" s="1"/>
  <c r="F87" i="15"/>
  <c r="F108" i="15" s="1"/>
  <c r="E87" i="15"/>
  <c r="E108" i="15" s="1"/>
  <c r="D87" i="15"/>
  <c r="C87" i="15"/>
  <c r="B87" i="15"/>
  <c r="AN86" i="15"/>
  <c r="AM86" i="15"/>
  <c r="AM107" i="15" s="1"/>
  <c r="AL86" i="15"/>
  <c r="AL107" i="15" s="1"/>
  <c r="AK86" i="15"/>
  <c r="AK107" i="15" s="1"/>
  <c r="AJ86" i="15"/>
  <c r="AJ107" i="15" s="1"/>
  <c r="AI86" i="15"/>
  <c r="AH86" i="15"/>
  <c r="AG86" i="15"/>
  <c r="AF86" i="15"/>
  <c r="AE86" i="15"/>
  <c r="AE107" i="15" s="1"/>
  <c r="AD86" i="15"/>
  <c r="AD107" i="15" s="1"/>
  <c r="AC86" i="15"/>
  <c r="AC107" i="15" s="1"/>
  <c r="AB86" i="15"/>
  <c r="AB107" i="15" s="1"/>
  <c r="AA86" i="15"/>
  <c r="Z86" i="15"/>
  <c r="Y86" i="15"/>
  <c r="X86" i="15"/>
  <c r="W86" i="15"/>
  <c r="W107" i="15" s="1"/>
  <c r="V86" i="15"/>
  <c r="V107" i="15" s="1"/>
  <c r="U86" i="15"/>
  <c r="U107" i="15" s="1"/>
  <c r="T86" i="15"/>
  <c r="T107" i="15" s="1"/>
  <c r="S86" i="15"/>
  <c r="R86" i="15"/>
  <c r="Q86" i="15"/>
  <c r="P86" i="15"/>
  <c r="O86" i="15"/>
  <c r="O107" i="15" s="1"/>
  <c r="N86" i="15"/>
  <c r="N107" i="15" s="1"/>
  <c r="M86" i="15"/>
  <c r="M107" i="15" s="1"/>
  <c r="L86" i="15"/>
  <c r="L107" i="15" s="1"/>
  <c r="K86" i="15"/>
  <c r="J86" i="15"/>
  <c r="I86" i="15"/>
  <c r="H86" i="15"/>
  <c r="G86" i="15"/>
  <c r="G107" i="15" s="1"/>
  <c r="F86" i="15"/>
  <c r="F107" i="15" s="1"/>
  <c r="E86" i="15"/>
  <c r="E107" i="15" s="1"/>
  <c r="D86" i="15"/>
  <c r="D107" i="15" s="1"/>
  <c r="C86" i="15"/>
  <c r="B86" i="15"/>
  <c r="AN85" i="15"/>
  <c r="AM85" i="15"/>
  <c r="AL85" i="15"/>
  <c r="AL106" i="15" s="1"/>
  <c r="AK85" i="15"/>
  <c r="AK106" i="15" s="1"/>
  <c r="AJ85" i="15"/>
  <c r="AJ106" i="15" s="1"/>
  <c r="AI85" i="15"/>
  <c r="AI106" i="15" s="1"/>
  <c r="AH85" i="15"/>
  <c r="AG85" i="15"/>
  <c r="AF85" i="15"/>
  <c r="AE85" i="15"/>
  <c r="AD85" i="15"/>
  <c r="AD106" i="15" s="1"/>
  <c r="AC85" i="15"/>
  <c r="AC106" i="15" s="1"/>
  <c r="AB85" i="15"/>
  <c r="AB106" i="15" s="1"/>
  <c r="AA85" i="15"/>
  <c r="AA106" i="15" s="1"/>
  <c r="Z85" i="15"/>
  <c r="Y85" i="15"/>
  <c r="X85" i="15"/>
  <c r="W85" i="15"/>
  <c r="V85" i="15"/>
  <c r="V106" i="15" s="1"/>
  <c r="U85" i="15"/>
  <c r="U106" i="15" s="1"/>
  <c r="T85" i="15"/>
  <c r="T106" i="15" s="1"/>
  <c r="S85" i="15"/>
  <c r="S106" i="15" s="1"/>
  <c r="R85" i="15"/>
  <c r="Q85" i="15"/>
  <c r="P85" i="15"/>
  <c r="O85" i="15"/>
  <c r="N85" i="15"/>
  <c r="N106" i="15" s="1"/>
  <c r="M85" i="15"/>
  <c r="M106" i="15" s="1"/>
  <c r="L85" i="15"/>
  <c r="L106" i="15" s="1"/>
  <c r="K85" i="15"/>
  <c r="K106" i="15" s="1"/>
  <c r="J85" i="15"/>
  <c r="I85" i="15"/>
  <c r="H85" i="15"/>
  <c r="G85" i="15"/>
  <c r="F85" i="15"/>
  <c r="F106" i="15" s="1"/>
  <c r="E85" i="15"/>
  <c r="E106" i="15" s="1"/>
  <c r="D85" i="15"/>
  <c r="D106" i="15" s="1"/>
  <c r="C85" i="15"/>
  <c r="C106" i="15" s="1"/>
  <c r="B85" i="15"/>
  <c r="AN84" i="15"/>
  <c r="AM84" i="15"/>
  <c r="AL84" i="15"/>
  <c r="AK84" i="15"/>
  <c r="AK105" i="15" s="1"/>
  <c r="AJ84" i="15"/>
  <c r="AJ105" i="15" s="1"/>
  <c r="AI84" i="15"/>
  <c r="AI105" i="15" s="1"/>
  <c r="AH84" i="15"/>
  <c r="AH105" i="15" s="1"/>
  <c r="AG84" i="15"/>
  <c r="AF84" i="15"/>
  <c r="AE84" i="15"/>
  <c r="AD84" i="15"/>
  <c r="AC84" i="15"/>
  <c r="AC105" i="15" s="1"/>
  <c r="AB84" i="15"/>
  <c r="AB105" i="15" s="1"/>
  <c r="AA84" i="15"/>
  <c r="AA105" i="15" s="1"/>
  <c r="Z84" i="15"/>
  <c r="Z105" i="15" s="1"/>
  <c r="Y84" i="15"/>
  <c r="X84" i="15"/>
  <c r="W84" i="15"/>
  <c r="V84" i="15"/>
  <c r="U84" i="15"/>
  <c r="U105" i="15" s="1"/>
  <c r="T84" i="15"/>
  <c r="T105" i="15" s="1"/>
  <c r="S84" i="15"/>
  <c r="S105" i="15" s="1"/>
  <c r="R84" i="15"/>
  <c r="R105" i="15" s="1"/>
  <c r="Q84" i="15"/>
  <c r="P84" i="15"/>
  <c r="O84" i="15"/>
  <c r="N84" i="15"/>
  <c r="M84" i="15"/>
  <c r="M105" i="15" s="1"/>
  <c r="L84" i="15"/>
  <c r="L105" i="15" s="1"/>
  <c r="K84" i="15"/>
  <c r="K105" i="15" s="1"/>
  <c r="J84" i="15"/>
  <c r="J105" i="15" s="1"/>
  <c r="I84" i="15"/>
  <c r="H84" i="15"/>
  <c r="G84" i="15"/>
  <c r="F84" i="15"/>
  <c r="E84" i="15"/>
  <c r="E105" i="15" s="1"/>
  <c r="D84" i="15"/>
  <c r="D105" i="15" s="1"/>
  <c r="C84" i="15"/>
  <c r="C105" i="15" s="1"/>
  <c r="B84" i="15"/>
  <c r="B105" i="15" s="1"/>
  <c r="AN83" i="15"/>
  <c r="AM83" i="15"/>
  <c r="AL83" i="15"/>
  <c r="AK83" i="15"/>
  <c r="AJ83" i="15"/>
  <c r="AJ104" i="15" s="1"/>
  <c r="AI83" i="15"/>
  <c r="AI104" i="15" s="1"/>
  <c r="AH83" i="15"/>
  <c r="AH104" i="15" s="1"/>
  <c r="AG83" i="15"/>
  <c r="AG104" i="15" s="1"/>
  <c r="AF83" i="15"/>
  <c r="AE83" i="15"/>
  <c r="AD83" i="15"/>
  <c r="AC83" i="15"/>
  <c r="AB83" i="15"/>
  <c r="AB104" i="15" s="1"/>
  <c r="AA83" i="15"/>
  <c r="AA104" i="15" s="1"/>
  <c r="Z83" i="15"/>
  <c r="Z104" i="15" s="1"/>
  <c r="Y83" i="15"/>
  <c r="Y104" i="15" s="1"/>
  <c r="X83" i="15"/>
  <c r="W83" i="15"/>
  <c r="V83" i="15"/>
  <c r="U83" i="15"/>
  <c r="T83" i="15"/>
  <c r="T104" i="15" s="1"/>
  <c r="S83" i="15"/>
  <c r="S104" i="15" s="1"/>
  <c r="R83" i="15"/>
  <c r="R104" i="15" s="1"/>
  <c r="Q83" i="15"/>
  <c r="Q104" i="15" s="1"/>
  <c r="P83" i="15"/>
  <c r="O83" i="15"/>
  <c r="N83" i="15"/>
  <c r="M83" i="15"/>
  <c r="L83" i="15"/>
  <c r="L104" i="15" s="1"/>
  <c r="K83" i="15"/>
  <c r="K104" i="15" s="1"/>
  <c r="J83" i="15"/>
  <c r="J104" i="15" s="1"/>
  <c r="I83" i="15"/>
  <c r="I104" i="15" s="1"/>
  <c r="H83" i="15"/>
  <c r="G83" i="15"/>
  <c r="F83" i="15"/>
  <c r="E83" i="15"/>
  <c r="D83" i="15"/>
  <c r="D104" i="15" s="1"/>
  <c r="C83" i="15"/>
  <c r="C104" i="15" s="1"/>
  <c r="B83" i="15"/>
  <c r="B104" i="15" s="1"/>
  <c r="AN82" i="15"/>
  <c r="AN103" i="15" s="1"/>
  <c r="AM82" i="15"/>
  <c r="AL82" i="15"/>
  <c r="AK82" i="15"/>
  <c r="AJ82" i="15"/>
  <c r="AI82" i="15"/>
  <c r="AI103" i="15" s="1"/>
  <c r="AH82" i="15"/>
  <c r="AH103" i="15" s="1"/>
  <c r="AG82" i="15"/>
  <c r="AG103" i="15" s="1"/>
  <c r="AF82" i="15"/>
  <c r="AF103" i="15" s="1"/>
  <c r="AE82" i="15"/>
  <c r="AD82" i="15"/>
  <c r="AC82" i="15"/>
  <c r="AB82" i="15"/>
  <c r="AA82" i="15"/>
  <c r="AA103" i="15" s="1"/>
  <c r="Z82" i="15"/>
  <c r="Z103" i="15" s="1"/>
  <c r="Y82" i="15"/>
  <c r="Y103" i="15" s="1"/>
  <c r="X82" i="15"/>
  <c r="X103" i="15" s="1"/>
  <c r="W82" i="15"/>
  <c r="V82" i="15"/>
  <c r="U82" i="15"/>
  <c r="T82" i="15"/>
  <c r="S82" i="15"/>
  <c r="S103" i="15" s="1"/>
  <c r="R82" i="15"/>
  <c r="R103" i="15" s="1"/>
  <c r="Q82" i="15"/>
  <c r="Q103" i="15" s="1"/>
  <c r="P82" i="15"/>
  <c r="P103" i="15" s="1"/>
  <c r="O82" i="15"/>
  <c r="N82" i="15"/>
  <c r="M82" i="15"/>
  <c r="L82" i="15"/>
  <c r="K82" i="15"/>
  <c r="K103" i="15" s="1"/>
  <c r="J82" i="15"/>
  <c r="J103" i="15" s="1"/>
  <c r="I82" i="15"/>
  <c r="I103" i="15" s="1"/>
  <c r="H82" i="15"/>
  <c r="H103" i="15" s="1"/>
  <c r="G82" i="15"/>
  <c r="F82" i="15"/>
  <c r="E82" i="15"/>
  <c r="D82" i="15"/>
  <c r="C82" i="15"/>
  <c r="C103" i="15" s="1"/>
  <c r="B82" i="15"/>
  <c r="B103" i="15" s="1"/>
  <c r="AN81" i="15"/>
  <c r="AN102" i="15" s="1"/>
  <c r="AM81" i="15"/>
  <c r="AM102" i="15" s="1"/>
  <c r="AL81" i="15"/>
  <c r="AK81" i="15"/>
  <c r="AJ81" i="15"/>
  <c r="AI81" i="15"/>
  <c r="AH81" i="15"/>
  <c r="AH102" i="15" s="1"/>
  <c r="AG81" i="15"/>
  <c r="AG102" i="15" s="1"/>
  <c r="AF81" i="15"/>
  <c r="AF102" i="15" s="1"/>
  <c r="AE81" i="15"/>
  <c r="AE102" i="15" s="1"/>
  <c r="AD81" i="15"/>
  <c r="AC81" i="15"/>
  <c r="AB81" i="15"/>
  <c r="AA81" i="15"/>
  <c r="Z81" i="15"/>
  <c r="Z102" i="15" s="1"/>
  <c r="Y81" i="15"/>
  <c r="Y102" i="15" s="1"/>
  <c r="X81" i="15"/>
  <c r="X102" i="15" s="1"/>
  <c r="W81" i="15"/>
  <c r="W102" i="15" s="1"/>
  <c r="V81" i="15"/>
  <c r="U81" i="15"/>
  <c r="T81" i="15"/>
  <c r="S81" i="15"/>
  <c r="R81" i="15"/>
  <c r="R102" i="15" s="1"/>
  <c r="Q81" i="15"/>
  <c r="Q102" i="15" s="1"/>
  <c r="P81" i="15"/>
  <c r="P102" i="15" s="1"/>
  <c r="O81" i="15"/>
  <c r="O102" i="15" s="1"/>
  <c r="N81" i="15"/>
  <c r="M81" i="15"/>
  <c r="L81" i="15"/>
  <c r="K81" i="15"/>
  <c r="J81" i="15"/>
  <c r="J102" i="15" s="1"/>
  <c r="I81" i="15"/>
  <c r="I102" i="15" s="1"/>
  <c r="H81" i="15"/>
  <c r="H102" i="15" s="1"/>
  <c r="G81" i="15"/>
  <c r="G102" i="15" s="1"/>
  <c r="F81" i="15"/>
  <c r="E81" i="15"/>
  <c r="D81" i="15"/>
  <c r="C81" i="15"/>
  <c r="B81" i="15"/>
  <c r="B102" i="15" s="1"/>
  <c r="AN80" i="15"/>
  <c r="AN101" i="15" s="1"/>
  <c r="AM80" i="15"/>
  <c r="AM101" i="15" s="1"/>
  <c r="AL80" i="15"/>
  <c r="AL101" i="15" s="1"/>
  <c r="AK80" i="15"/>
  <c r="AJ80" i="15"/>
  <c r="AI80" i="15"/>
  <c r="AH80" i="15"/>
  <c r="AG80" i="15"/>
  <c r="AG101" i="15" s="1"/>
  <c r="AF80" i="15"/>
  <c r="AF101" i="15" s="1"/>
  <c r="AE80" i="15"/>
  <c r="AE101" i="15" s="1"/>
  <c r="AD80" i="15"/>
  <c r="AD101" i="15" s="1"/>
  <c r="AC80" i="15"/>
  <c r="AB80" i="15"/>
  <c r="AA80" i="15"/>
  <c r="Z80" i="15"/>
  <c r="Y80" i="15"/>
  <c r="Y101" i="15" s="1"/>
  <c r="X80" i="15"/>
  <c r="X101" i="15" s="1"/>
  <c r="W80" i="15"/>
  <c r="W101" i="15" s="1"/>
  <c r="V80" i="15"/>
  <c r="V101" i="15" s="1"/>
  <c r="U80" i="15"/>
  <c r="T80" i="15"/>
  <c r="S80" i="15"/>
  <c r="R80" i="15"/>
  <c r="Q80" i="15"/>
  <c r="Q101" i="15" s="1"/>
  <c r="P80" i="15"/>
  <c r="P101" i="15" s="1"/>
  <c r="O80" i="15"/>
  <c r="O101" i="15" s="1"/>
  <c r="N80" i="15"/>
  <c r="N101" i="15" s="1"/>
  <c r="M80" i="15"/>
  <c r="L80" i="15"/>
  <c r="K80" i="15"/>
  <c r="J80" i="15"/>
  <c r="I80" i="15"/>
  <c r="I101" i="15" s="1"/>
  <c r="H80" i="15"/>
  <c r="H101" i="15" s="1"/>
  <c r="G80" i="15"/>
  <c r="G101" i="15" s="1"/>
  <c r="F80" i="15"/>
  <c r="F101" i="15" s="1"/>
  <c r="E80" i="15"/>
  <c r="D80" i="15"/>
  <c r="C80" i="15"/>
  <c r="B80" i="15"/>
  <c r="AN79" i="15"/>
  <c r="AN100" i="15" s="1"/>
  <c r="AM79" i="15"/>
  <c r="AM100" i="15" s="1"/>
  <c r="AL79" i="15"/>
  <c r="AL100" i="15" s="1"/>
  <c r="AK79" i="15"/>
  <c r="AK100" i="15" s="1"/>
  <c r="AJ79" i="15"/>
  <c r="AI79" i="15"/>
  <c r="AH79" i="15"/>
  <c r="AG79" i="15"/>
  <c r="AF79" i="15"/>
  <c r="AF100" i="15" s="1"/>
  <c r="AE79" i="15"/>
  <c r="AE100" i="15" s="1"/>
  <c r="AD79" i="15"/>
  <c r="AD100" i="15" s="1"/>
  <c r="AC79" i="15"/>
  <c r="AC100" i="15" s="1"/>
  <c r="AB79" i="15"/>
  <c r="AA79" i="15"/>
  <c r="Z79" i="15"/>
  <c r="Y79" i="15"/>
  <c r="X79" i="15"/>
  <c r="X100" i="15" s="1"/>
  <c r="W79" i="15"/>
  <c r="W100" i="15" s="1"/>
  <c r="V79" i="15"/>
  <c r="V100" i="15" s="1"/>
  <c r="U79" i="15"/>
  <c r="U100" i="15" s="1"/>
  <c r="T79" i="15"/>
  <c r="S79" i="15"/>
  <c r="R79" i="15"/>
  <c r="Q79" i="15"/>
  <c r="P79" i="15"/>
  <c r="P100" i="15" s="1"/>
  <c r="O79" i="15"/>
  <c r="O100" i="15" s="1"/>
  <c r="N79" i="15"/>
  <c r="N100" i="15" s="1"/>
  <c r="M79" i="15"/>
  <c r="M100" i="15" s="1"/>
  <c r="L79" i="15"/>
  <c r="K79" i="15"/>
  <c r="J79" i="15"/>
  <c r="I79" i="15"/>
  <c r="H79" i="15"/>
  <c r="H100" i="15" s="1"/>
  <c r="G79" i="15"/>
  <c r="G100" i="15" s="1"/>
  <c r="F79" i="15"/>
  <c r="F100" i="15" s="1"/>
  <c r="E79" i="15"/>
  <c r="E100" i="15" s="1"/>
  <c r="D79" i="15"/>
  <c r="C79" i="15"/>
  <c r="B79" i="15"/>
  <c r="AN78" i="15"/>
  <c r="AM78" i="15"/>
  <c r="AM99" i="15" s="1"/>
  <c r="AL78" i="15"/>
  <c r="AL99" i="15" s="1"/>
  <c r="AK78" i="15"/>
  <c r="AK99" i="15" s="1"/>
  <c r="AJ78" i="15"/>
  <c r="AJ99" i="15" s="1"/>
  <c r="AI78" i="15"/>
  <c r="AH78" i="15"/>
  <c r="AG78" i="15"/>
  <c r="AF78" i="15"/>
  <c r="AE78" i="15"/>
  <c r="AE99" i="15" s="1"/>
  <c r="AD78" i="15"/>
  <c r="AD99" i="15" s="1"/>
  <c r="AC78" i="15"/>
  <c r="AC99" i="15" s="1"/>
  <c r="AB78" i="15"/>
  <c r="AB99" i="15" s="1"/>
  <c r="AA78" i="15"/>
  <c r="Z78" i="15"/>
  <c r="Y78" i="15"/>
  <c r="X78" i="15"/>
  <c r="W78" i="15"/>
  <c r="W99" i="15" s="1"/>
  <c r="V78" i="15"/>
  <c r="V99" i="15" s="1"/>
  <c r="U78" i="15"/>
  <c r="U99" i="15" s="1"/>
  <c r="T78" i="15"/>
  <c r="T99" i="15" s="1"/>
  <c r="S78" i="15"/>
  <c r="R78" i="15"/>
  <c r="Q78" i="15"/>
  <c r="P78" i="15"/>
  <c r="O78" i="15"/>
  <c r="O99" i="15" s="1"/>
  <c r="N78" i="15"/>
  <c r="N99" i="15" s="1"/>
  <c r="M78" i="15"/>
  <c r="M99" i="15" s="1"/>
  <c r="L78" i="15"/>
  <c r="L99" i="15" s="1"/>
  <c r="K78" i="15"/>
  <c r="J78" i="15"/>
  <c r="I78" i="15"/>
  <c r="H78" i="15"/>
  <c r="G78" i="15"/>
  <c r="G99" i="15" s="1"/>
  <c r="F78" i="15"/>
  <c r="F99" i="15" s="1"/>
  <c r="E78" i="15"/>
  <c r="E99" i="15" s="1"/>
  <c r="D78" i="15"/>
  <c r="D99" i="15" s="1"/>
  <c r="C78" i="15"/>
  <c r="B78" i="15"/>
  <c r="AN77" i="15"/>
  <c r="AM77" i="15"/>
  <c r="AL77" i="15"/>
  <c r="AL98" i="15" s="1"/>
  <c r="AK77" i="15"/>
  <c r="AK98" i="15" s="1"/>
  <c r="AJ77" i="15"/>
  <c r="AJ98" i="15" s="1"/>
  <c r="AI77" i="15"/>
  <c r="AI98" i="15" s="1"/>
  <c r="AH77" i="15"/>
  <c r="AG77" i="15"/>
  <c r="AF77" i="15"/>
  <c r="AE77" i="15"/>
  <c r="AD77" i="15"/>
  <c r="AD98" i="15" s="1"/>
  <c r="AC77" i="15"/>
  <c r="AC98" i="15" s="1"/>
  <c r="AB77" i="15"/>
  <c r="AB98" i="15" s="1"/>
  <c r="AA77" i="15"/>
  <c r="AA98" i="15" s="1"/>
  <c r="Z77" i="15"/>
  <c r="Y77" i="15"/>
  <c r="X77" i="15"/>
  <c r="W77" i="15"/>
  <c r="V77" i="15"/>
  <c r="V98" i="15" s="1"/>
  <c r="U77" i="15"/>
  <c r="U98" i="15" s="1"/>
  <c r="T77" i="15"/>
  <c r="T98" i="15" s="1"/>
  <c r="S77" i="15"/>
  <c r="S98" i="15" s="1"/>
  <c r="R77" i="15"/>
  <c r="Q77" i="15"/>
  <c r="P77" i="15"/>
  <c r="O77" i="15"/>
  <c r="N77" i="15"/>
  <c r="N98" i="15" s="1"/>
  <c r="M77" i="15"/>
  <c r="M98" i="15" s="1"/>
  <c r="L77" i="15"/>
  <c r="L98" i="15" s="1"/>
  <c r="K77" i="15"/>
  <c r="K98" i="15" s="1"/>
  <c r="J77" i="15"/>
  <c r="I77" i="15"/>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G39" i="14"/>
  <c r="F39" i="14"/>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C25" i="14"/>
  <c r="G24" i="14"/>
  <c r="F24" i="14"/>
  <c r="G23" i="14"/>
  <c r="F23" i="14"/>
  <c r="G22" i="14"/>
  <c r="F22" i="14"/>
  <c r="E22" i="14"/>
  <c r="D21" i="14"/>
  <c r="E197" i="32" s="1" a="1"/>
  <c r="E197" i="32" s="1"/>
  <c r="C21" i="14"/>
  <c r="G20" i="14"/>
  <c r="F20" i="14"/>
  <c r="G19" i="14"/>
  <c r="F19" i="14"/>
  <c r="G18" i="14"/>
  <c r="F18" i="14"/>
  <c r="E18" i="14"/>
  <c r="D18" i="14"/>
  <c r="C17" i="14"/>
  <c r="G16" i="14"/>
  <c r="F16" i="14"/>
  <c r="G15" i="14"/>
  <c r="F15" i="14"/>
  <c r="G14" i="14"/>
  <c r="F14" i="14"/>
  <c r="E14" i="14"/>
  <c r="D13" i="14"/>
  <c r="C13" i="14"/>
  <c r="G12" i="14"/>
  <c r="F12" i="14"/>
  <c r="G11" i="14"/>
  <c r="F11" i="14"/>
  <c r="G10" i="14"/>
  <c r="F10" i="14"/>
  <c r="E10" i="14"/>
  <c r="D10" i="14"/>
  <c r="E187" i="32" s="1" a="1"/>
  <c r="E187" i="32" s="1"/>
  <c r="G9" i="14"/>
  <c r="G25" i="14" s="1"/>
  <c r="F9" i="14"/>
  <c r="F25" i="14" s="1"/>
  <c r="E9" i="14"/>
  <c r="E24" i="14" s="1"/>
  <c r="D9" i="14"/>
  <c r="D25" i="14" s="1"/>
  <c r="C9" i="14"/>
  <c r="B9" i="14"/>
  <c r="B21" i="14" s="1"/>
  <c r="C8" i="14"/>
  <c r="B8" i="14"/>
  <c r="G7" i="14"/>
  <c r="G8" i="14" s="1"/>
  <c r="F7" i="14"/>
  <c r="F8" i="14" s="1"/>
  <c r="E7" i="14"/>
  <c r="E8" i="14" s="1"/>
  <c r="D7" i="14"/>
  <c r="E184" i="32" s="1" a="1"/>
  <c r="E184" i="32" s="1"/>
  <c r="F184" i="32" s="1" a="1"/>
  <c r="F184" i="32" s="1"/>
  <c r="C7" i="14"/>
  <c r="B7" i="14"/>
  <c r="E6" i="14"/>
  <c r="E5" i="14"/>
  <c r="D5" i="14"/>
  <c r="D6" i="14" s="1"/>
  <c r="C5" i="14"/>
  <c r="C6" i="14" s="1"/>
  <c r="B5" i="14"/>
  <c r="B6" i="14" s="1"/>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P25" i="12"/>
  <c r="D26" i="32" s="1"/>
  <c r="X24" i="12"/>
  <c r="D175" i="32" s="1"/>
  <c r="W24" i="12"/>
  <c r="V24" i="12"/>
  <c r="U24" i="12"/>
  <c r="D100" i="32" s="1"/>
  <c r="T24" i="12"/>
  <c r="D50" i="32" s="1"/>
  <c r="S24" i="12"/>
  <c r="D125" i="32" s="1"/>
  <c r="R24" i="12"/>
  <c r="Q24" i="12"/>
  <c r="P24" i="12"/>
  <c r="D25" i="32" s="1"/>
  <c r="X23" i="12"/>
  <c r="D174" i="32" s="1"/>
  <c r="W23" i="12"/>
  <c r="V23" i="12"/>
  <c r="U23" i="12"/>
  <c r="D99" i="32" s="1"/>
  <c r="T23" i="12"/>
  <c r="D49" i="32" s="1"/>
  <c r="S23" i="12"/>
  <c r="D124" i="32" s="1"/>
  <c r="R23" i="12"/>
  <c r="Q23" i="12"/>
  <c r="P23" i="12"/>
  <c r="D24" i="32" s="1"/>
  <c r="X22" i="12"/>
  <c r="D173" i="32" s="1"/>
  <c r="W22" i="12"/>
  <c r="V22" i="12"/>
  <c r="D73" i="32" s="1"/>
  <c r="U22" i="12"/>
  <c r="D98" i="32" s="1"/>
  <c r="T22" i="12"/>
  <c r="D48" i="32" s="1"/>
  <c r="S22" i="12"/>
  <c r="D123" i="32" s="1"/>
  <c r="R22" i="12"/>
  <c r="Q22" i="12"/>
  <c r="P22" i="12"/>
  <c r="D23" i="32" s="1"/>
  <c r="X21" i="12"/>
  <c r="D172" i="32" s="1"/>
  <c r="W21" i="12"/>
  <c r="V21" i="12"/>
  <c r="D72" i="32" s="1"/>
  <c r="U21" i="12"/>
  <c r="D97" i="32" s="1"/>
  <c r="T21" i="12"/>
  <c r="D47" i="32" s="1"/>
  <c r="S21" i="12"/>
  <c r="D122" i="32" s="1"/>
  <c r="E122" i="32" s="1" a="1"/>
  <c r="E122" i="32" s="1"/>
  <c r="R21" i="12"/>
  <c r="Q21" i="12"/>
  <c r="P21" i="12"/>
  <c r="X20" i="12"/>
  <c r="D171" i="32" s="1"/>
  <c r="W20" i="12"/>
  <c r="V20" i="12"/>
  <c r="D71" i="32" s="1"/>
  <c r="U20" i="12"/>
  <c r="D96" i="32" s="1"/>
  <c r="T20" i="12"/>
  <c r="D46" i="32" s="1"/>
  <c r="S20" i="12"/>
  <c r="D121" i="32" s="1"/>
  <c r="R20" i="12"/>
  <c r="Q20" i="12"/>
  <c r="P20" i="12"/>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U16" i="12"/>
  <c r="D90" i="32" s="1"/>
  <c r="T16" i="12"/>
  <c r="D40" i="32" s="1"/>
  <c r="S16" i="12"/>
  <c r="D115" i="32" s="1"/>
  <c r="R16" i="12"/>
  <c r="Q16" i="12"/>
  <c r="P16" i="12"/>
  <c r="D15" i="32" s="1"/>
  <c r="X15" i="12"/>
  <c r="W15" i="12"/>
  <c r="V15" i="12"/>
  <c r="U15" i="12"/>
  <c r="T15" i="12"/>
  <c r="S15" i="12"/>
  <c r="R15" i="12"/>
  <c r="Q15" i="12"/>
  <c r="P15" i="12"/>
  <c r="X14" i="12"/>
  <c r="D164" i="32" s="1"/>
  <c r="W14" i="12"/>
  <c r="V14" i="12"/>
  <c r="U14" i="12"/>
  <c r="T14" i="12"/>
  <c r="S14" i="12"/>
  <c r="R14" i="12"/>
  <c r="Q14" i="12"/>
  <c r="P14" i="12"/>
  <c r="D14" i="32" s="1"/>
  <c r="X13" i="12"/>
  <c r="D163" i="32" s="1"/>
  <c r="W13" i="12"/>
  <c r="V13" i="12"/>
  <c r="D63" i="32" s="1"/>
  <c r="U13" i="12"/>
  <c r="D88" i="32" s="1"/>
  <c r="T13" i="12"/>
  <c r="D38" i="32" s="1"/>
  <c r="S13" i="12"/>
  <c r="D113" i="32" s="1"/>
  <c r="R13" i="12"/>
  <c r="Q13" i="12"/>
  <c r="P13" i="12"/>
  <c r="X12" i="12"/>
  <c r="W12" i="12"/>
  <c r="V12" i="12"/>
  <c r="V28" i="12" s="1"/>
  <c r="S35" i="12" s="1"/>
  <c r="U12" i="12"/>
  <c r="T12" i="12"/>
  <c r="S12" i="12"/>
  <c r="R12" i="12"/>
  <c r="Q12" i="12"/>
  <c r="P12" i="12"/>
  <c r="X11" i="12"/>
  <c r="W11" i="12"/>
  <c r="V11" i="12"/>
  <c r="U11" i="12"/>
  <c r="T11" i="12"/>
  <c r="D37" i="32" s="1"/>
  <c r="S11" i="12"/>
  <c r="R11" i="12"/>
  <c r="Q11" i="12"/>
  <c r="Y11" i="12" s="1"/>
  <c r="P11" i="12"/>
  <c r="X10" i="12"/>
  <c r="D161" i="32" s="1"/>
  <c r="W10" i="12"/>
  <c r="V10" i="12"/>
  <c r="D61" i="32" s="1"/>
  <c r="U10" i="12"/>
  <c r="D86" i="32" s="1"/>
  <c r="E86" i="32" s="1" a="1"/>
  <c r="E86" i="32" s="1"/>
  <c r="F86" i="32" s="1"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Y10" i="12" s="1"/>
  <c r="P10" i="12"/>
  <c r="D11" i="32" s="1"/>
  <c r="X9" i="12"/>
  <c r="W9" i="12"/>
  <c r="V9" i="12"/>
  <c r="U9" i="12"/>
  <c r="T9" i="12"/>
  <c r="S9" i="12"/>
  <c r="R9" i="12"/>
  <c r="Q9" i="12"/>
  <c r="P9" i="12"/>
  <c r="Y9" i="12" s="1"/>
  <c r="X8" i="12"/>
  <c r="W8" i="12"/>
  <c r="V8" i="12"/>
  <c r="U8" i="12"/>
  <c r="T8" i="12"/>
  <c r="S8" i="12"/>
  <c r="R8" i="12"/>
  <c r="Q8" i="12"/>
  <c r="P8" i="12"/>
  <c r="X7" i="12"/>
  <c r="W7" i="12"/>
  <c r="V7" i="12"/>
  <c r="U7" i="12"/>
  <c r="U28" i="12" s="1"/>
  <c r="S34" i="12" s="1"/>
  <c r="T7" i="12"/>
  <c r="S7" i="12"/>
  <c r="R7" i="12"/>
  <c r="Q7" i="12"/>
  <c r="P7" i="12"/>
  <c r="X6" i="12"/>
  <c r="W6" i="12"/>
  <c r="V6" i="12"/>
  <c r="U6" i="12"/>
  <c r="T6" i="12"/>
  <c r="S6" i="12"/>
  <c r="R6" i="12"/>
  <c r="Q6" i="12"/>
  <c r="Y6" i="12" s="1"/>
  <c r="P6" i="12"/>
  <c r="X5" i="12"/>
  <c r="W5" i="12"/>
  <c r="V5" i="12"/>
  <c r="U5" i="12"/>
  <c r="T5" i="12"/>
  <c r="S5" i="12"/>
  <c r="S28" i="12" s="1"/>
  <c r="S32" i="12" s="1"/>
  <c r="R5" i="12"/>
  <c r="Q5" i="12"/>
  <c r="P5" i="12"/>
  <c r="X4" i="12"/>
  <c r="W4" i="12"/>
  <c r="W28" i="12" s="1"/>
  <c r="V4" i="12"/>
  <c r="D59" i="32" s="1"/>
  <c r="U4" i="12"/>
  <c r="T4" i="12"/>
  <c r="S4" i="12"/>
  <c r="R4" i="12"/>
  <c r="Q4" i="12"/>
  <c r="P4" i="12"/>
  <c r="AH50" i="11"/>
  <c r="AA50" i="11"/>
  <c r="Z50" i="11"/>
  <c r="T50" i="11"/>
  <c r="R50" i="11"/>
  <c r="K50" i="11"/>
  <c r="D50" i="11"/>
  <c r="C50" i="11"/>
  <c r="B50" i="11"/>
  <c r="AC49" i="11"/>
  <c r="V49" i="11"/>
  <c r="T49" i="11"/>
  <c r="N49" i="11"/>
  <c r="G49" i="11"/>
  <c r="F49" i="11"/>
  <c r="E49" i="11"/>
  <c r="D49" i="1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H46" i="11"/>
  <c r="AH49" i="11" s="1"/>
  <c r="AG46" i="11"/>
  <c r="AF46" i="11"/>
  <c r="Y46" i="11"/>
  <c r="R46" i="11"/>
  <c r="R49" i="11" s="1"/>
  <c r="Q46" i="11"/>
  <c r="P46" i="11"/>
  <c r="I46" i="11"/>
  <c r="G46" i="11"/>
  <c r="F46" i="11"/>
  <c r="E46" i="11"/>
  <c r="D46" i="11"/>
  <c r="C46" i="11"/>
  <c r="C49" i="11" s="1"/>
  <c r="B46" i="11"/>
  <c r="B49" i="11" s="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G49" i="11" s="1"/>
  <c r="AF40" i="11"/>
  <c r="AE40" i="11"/>
  <c r="AD40" i="11"/>
  <c r="AD46" i="11" s="1"/>
  <c r="AC40" i="11"/>
  <c r="AB40" i="11"/>
  <c r="AA40" i="11"/>
  <c r="Z40" i="11"/>
  <c r="Y40" i="11"/>
  <c r="Y49" i="11" s="1"/>
  <c r="X40" i="11"/>
  <c r="W40" i="11"/>
  <c r="V40" i="11"/>
  <c r="V46" i="11" s="1"/>
  <c r="U40" i="11"/>
  <c r="T40" i="11"/>
  <c r="S40" i="11"/>
  <c r="R40" i="11"/>
  <c r="Q40" i="11"/>
  <c r="P40" i="11"/>
  <c r="O40" i="11"/>
  <c r="N40" i="11"/>
  <c r="N46" i="11" s="1"/>
  <c r="M40" i="11"/>
  <c r="L40" i="11"/>
  <c r="K40" i="11"/>
  <c r="J40" i="11"/>
  <c r="I40" i="11"/>
  <c r="H40" i="11"/>
  <c r="AI39" i="11"/>
  <c r="AI46" i="11" s="1"/>
  <c r="AI49" i="11" s="1"/>
  <c r="AH39" i="11"/>
  <c r="AG39" i="11"/>
  <c r="AF39" i="11"/>
  <c r="AE39" i="11"/>
  <c r="AD39" i="11"/>
  <c r="AC39" i="11"/>
  <c r="AC46" i="11" s="1"/>
  <c r="AB39" i="11"/>
  <c r="AB46" i="11" s="1"/>
  <c r="AB49" i="11" s="1"/>
  <c r="AA39" i="11"/>
  <c r="AA46" i="11" s="1"/>
  <c r="AA49" i="11" s="1"/>
  <c r="Z39" i="11"/>
  <c r="Z46" i="11" s="1"/>
  <c r="Z49" i="11" s="1"/>
  <c r="Y39" i="11"/>
  <c r="X39" i="11"/>
  <c r="W39" i="11"/>
  <c r="V39" i="11"/>
  <c r="U39" i="11"/>
  <c r="U46" i="11" s="1"/>
  <c r="U49" i="11" s="1"/>
  <c r="T39" i="11"/>
  <c r="T46" i="11" s="1"/>
  <c r="S39" i="11"/>
  <c r="S46" i="11" s="1"/>
  <c r="S49" i="11" s="1"/>
  <c r="R39" i="11"/>
  <c r="Q39" i="11"/>
  <c r="P39" i="11"/>
  <c r="O39" i="11"/>
  <c r="N39" i="11"/>
  <c r="M39" i="11"/>
  <c r="M46" i="11" s="1"/>
  <c r="M49" i="11" s="1"/>
  <c r="L39" i="11"/>
  <c r="L46" i="11" s="1"/>
  <c r="L49" i="11" s="1"/>
  <c r="K39" i="11"/>
  <c r="K46" i="11" s="1"/>
  <c r="K49" i="11" s="1"/>
  <c r="J39" i="11"/>
  <c r="J46" i="11" s="1"/>
  <c r="J49" i="11" s="1"/>
  <c r="I39" i="11"/>
  <c r="H39" i="11"/>
  <c r="AI36" i="11"/>
  <c r="AH36" i="11"/>
  <c r="AG36" i="11"/>
  <c r="AG50" i="11" s="1"/>
  <c r="AF36" i="11"/>
  <c r="AF50" i="11" s="1"/>
  <c r="AE36" i="11"/>
  <c r="AE50" i="11" s="1"/>
  <c r="AD36" i="11"/>
  <c r="AD50" i="11" s="1"/>
  <c r="AC36" i="11"/>
  <c r="AB36" i="11"/>
  <c r="AA36" i="11"/>
  <c r="Z36" i="11"/>
  <c r="Y36" i="11"/>
  <c r="Y50" i="11" s="1"/>
  <c r="X36" i="11"/>
  <c r="X50" i="11" s="1"/>
  <c r="W36" i="11"/>
  <c r="W50" i="11" s="1"/>
  <c r="V36" i="11"/>
  <c r="V50" i="11" s="1"/>
  <c r="U36" i="11"/>
  <c r="T36" i="11"/>
  <c r="S36" i="11"/>
  <c r="R36" i="11"/>
  <c r="Q36" i="11"/>
  <c r="Q50" i="11" s="1"/>
  <c r="P36" i="11"/>
  <c r="P50" i="11" s="1"/>
  <c r="O36" i="11"/>
  <c r="O50" i="11" s="1"/>
  <c r="N36" i="11"/>
  <c r="N50" i="11" s="1"/>
  <c r="M36" i="11"/>
  <c r="L36" i="11"/>
  <c r="K36" i="11"/>
  <c r="J36" i="11"/>
  <c r="I36" i="11"/>
  <c r="I50" i="11" s="1"/>
  <c r="H36" i="11"/>
  <c r="H50" i="11" s="1"/>
  <c r="G36" i="11"/>
  <c r="G50" i="11" s="1"/>
  <c r="F36" i="11"/>
  <c r="F50" i="11" s="1"/>
  <c r="E36" i="11"/>
  <c r="D36" i="11"/>
  <c r="C36" i="11"/>
  <c r="B36" i="1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c r="I17" i="11" a="1"/>
  <c r="I17" i="11" s="1"/>
  <c r="I16" i="11" a="1"/>
  <c r="I16" i="11" s="1"/>
  <c r="J15" i="11"/>
  <c r="I15" i="11" a="1"/>
  <c r="I15" i="11"/>
  <c r="G15" i="11"/>
  <c r="I14" i="11" a="1"/>
  <c r="I14" i="11"/>
  <c r="G14" i="11"/>
  <c r="I13" i="11" a="1"/>
  <c r="I13" i="11" s="1"/>
  <c r="L12" i="11"/>
  <c r="K12" i="11"/>
  <c r="J12" i="11"/>
  <c r="I12" i="11" a="1"/>
  <c r="I12" i="11" s="1"/>
  <c r="G12" i="11"/>
  <c r="I11" i="11" a="1"/>
  <c r="I11" i="11" s="1"/>
  <c r="I10" i="11" a="1"/>
  <c r="I10" i="11"/>
  <c r="G10" i="11"/>
  <c r="I9" i="11" a="1"/>
  <c r="I9" i="11" s="1"/>
  <c r="I8" i="11" a="1"/>
  <c r="I8" i="11" s="1"/>
  <c r="I7" i="11" a="1"/>
  <c r="I7" i="11" s="1"/>
  <c r="G7" i="11"/>
  <c r="I6" i="11" a="1"/>
  <c r="I6" i="11"/>
  <c r="G6" i="11"/>
  <c r="L5" i="11"/>
  <c r="K5" i="11"/>
  <c r="I5" i="11" a="1"/>
  <c r="I5" i="11" s="1"/>
  <c r="G5" i="11"/>
  <c r="J5" i="11" s="1"/>
  <c r="I4" i="11" a="1"/>
  <c r="I4" i="11" s="1"/>
  <c r="I3" i="11" a="1"/>
  <c r="I3" i="11" s="1"/>
  <c r="L2" i="11"/>
  <c r="K2" i="11"/>
  <c r="J2" i="11"/>
  <c r="I2" i="11" a="1"/>
  <c r="I2" i="11"/>
  <c r="G2" i="11"/>
  <c r="AJ22" i="6" a="1"/>
  <c r="AJ22" i="6" s="1"/>
  <c r="AI21" i="6"/>
  <c r="AH21" i="6"/>
  <c r="AG21" i="6"/>
  <c r="AF21" i="6"/>
  <c r="AE21" i="6"/>
  <c r="AJ21" i="6" s="1" a="1"/>
  <c r="AJ21" i="6" s="1"/>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J19" i="6" s="1" a="1"/>
  <c r="AJ19" i="6" s="1"/>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J17" i="6" a="1"/>
  <c r="AJ17" i="6" s="1"/>
  <c r="AJ16" i="6" a="1"/>
  <c r="AJ16" i="6" s="1"/>
  <c r="AJ15" i="6" a="1"/>
  <c r="AJ15" i="6" s="1"/>
  <c r="AJ14" i="6" a="1"/>
  <c r="AJ14" i="6" s="1"/>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s="1"/>
  <c r="AJ5" i="6" a="1"/>
  <c r="AJ5" i="6" s="1"/>
  <c r="AJ4" i="6" a="1"/>
  <c r="AJ4" i="6" s="1"/>
  <c r="AJ3" i="6" a="1"/>
  <c r="AJ3" i="6" s="1"/>
  <c r="AJ2" i="6" a="1"/>
  <c r="AJ2" i="6" s="1"/>
  <c r="B153" i="5" a="1"/>
  <c r="B153" i="5" s="1"/>
  <c r="A153" i="5"/>
  <c r="B152" i="5" a="1"/>
  <c r="B152" i="5"/>
  <c r="A152" i="5"/>
  <c r="B151" i="5" a="1"/>
  <c r="B151" i="5" s="1"/>
  <c r="A151" i="5"/>
  <c r="B150" i="5" a="1"/>
  <c r="B150" i="5"/>
  <c r="A150" i="5"/>
  <c r="B149" i="5" a="1"/>
  <c r="B149" i="5" s="1"/>
  <c r="A149" i="5"/>
  <c r="B148" i="5" a="1"/>
  <c r="B148" i="5"/>
  <c r="A148" i="5"/>
  <c r="B147" i="5" a="1"/>
  <c r="B147" i="5" s="1"/>
  <c r="A147" i="5"/>
  <c r="B146" i="5" a="1"/>
  <c r="B146" i="5"/>
  <c r="A146" i="5"/>
  <c r="B145" i="5" a="1"/>
  <c r="B145" i="5" s="1"/>
  <c r="A145" i="5"/>
  <c r="B144" i="5" a="1"/>
  <c r="B144" i="5"/>
  <c r="A144" i="5"/>
  <c r="B143" i="5" a="1"/>
  <c r="B143" i="5" s="1"/>
  <c r="A143" i="5"/>
  <c r="B142" i="5" a="1"/>
  <c r="B142" i="5"/>
  <c r="A142" i="5"/>
  <c r="B141" i="5" a="1"/>
  <c r="B141" i="5" s="1"/>
  <c r="A141" i="5"/>
  <c r="B140" i="5" a="1"/>
  <c r="B140" i="5"/>
  <c r="A140" i="5"/>
  <c r="B139" i="5" a="1"/>
  <c r="B139" i="5" s="1"/>
  <c r="A139" i="5"/>
  <c r="B138" i="5" a="1"/>
  <c r="B138" i="5"/>
  <c r="A138" i="5"/>
  <c r="B137" i="5" a="1"/>
  <c r="B137" i="5" s="1"/>
  <c r="A137" i="5"/>
  <c r="B136" i="5" a="1"/>
  <c r="B136" i="5"/>
  <c r="A136" i="5"/>
  <c r="B135" i="5" a="1"/>
  <c r="B135" i="5" s="1"/>
  <c r="A135" i="5"/>
  <c r="B134" i="5" a="1"/>
  <c r="B134" i="5"/>
  <c r="A134" i="5"/>
  <c r="B133" i="5" a="1"/>
  <c r="B133" i="5" s="1"/>
  <c r="A133" i="5"/>
  <c r="B132" i="5" a="1"/>
  <c r="B132" i="5"/>
  <c r="A132" i="5"/>
  <c r="B131" i="5" a="1"/>
  <c r="B131" i="5" s="1"/>
  <c r="A131" i="5"/>
  <c r="B130" i="5" a="1"/>
  <c r="B130" i="5"/>
  <c r="A130" i="5"/>
  <c r="B129" i="5" a="1"/>
  <c r="B129" i="5" s="1"/>
  <c r="A129" i="5"/>
  <c r="B128" i="5" a="1"/>
  <c r="B128" i="5"/>
  <c r="A128" i="5"/>
  <c r="B127" i="5" a="1"/>
  <c r="B127" i="5" s="1"/>
  <c r="A127" i="5"/>
  <c r="B126" i="5" a="1"/>
  <c r="B126" i="5"/>
  <c r="A126" i="5"/>
  <c r="B125" i="5" a="1"/>
  <c r="B125" i="5" s="1"/>
  <c r="A125" i="5"/>
  <c r="B124" i="5" a="1"/>
  <c r="B124" i="5"/>
  <c r="A124" i="5"/>
  <c r="B123" i="5" a="1"/>
  <c r="B123" i="5" s="1"/>
  <c r="A123" i="5"/>
  <c r="B122" i="5" a="1"/>
  <c r="B122" i="5"/>
  <c r="A122" i="5"/>
  <c r="B121" i="5" a="1"/>
  <c r="B121" i="5" s="1"/>
  <c r="A121" i="5"/>
  <c r="B120" i="5" a="1"/>
  <c r="B120" i="5"/>
  <c r="A120" i="5"/>
  <c r="B119" i="5" a="1"/>
  <c r="B119" i="5" s="1"/>
  <c r="A119" i="5"/>
  <c r="B118" i="5" a="1"/>
  <c r="B118" i="5"/>
  <c r="A118" i="5"/>
  <c r="B117" i="5" a="1"/>
  <c r="B117" i="5" s="1"/>
  <c r="A117" i="5"/>
  <c r="B116" i="5" a="1"/>
  <c r="B116" i="5"/>
  <c r="A116" i="5"/>
  <c r="B115" i="5" a="1"/>
  <c r="B115" i="5" s="1"/>
  <c r="A115" i="5"/>
  <c r="B114" i="5" a="1"/>
  <c r="B114" i="5"/>
  <c r="A114" i="5"/>
  <c r="B113" i="5" a="1"/>
  <c r="B113" i="5" s="1"/>
  <c r="A113" i="5"/>
  <c r="B112" i="5" a="1"/>
  <c r="B112" i="5"/>
  <c r="A112" i="5"/>
  <c r="B111" i="5" a="1"/>
  <c r="B111" i="5" s="1"/>
  <c r="A111" i="5"/>
  <c r="B110" i="5" a="1"/>
  <c r="B110" i="5"/>
  <c r="A110" i="5"/>
  <c r="B109" i="5" a="1"/>
  <c r="B109" i="5" s="1"/>
  <c r="A109" i="5"/>
  <c r="B108" i="5" a="1"/>
  <c r="B108" i="5"/>
  <c r="A108" i="5"/>
  <c r="B107" i="5" a="1"/>
  <c r="B107" i="5" s="1"/>
  <c r="A107" i="5"/>
  <c r="B106" i="5" a="1"/>
  <c r="B106" i="5"/>
  <c r="A106" i="5"/>
  <c r="B105" i="5" a="1"/>
  <c r="B105" i="5" s="1"/>
  <c r="A105" i="5"/>
  <c r="B104" i="5" a="1"/>
  <c r="B104" i="5"/>
  <c r="A104" i="5"/>
  <c r="B103" i="5" a="1"/>
  <c r="B103" i="5" s="1"/>
  <c r="A103" i="5"/>
  <c r="B102" i="5" a="1"/>
  <c r="B102" i="5"/>
  <c r="A102" i="5"/>
  <c r="B101" i="5" a="1"/>
  <c r="B101" i="5" s="1"/>
  <c r="A101" i="5"/>
  <c r="B100" i="5" a="1"/>
  <c r="B100" i="5"/>
  <c r="A100" i="5"/>
  <c r="B99" i="5" a="1"/>
  <c r="B99" i="5" s="1"/>
  <c r="A99" i="5"/>
  <c r="B98" i="5" a="1"/>
  <c r="B98" i="5"/>
  <c r="A98" i="5"/>
  <c r="B97" i="5" a="1"/>
  <c r="B97" i="5" s="1"/>
  <c r="A97" i="5"/>
  <c r="B96" i="5" a="1"/>
  <c r="B96" i="5" s="1"/>
  <c r="A96" i="5"/>
  <c r="B95" i="5" a="1"/>
  <c r="B95" i="5" s="1"/>
  <c r="A95" i="5"/>
  <c r="B94" i="5" a="1"/>
  <c r="B94" i="5"/>
  <c r="A94" i="5"/>
  <c r="B93" i="5" a="1"/>
  <c r="B93" i="5" s="1"/>
  <c r="A93" i="5"/>
  <c r="B92" i="5" a="1"/>
  <c r="B92" i="5"/>
  <c r="A92" i="5"/>
  <c r="B91" i="5" a="1"/>
  <c r="B91" i="5" s="1"/>
  <c r="A91" i="5"/>
  <c r="B90" i="5" a="1"/>
  <c r="B90" i="5"/>
  <c r="A90" i="5"/>
  <c r="B89" i="5" a="1"/>
  <c r="B89" i="5" s="1"/>
  <c r="A89" i="5"/>
  <c r="B88" i="5" a="1"/>
  <c r="B88" i="5" s="1"/>
  <c r="A88" i="5"/>
  <c r="B87" i="5" a="1"/>
  <c r="B87" i="5" s="1"/>
  <c r="A87" i="5"/>
  <c r="B86" i="5" a="1"/>
  <c r="B86" i="5"/>
  <c r="A86" i="5"/>
  <c r="B85" i="5" a="1"/>
  <c r="B85" i="5" s="1"/>
  <c r="A85" i="5"/>
  <c r="B84" i="5" a="1"/>
  <c r="B84" i="5"/>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c r="A76" i="5"/>
  <c r="B75" i="5" a="1"/>
  <c r="B75" i="5" s="1"/>
  <c r="A75" i="5"/>
  <c r="B74" i="5" a="1"/>
  <c r="B74" i="5"/>
  <c r="A74" i="5"/>
  <c r="B73" i="5" a="1"/>
  <c r="B73" i="5" s="1"/>
  <c r="A73" i="5"/>
  <c r="B72" i="5" a="1"/>
  <c r="B72" i="5" s="1"/>
  <c r="A72" i="5"/>
  <c r="B71" i="5" a="1"/>
  <c r="B71" i="5" s="1"/>
  <c r="A71" i="5"/>
  <c r="B70" i="5" a="1"/>
  <c r="B70" i="5"/>
  <c r="A70" i="5"/>
  <c r="B69" i="5" a="1"/>
  <c r="B69" i="5" s="1"/>
  <c r="A69" i="5"/>
  <c r="B68" i="5" a="1"/>
  <c r="B68" i="5"/>
  <c r="A68" i="5"/>
  <c r="B67" i="5" a="1"/>
  <c r="B67" i="5" s="1"/>
  <c r="A67" i="5"/>
  <c r="B66" i="5" a="1"/>
  <c r="B66" i="5"/>
  <c r="A66" i="5"/>
  <c r="B65" i="5" a="1"/>
  <c r="B65" i="5" s="1"/>
  <c r="A65" i="5"/>
  <c r="B64" i="5" a="1"/>
  <c r="B64" i="5" s="1"/>
  <c r="A64" i="5"/>
  <c r="B63" i="5" a="1"/>
  <c r="B63" i="5" s="1"/>
  <c r="A63" i="5"/>
  <c r="B62" i="5" a="1"/>
  <c r="B62" i="5"/>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c r="A54" i="5"/>
  <c r="B53" i="5" a="1"/>
  <c r="B53" i="5" s="1"/>
  <c r="A53" i="5"/>
  <c r="B52" i="5" a="1"/>
  <c r="B52" i="5"/>
  <c r="A52" i="5"/>
  <c r="B51" i="5" a="1"/>
  <c r="B51" i="5" s="1"/>
  <c r="A51" i="5"/>
  <c r="B50" i="5" a="1"/>
  <c r="B50" i="5"/>
  <c r="A50" i="5"/>
  <c r="B49" i="5" a="1"/>
  <c r="B49" i="5" s="1"/>
  <c r="A49" i="5"/>
  <c r="B48" i="5" a="1"/>
  <c r="B48" i="5" s="1"/>
  <c r="A48" i="5"/>
  <c r="B47" i="5" a="1"/>
  <c r="B47" i="5" s="1"/>
  <c r="A47" i="5"/>
  <c r="B46" i="5" a="1"/>
  <c r="B46" i="5" s="1"/>
  <c r="A46" i="5"/>
  <c r="B45" i="5" a="1"/>
  <c r="B45" i="5" s="1"/>
  <c r="A45" i="5"/>
  <c r="B44" i="5" a="1"/>
  <c r="B44" i="5"/>
  <c r="A44" i="5"/>
  <c r="B43" i="5" a="1"/>
  <c r="B43" i="5"/>
  <c r="A43" i="5"/>
  <c r="B42" i="5" a="1"/>
  <c r="B42" i="5"/>
  <c r="A42" i="5"/>
  <c r="B41" i="5" a="1"/>
  <c r="B41" i="5" s="1"/>
  <c r="A41" i="5"/>
  <c r="B40" i="5" a="1"/>
  <c r="B40" i="5" s="1"/>
  <c r="A40" i="5"/>
  <c r="B39" i="5" a="1"/>
  <c r="B39" i="5" s="1"/>
  <c r="A39" i="5"/>
  <c r="B38" i="5" a="1"/>
  <c r="B38" i="5" s="1"/>
  <c r="A38" i="5"/>
  <c r="B37" i="5" a="1"/>
  <c r="B37" i="5" s="1"/>
  <c r="A37" i="5"/>
  <c r="B36" i="5" a="1"/>
  <c r="B36" i="5"/>
  <c r="A36" i="5"/>
  <c r="B35" i="5" a="1"/>
  <c r="B35" i="5" s="1"/>
  <c r="A35" i="5"/>
  <c r="B34" i="5" a="1"/>
  <c r="B34" i="5" s="1"/>
  <c r="A34" i="5"/>
  <c r="B33" i="5" a="1"/>
  <c r="B33" i="5" s="1"/>
  <c r="A33" i="5"/>
  <c r="B32" i="5" a="1"/>
  <c r="B32" i="5"/>
  <c r="A32" i="5"/>
  <c r="B31" i="5" a="1"/>
  <c r="B31" i="5" s="1"/>
  <c r="A31" i="5"/>
  <c r="B30" i="5" a="1"/>
  <c r="B30" i="5"/>
  <c r="A30" i="5"/>
  <c r="B29" i="5" a="1"/>
  <c r="B29" i="5"/>
  <c r="A29" i="5"/>
  <c r="B28" i="5" a="1"/>
  <c r="B28" i="5"/>
  <c r="A28" i="5"/>
  <c r="B27" i="5" a="1"/>
  <c r="B27" i="5"/>
  <c r="A27" i="5"/>
  <c r="B26" i="5" a="1"/>
  <c r="B26" i="5"/>
  <c r="A26" i="5"/>
  <c r="B25" i="5" a="1"/>
  <c r="B25" i="5" s="1"/>
  <c r="A25" i="5"/>
  <c r="B24" i="5" a="1"/>
  <c r="B24" i="5"/>
  <c r="A24" i="5"/>
  <c r="B23" i="5" a="1"/>
  <c r="B23" i="5" s="1"/>
  <c r="A23" i="5"/>
  <c r="B22" i="5" a="1"/>
  <c r="B22" i="5"/>
  <c r="A22" i="5"/>
  <c r="B21" i="5" a="1"/>
  <c r="B21" i="5"/>
  <c r="A21" i="5"/>
  <c r="B20" i="5" a="1"/>
  <c r="B20" i="5" s="1"/>
  <c r="A20" i="5"/>
  <c r="B19" i="5" a="1"/>
  <c r="B19" i="5"/>
  <c r="A19" i="5"/>
  <c r="B18" i="5" a="1"/>
  <c r="B18" i="5"/>
  <c r="A18" i="5"/>
  <c r="B17" i="5" a="1"/>
  <c r="B17" i="5" s="1"/>
  <c r="A17" i="5"/>
  <c r="B16" i="5" a="1"/>
  <c r="B16" i="5"/>
  <c r="A16" i="5"/>
  <c r="B15" i="5" a="1"/>
  <c r="B15" i="5"/>
  <c r="A15" i="5"/>
  <c r="B14" i="5" a="1"/>
  <c r="B14" i="5"/>
  <c r="A14" i="5"/>
  <c r="B13" i="5" a="1"/>
  <c r="B13" i="5"/>
  <c r="A13" i="5"/>
  <c r="B12" i="5" a="1"/>
  <c r="B12" i="5" s="1"/>
  <c r="A12" i="5"/>
  <c r="B11" i="5" a="1"/>
  <c r="B11" i="5"/>
  <c r="A11" i="5"/>
  <c r="B10" i="5" a="1"/>
  <c r="B10" i="5"/>
  <c r="A10" i="5"/>
  <c r="B9" i="5" a="1"/>
  <c r="B9" i="5" s="1"/>
  <c r="A9" i="5"/>
  <c r="B8" i="5" a="1"/>
  <c r="B8" i="5"/>
  <c r="A8" i="5"/>
  <c r="B7" i="5" a="1"/>
  <c r="B7" i="5"/>
  <c r="A7" i="5"/>
  <c r="B6" i="5" a="1"/>
  <c r="B6" i="5"/>
  <c r="A6" i="5"/>
  <c r="B5" i="5" a="1"/>
  <c r="B5" i="5"/>
  <c r="A5" i="5"/>
  <c r="B4" i="5" a="1"/>
  <c r="B4" i="5" s="1"/>
  <c r="A4" i="5"/>
  <c r="B3" i="5" a="1"/>
  <c r="B3" i="5"/>
  <c r="A3" i="5"/>
  <c r="B2" i="5" a="1"/>
  <c r="B2" i="5"/>
  <c r="A2" i="5"/>
  <c r="E174" i="10" s="1"/>
  <c r="B161" i="4" a="1"/>
  <c r="B161" i="4" s="1"/>
  <c r="A161" i="4"/>
  <c r="B160" i="4" a="1"/>
  <c r="B160" i="4"/>
  <c r="A160" i="4"/>
  <c r="B159" i="4" a="1"/>
  <c r="B159" i="4"/>
  <c r="A159" i="4"/>
  <c r="B158" i="4" a="1"/>
  <c r="B158" i="4"/>
  <c r="A158" i="4"/>
  <c r="B157" i="4" a="1"/>
  <c r="B157" i="4"/>
  <c r="A157" i="4"/>
  <c r="B156" i="4" a="1"/>
  <c r="B156" i="4" s="1"/>
  <c r="A156" i="4"/>
  <c r="B155" i="4" a="1"/>
  <c r="B155" i="4"/>
  <c r="A155" i="4"/>
  <c r="B154" i="4" a="1"/>
  <c r="B154" i="4"/>
  <c r="A154" i="4"/>
  <c r="B153" i="4" a="1"/>
  <c r="B153" i="4" s="1"/>
  <c r="A153" i="4"/>
  <c r="B152" i="4" a="1"/>
  <c r="B152" i="4"/>
  <c r="A152" i="4"/>
  <c r="B151" i="4" a="1"/>
  <c r="B151" i="4"/>
  <c r="A151" i="4"/>
  <c r="B150" i="4" a="1"/>
  <c r="B150" i="4"/>
  <c r="A150" i="4"/>
  <c r="B149" i="4" a="1"/>
  <c r="B149" i="4"/>
  <c r="A149" i="4"/>
  <c r="B148" i="4" a="1"/>
  <c r="B148" i="4" s="1"/>
  <c r="A148" i="4"/>
  <c r="B147" i="4" a="1"/>
  <c r="B147" i="4"/>
  <c r="A147" i="4"/>
  <c r="B146" i="4" a="1"/>
  <c r="B146" i="4"/>
  <c r="A146" i="4"/>
  <c r="B145" i="4" a="1"/>
  <c r="B145" i="4" s="1"/>
  <c r="A145" i="4"/>
  <c r="B144" i="4" a="1"/>
  <c r="B144" i="4"/>
  <c r="A144" i="4"/>
  <c r="B143" i="4" a="1"/>
  <c r="B143" i="4"/>
  <c r="A143" i="4"/>
  <c r="B142" i="4" a="1"/>
  <c r="B142" i="4"/>
  <c r="A142" i="4"/>
  <c r="B141" i="4" a="1"/>
  <c r="B141" i="4"/>
  <c r="A141" i="4"/>
  <c r="B140" i="4" a="1"/>
  <c r="B140" i="4" s="1"/>
  <c r="A140" i="4"/>
  <c r="B139" i="4" a="1"/>
  <c r="B139" i="4"/>
  <c r="A139" i="4"/>
  <c r="B138" i="4" a="1"/>
  <c r="B138" i="4"/>
  <c r="A138" i="4"/>
  <c r="B137" i="4" a="1"/>
  <c r="B137" i="4" s="1"/>
  <c r="A137" i="4"/>
  <c r="B136" i="4" a="1"/>
  <c r="B136" i="4"/>
  <c r="A136" i="4"/>
  <c r="B135" i="4" a="1"/>
  <c r="B135" i="4"/>
  <c r="A135" i="4"/>
  <c r="B134" i="4" a="1"/>
  <c r="B134" i="4"/>
  <c r="A134" i="4"/>
  <c r="B133" i="4" a="1"/>
  <c r="B133" i="4"/>
  <c r="A133" i="4"/>
  <c r="B132" i="4" a="1"/>
  <c r="B132" i="4" s="1"/>
  <c r="A132" i="4"/>
  <c r="B131" i="4" a="1"/>
  <c r="B131" i="4"/>
  <c r="A131" i="4"/>
  <c r="B130" i="4" a="1"/>
  <c r="B130" i="4"/>
  <c r="A130" i="4"/>
  <c r="B129" i="4" a="1"/>
  <c r="B129" i="4" s="1"/>
  <c r="A129" i="4"/>
  <c r="B128" i="4" a="1"/>
  <c r="B128" i="4"/>
  <c r="A128" i="4"/>
  <c r="B127" i="4" a="1"/>
  <c r="B127" i="4"/>
  <c r="A127" i="4"/>
  <c r="B126" i="4" a="1"/>
  <c r="B126" i="4"/>
  <c r="A126" i="4"/>
  <c r="B125" i="4" a="1"/>
  <c r="B125" i="4"/>
  <c r="A125" i="4"/>
  <c r="B124" i="4" a="1"/>
  <c r="B124" i="4" s="1"/>
  <c r="A124" i="4"/>
  <c r="B123" i="4" a="1"/>
  <c r="B123" i="4"/>
  <c r="A123" i="4"/>
  <c r="B122" i="4" a="1"/>
  <c r="B122" i="4"/>
  <c r="A122" i="4"/>
  <c r="B121" i="4" a="1"/>
  <c r="B121" i="4" s="1"/>
  <c r="A121" i="4"/>
  <c r="B120" i="4" a="1"/>
  <c r="B120" i="4"/>
  <c r="A120" i="4"/>
  <c r="B119" i="4" a="1"/>
  <c r="B119" i="4"/>
  <c r="A119" i="4"/>
  <c r="B118" i="4" a="1"/>
  <c r="B118" i="4"/>
  <c r="A118" i="4"/>
  <c r="B117" i="4" a="1"/>
  <c r="B117" i="4"/>
  <c r="A117" i="4"/>
  <c r="B116" i="4" a="1"/>
  <c r="B116" i="4" s="1"/>
  <c r="A116" i="4"/>
  <c r="B115" i="4" a="1"/>
  <c r="B115" i="4"/>
  <c r="A115" i="4"/>
  <c r="B114" i="4" a="1"/>
  <c r="B114" i="4"/>
  <c r="A114" i="4"/>
  <c r="B113" i="4" a="1"/>
  <c r="B113" i="4" s="1"/>
  <c r="A113" i="4"/>
  <c r="B112" i="4" a="1"/>
  <c r="B112" i="4"/>
  <c r="A112" i="4"/>
  <c r="B111" i="4" a="1"/>
  <c r="B111" i="4"/>
  <c r="A111" i="4"/>
  <c r="B110" i="4" a="1"/>
  <c r="B110" i="4"/>
  <c r="A110" i="4"/>
  <c r="B109" i="4" a="1"/>
  <c r="B109" i="4"/>
  <c r="A109" i="4"/>
  <c r="B108" i="4" a="1"/>
  <c r="B108" i="4" s="1"/>
  <c r="A108" i="4"/>
  <c r="B107" i="4" a="1"/>
  <c r="B107" i="4"/>
  <c r="A107" i="4"/>
  <c r="B106" i="4" a="1"/>
  <c r="B106" i="4"/>
  <c r="A106" i="4"/>
  <c r="B105" i="4" a="1"/>
  <c r="B105" i="4" s="1"/>
  <c r="A105" i="4"/>
  <c r="B104" i="4" a="1"/>
  <c r="B104" i="4"/>
  <c r="A104" i="4"/>
  <c r="B103" i="4" a="1"/>
  <c r="B103" i="4"/>
  <c r="A103" i="4"/>
  <c r="B102" i="4" a="1"/>
  <c r="B102" i="4"/>
  <c r="A102" i="4"/>
  <c r="B101" i="4" a="1"/>
  <c r="B101" i="4"/>
  <c r="A101" i="4"/>
  <c r="B100" i="4" a="1"/>
  <c r="B100" i="4" s="1"/>
  <c r="A100" i="4"/>
  <c r="B99" i="4" a="1"/>
  <c r="B99" i="4"/>
  <c r="A99" i="4"/>
  <c r="B98" i="4" a="1"/>
  <c r="B98" i="4"/>
  <c r="A98" i="4"/>
  <c r="B97" i="4" a="1"/>
  <c r="B97" i="4" s="1"/>
  <c r="A97" i="4"/>
  <c r="B96" i="4" a="1"/>
  <c r="B96" i="4"/>
  <c r="A96" i="4"/>
  <c r="B95" i="4" a="1"/>
  <c r="B95" i="4"/>
  <c r="A95" i="4"/>
  <c r="B94" i="4" a="1"/>
  <c r="B94" i="4"/>
  <c r="A94" i="4"/>
  <c r="B93" i="4" a="1"/>
  <c r="B93" i="4"/>
  <c r="A93" i="4"/>
  <c r="B92" i="4" a="1"/>
  <c r="B92" i="4" s="1"/>
  <c r="A92" i="4"/>
  <c r="B91" i="4" a="1"/>
  <c r="B91" i="4"/>
  <c r="A91" i="4"/>
  <c r="B90" i="4" a="1"/>
  <c r="B90" i="4"/>
  <c r="A90" i="4"/>
  <c r="B89" i="4" a="1"/>
  <c r="B89" i="4" s="1"/>
  <c r="A89" i="4"/>
  <c r="B88" i="4" a="1"/>
  <c r="B88" i="4"/>
  <c r="A88" i="4"/>
  <c r="B87" i="4" a="1"/>
  <c r="B87" i="4"/>
  <c r="A87" i="4"/>
  <c r="B86" i="4" a="1"/>
  <c r="B86" i="4"/>
  <c r="A86" i="4"/>
  <c r="B85" i="4" a="1"/>
  <c r="B85" i="4"/>
  <c r="A85" i="4"/>
  <c r="B84" i="4" a="1"/>
  <c r="B84" i="4" s="1"/>
  <c r="A84" i="4"/>
  <c r="B83" i="4" a="1"/>
  <c r="B83" i="4"/>
  <c r="A83" i="4"/>
  <c r="B82" i="4" a="1"/>
  <c r="B82" i="4"/>
  <c r="A82" i="4"/>
  <c r="B81" i="4" a="1"/>
  <c r="B81" i="4" s="1"/>
  <c r="A81" i="4"/>
  <c r="B80" i="4" a="1"/>
  <c r="B80" i="4"/>
  <c r="A80" i="4"/>
  <c r="B79" i="4" a="1"/>
  <c r="B79" i="4"/>
  <c r="A79" i="4"/>
  <c r="B78" i="4" a="1"/>
  <c r="B78" i="4"/>
  <c r="A78" i="4"/>
  <c r="B77" i="4" a="1"/>
  <c r="B77" i="4"/>
  <c r="A77" i="4"/>
  <c r="B76" i="4" a="1"/>
  <c r="B76" i="4" s="1"/>
  <c r="A76" i="4"/>
  <c r="B75" i="4" a="1"/>
  <c r="B75" i="4"/>
  <c r="A75" i="4"/>
  <c r="B74" i="4" a="1"/>
  <c r="B74" i="4"/>
  <c r="A74" i="4"/>
  <c r="B73" i="4" a="1"/>
  <c r="B73" i="4" s="1"/>
  <c r="A73" i="4"/>
  <c r="B72" i="4" a="1"/>
  <c r="B72" i="4"/>
  <c r="A72" i="4"/>
  <c r="B71" i="4" a="1"/>
  <c r="B71" i="4"/>
  <c r="A71" i="4"/>
  <c r="B70" i="4" a="1"/>
  <c r="B70" i="4"/>
  <c r="A70" i="4"/>
  <c r="B69" i="4" a="1"/>
  <c r="B69" i="4"/>
  <c r="A69" i="4"/>
  <c r="B68" i="4" a="1"/>
  <c r="B68" i="4" s="1"/>
  <c r="A68" i="4"/>
  <c r="B67" i="4" a="1"/>
  <c r="B67" i="4"/>
  <c r="A67" i="4"/>
  <c r="B66" i="4" a="1"/>
  <c r="B66" i="4"/>
  <c r="A66" i="4"/>
  <c r="B65" i="4" a="1"/>
  <c r="B65" i="4" s="1"/>
  <c r="A65" i="4"/>
  <c r="B64" i="4" a="1"/>
  <c r="B64" i="4"/>
  <c r="A64" i="4"/>
  <c r="B63" i="4" a="1"/>
  <c r="B63" i="4"/>
  <c r="A63" i="4"/>
  <c r="B62" i="4" a="1"/>
  <c r="B62" i="4"/>
  <c r="A62" i="4"/>
  <c r="B61" i="4" a="1"/>
  <c r="B61" i="4"/>
  <c r="A61" i="4"/>
  <c r="B60" i="4" a="1"/>
  <c r="B60" i="4" s="1"/>
  <c r="A60" i="4"/>
  <c r="B59" i="4" a="1"/>
  <c r="B59" i="4"/>
  <c r="A59" i="4"/>
  <c r="B58" i="4" a="1"/>
  <c r="B58" i="4"/>
  <c r="A58" i="4"/>
  <c r="B57" i="4" a="1"/>
  <c r="B57" i="4" s="1"/>
  <c r="A57" i="4"/>
  <c r="B56" i="4" a="1"/>
  <c r="B56" i="4"/>
  <c r="A56" i="4"/>
  <c r="B55" i="4" a="1"/>
  <c r="B55" i="4"/>
  <c r="A55" i="4"/>
  <c r="B54" i="4" a="1"/>
  <c r="B54" i="4"/>
  <c r="A54" i="4"/>
  <c r="B53" i="4" a="1"/>
  <c r="B53" i="4"/>
  <c r="A53" i="4"/>
  <c r="B52" i="4" a="1"/>
  <c r="B52" i="4" s="1"/>
  <c r="A52" i="4"/>
  <c r="B51" i="4" a="1"/>
  <c r="B51" i="4"/>
  <c r="A51" i="4"/>
  <c r="B50" i="4" a="1"/>
  <c r="B50" i="4"/>
  <c r="A50" i="4"/>
  <c r="B49" i="4" a="1"/>
  <c r="B49" i="4" s="1"/>
  <c r="A49" i="4"/>
  <c r="B48" i="4" a="1"/>
  <c r="B48" i="4"/>
  <c r="A48" i="4"/>
  <c r="B47" i="4" a="1"/>
  <c r="B47" i="4"/>
  <c r="A47" i="4"/>
  <c r="B46" i="4" a="1"/>
  <c r="B46" i="4"/>
  <c r="A46" i="4"/>
  <c r="B45" i="4" a="1"/>
  <c r="B45" i="4"/>
  <c r="A45" i="4"/>
  <c r="B44" i="4" a="1"/>
  <c r="B44" i="4" s="1"/>
  <c r="A44" i="4"/>
  <c r="B43" i="4" a="1"/>
  <c r="B43" i="4"/>
  <c r="A43" i="4"/>
  <c r="B42" i="4" a="1"/>
  <c r="B42" i="4"/>
  <c r="A42" i="4"/>
  <c r="B41" i="4" a="1"/>
  <c r="B41" i="4" s="1"/>
  <c r="A41" i="4"/>
  <c r="B40" i="4" a="1"/>
  <c r="B40" i="4"/>
  <c r="A40" i="4"/>
  <c r="B39" i="4" a="1"/>
  <c r="B39" i="4"/>
  <c r="A39" i="4"/>
  <c r="B38" i="4" a="1"/>
  <c r="B38" i="4"/>
  <c r="A38" i="4"/>
  <c r="B37" i="4" a="1"/>
  <c r="B37" i="4"/>
  <c r="A37" i="4"/>
  <c r="B36" i="4" a="1"/>
  <c r="B36" i="4" s="1"/>
  <c r="A36" i="4"/>
  <c r="B35" i="4" a="1"/>
  <c r="B35" i="4"/>
  <c r="A35" i="4"/>
  <c r="B34" i="4" a="1"/>
  <c r="B34" i="4"/>
  <c r="A34" i="4"/>
  <c r="B33" i="4" a="1"/>
  <c r="B33" i="4" s="1"/>
  <c r="A33" i="4"/>
  <c r="B32" i="4" a="1"/>
  <c r="B32" i="4"/>
  <c r="A32" i="4"/>
  <c r="B31" i="4" a="1"/>
  <c r="B31" i="4"/>
  <c r="A31" i="4"/>
  <c r="B30" i="4" a="1"/>
  <c r="B30" i="4"/>
  <c r="A30" i="4"/>
  <c r="B29" i="4" a="1"/>
  <c r="B29" i="4"/>
  <c r="A29" i="4"/>
  <c r="B28" i="4" a="1"/>
  <c r="B28" i="4" s="1"/>
  <c r="A28" i="4"/>
  <c r="B27" i="4" a="1"/>
  <c r="B27" i="4"/>
  <c r="A27" i="4"/>
  <c r="B26" i="4" a="1"/>
  <c r="B26" i="4"/>
  <c r="A26" i="4"/>
  <c r="B25" i="4" a="1"/>
  <c r="B25" i="4" s="1"/>
  <c r="A25" i="4"/>
  <c r="B24" i="4" a="1"/>
  <c r="B24" i="4"/>
  <c r="A24" i="4"/>
  <c r="B23" i="4" a="1"/>
  <c r="B23" i="4"/>
  <c r="A23" i="4"/>
  <c r="B22" i="4" a="1"/>
  <c r="B22" i="4"/>
  <c r="A22" i="4"/>
  <c r="B21" i="4" a="1"/>
  <c r="B21" i="4"/>
  <c r="A21" i="4"/>
  <c r="B20" i="4" a="1"/>
  <c r="B20" i="4" s="1"/>
  <c r="A20" i="4"/>
  <c r="B19" i="4" a="1"/>
  <c r="B19" i="4"/>
  <c r="A19" i="4"/>
  <c r="B18" i="4" a="1"/>
  <c r="B18" i="4"/>
  <c r="A18" i="4"/>
  <c r="B17" i="4" a="1"/>
  <c r="B17" i="4" s="1"/>
  <c r="A17" i="4"/>
  <c r="B16" i="4" a="1"/>
  <c r="B16" i="4"/>
  <c r="A16" i="4"/>
  <c r="B15" i="4" a="1"/>
  <c r="B15" i="4"/>
  <c r="A15" i="4"/>
  <c r="B14" i="4" a="1"/>
  <c r="B14" i="4"/>
  <c r="A14" i="4"/>
  <c r="B13" i="4" a="1"/>
  <c r="B13" i="4"/>
  <c r="A13" i="4"/>
  <c r="B12" i="4" a="1"/>
  <c r="B12" i="4" s="1"/>
  <c r="A12" i="4"/>
  <c r="B11" i="4" a="1"/>
  <c r="B11" i="4"/>
  <c r="A11" i="4"/>
  <c r="B10" i="4" a="1"/>
  <c r="B10" i="4"/>
  <c r="A10" i="4"/>
  <c r="B9" i="4" a="1"/>
  <c r="B9" i="4" s="1"/>
  <c r="A9" i="4"/>
  <c r="B8" i="4" a="1"/>
  <c r="B8" i="4"/>
  <c r="A8" i="4"/>
  <c r="B7" i="4" a="1"/>
  <c r="B7" i="4"/>
  <c r="A7" i="4"/>
  <c r="B6" i="4" a="1"/>
  <c r="B6" i="4"/>
  <c r="A6" i="4"/>
  <c r="B5" i="4" a="1"/>
  <c r="B5" i="4"/>
  <c r="A5" i="4"/>
  <c r="B4" i="4" a="1"/>
  <c r="B4" i="4" s="1"/>
  <c r="A4" i="4"/>
  <c r="B3" i="4" a="1"/>
  <c r="B3" i="4"/>
  <c r="A3" i="4"/>
  <c r="B2" i="4" a="1"/>
  <c r="B2" i="4"/>
  <c r="A2" i="4"/>
  <c r="D120" i="10" s="1"/>
  <c r="F27" i="3"/>
  <c r="E27" i="3"/>
  <c r="D27" i="3"/>
  <c r="D29" i="3" s="1"/>
  <c r="G25" i="3"/>
  <c r="H25" i="3" s="1"/>
  <c r="H24" i="3"/>
  <c r="G24" i="3"/>
  <c r="G23" i="3"/>
  <c r="H23" i="3" s="1"/>
  <c r="G22" i="3"/>
  <c r="H22" i="3" s="1"/>
  <c r="G21" i="3"/>
  <c r="H21" i="3" s="1"/>
  <c r="G18" i="11" s="1"/>
  <c r="H20" i="3"/>
  <c r="G20" i="3"/>
  <c r="G19" i="3"/>
  <c r="H19" i="3" s="1"/>
  <c r="G18" i="3"/>
  <c r="H18" i="3" s="1"/>
  <c r="G17" i="3"/>
  <c r="H17" i="3" s="1"/>
  <c r="G11" i="11" s="1"/>
  <c r="H16" i="3"/>
  <c r="G9" i="11" s="1"/>
  <c r="J9" i="11" s="1"/>
  <c r="G16" i="3"/>
  <c r="G15" i="3"/>
  <c r="H15" i="3" s="1"/>
  <c r="G3" i="11" s="1"/>
  <c r="G14" i="3"/>
  <c r="H14" i="3" s="1"/>
  <c r="G13" i="3"/>
  <c r="H13" i="3" s="1"/>
  <c r="H12" i="3"/>
  <c r="G4" i="11" s="1"/>
  <c r="K4" i="11" s="1"/>
  <c r="G12" i="3"/>
  <c r="G11" i="3"/>
  <c r="H11" i="3" s="1"/>
  <c r="G17" i="11" s="1"/>
  <c r="G10" i="3"/>
  <c r="H10" i="3" s="1"/>
  <c r="G9" i="3"/>
  <c r="H9" i="3" s="1"/>
  <c r="G16" i="11" s="1"/>
  <c r="H8" i="3"/>
  <c r="G20" i="11" s="1"/>
  <c r="L20" i="11" s="1"/>
  <c r="G8" i="3"/>
  <c r="G7" i="3"/>
  <c r="H7" i="3" s="1"/>
  <c r="G6" i="3"/>
  <c r="H6" i="3" s="1"/>
  <c r="G5" i="3"/>
  <c r="H5" i="3" s="1"/>
  <c r="G19" i="11" s="1"/>
  <c r="H4" i="3"/>
  <c r="G4" i="3"/>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J18" i="11" l="1"/>
  <c r="L18" i="11"/>
  <c r="K18" i="11"/>
  <c r="AK8" i="6" a="1"/>
  <c r="AK8" i="6" s="1"/>
  <c r="L3" i="11"/>
  <c r="K3" i="11"/>
  <c r="J3" i="11"/>
  <c r="AK14" i="6" a="1"/>
  <c r="AK14" i="6" s="1"/>
  <c r="AL22" i="6" a="1"/>
  <c r="AL22" i="6" s="1"/>
  <c r="AK22" i="6" a="1"/>
  <c r="AK22" i="6" s="1"/>
  <c r="AM22" i="6" a="1"/>
  <c r="AM22" i="6" s="1"/>
  <c r="L11" i="11"/>
  <c r="K11" i="11"/>
  <c r="J11" i="11"/>
  <c r="AK3" i="6" a="1"/>
  <c r="AK3" i="6" s="1"/>
  <c r="AL3" i="6" a="1"/>
  <c r="AL3" i="6" s="1"/>
  <c r="AL15" i="6" a="1"/>
  <c r="AL15" i="6" s="1"/>
  <c r="AK15" i="6" a="1"/>
  <c r="AK15" i="6" s="1"/>
  <c r="AK4" i="6" a="1"/>
  <c r="AK4" i="6" s="1"/>
  <c r="AK16" i="6" a="1"/>
  <c r="AK16" i="6" s="1"/>
  <c r="AK19" i="6" a="1"/>
  <c r="AK19" i="6" s="1"/>
  <c r="AK20" i="6" a="1"/>
  <c r="AK20" i="6" s="1"/>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L159" i="15"/>
  <c r="D159" i="15"/>
  <c r="H158" i="15"/>
  <c r="L157" i="15"/>
  <c r="D157" i="15"/>
  <c r="H156" i="15"/>
  <c r="L155" i="15"/>
  <c r="D155" i="15"/>
  <c r="H154" i="15"/>
  <c r="L153" i="15"/>
  <c r="D153" i="15"/>
  <c r="H152" i="15"/>
  <c r="L151" i="15"/>
  <c r="D151" i="15"/>
  <c r="H150" i="15"/>
  <c r="L149" i="15"/>
  <c r="D149" i="15"/>
  <c r="H148" i="15"/>
  <c r="L147" i="15"/>
  <c r="D147" i="15"/>
  <c r="H146" i="15"/>
  <c r="L145" i="15"/>
  <c r="D145" i="15"/>
  <c r="H144" i="15"/>
  <c r="L143" i="15"/>
  <c r="D143" i="15"/>
  <c r="H142" i="15"/>
  <c r="L141" i="15"/>
  <c r="D141" i="15"/>
  <c r="H140" i="15"/>
  <c r="L139" i="15"/>
  <c r="D139" i="15"/>
  <c r="H138" i="15"/>
  <c r="L137" i="15"/>
  <c r="D137" i="15"/>
  <c r="H136" i="15"/>
  <c r="L135" i="15"/>
  <c r="D135" i="15"/>
  <c r="H134" i="15"/>
  <c r="L133" i="15"/>
  <c r="D133" i="15"/>
  <c r="H132" i="15"/>
  <c r="L131" i="15"/>
  <c r="D131" i="15"/>
  <c r="H130" i="15"/>
  <c r="L129" i="15"/>
  <c r="D129" i="15"/>
  <c r="H128" i="15"/>
  <c r="L127" i="15"/>
  <c r="D127" i="15"/>
  <c r="H126" i="15"/>
  <c r="L125" i="15"/>
  <c r="D125" i="15"/>
  <c r="H124" i="15"/>
  <c r="L123" i="15"/>
  <c r="D123" i="15"/>
  <c r="H122" i="15"/>
  <c r="L121" i="15"/>
  <c r="D121" i="15"/>
  <c r="J159" i="15"/>
  <c r="B159" i="15"/>
  <c r="F158" i="15"/>
  <c r="J157" i="15"/>
  <c r="B157" i="15"/>
  <c r="F156" i="15"/>
  <c r="J155" i="15"/>
  <c r="B155" i="15"/>
  <c r="F154" i="15"/>
  <c r="J153" i="15"/>
  <c r="B153" i="15"/>
  <c r="F152" i="15"/>
  <c r="J151" i="15"/>
  <c r="B151" i="15"/>
  <c r="F150" i="15"/>
  <c r="J149" i="15"/>
  <c r="B149" i="15"/>
  <c r="F148" i="15"/>
  <c r="J147" i="15"/>
  <c r="B147" i="15"/>
  <c r="F146" i="15"/>
  <c r="J145" i="15"/>
  <c r="B145" i="15"/>
  <c r="F144" i="15"/>
  <c r="J143" i="15"/>
  <c r="B143" i="15"/>
  <c r="F142" i="15"/>
  <c r="J141" i="15"/>
  <c r="B141" i="15"/>
  <c r="F140" i="15"/>
  <c r="J139" i="15"/>
  <c r="B139" i="15"/>
  <c r="F138" i="15"/>
  <c r="J137" i="15"/>
  <c r="B137" i="15"/>
  <c r="F136" i="15"/>
  <c r="J135" i="15"/>
  <c r="B135" i="15"/>
  <c r="F134" i="15"/>
  <c r="J133" i="15"/>
  <c r="B133" i="15"/>
  <c r="F132" i="15"/>
  <c r="J131" i="15"/>
  <c r="B131" i="15"/>
  <c r="F130" i="15"/>
  <c r="J129" i="15"/>
  <c r="B129" i="15"/>
  <c r="F128" i="15"/>
  <c r="J127" i="15"/>
  <c r="B127" i="15"/>
  <c r="F126" i="15"/>
  <c r="J125" i="15"/>
  <c r="B125" i="15"/>
  <c r="F124" i="15"/>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C136" i="15"/>
  <c r="G135" i="15"/>
  <c r="K134" i="15"/>
  <c r="C134" i="15"/>
  <c r="G133" i="15"/>
  <c r="K132" i="15"/>
  <c r="C132" i="15"/>
  <c r="G131" i="15"/>
  <c r="K130" i="15"/>
  <c r="C130" i="15"/>
  <c r="G129" i="15"/>
  <c r="K128" i="15"/>
  <c r="C128" i="15"/>
  <c r="G127" i="15"/>
  <c r="K126" i="15"/>
  <c r="C126" i="15"/>
  <c r="G125" i="15"/>
  <c r="K124" i="15"/>
  <c r="C124" i="15"/>
  <c r="G123" i="15"/>
  <c r="K122" i="15"/>
  <c r="C122" i="15"/>
  <c r="G121" i="15"/>
  <c r="E158" i="15"/>
  <c r="I155" i="15"/>
  <c r="M152" i="15"/>
  <c r="E150" i="15"/>
  <c r="I147" i="15"/>
  <c r="M144" i="15"/>
  <c r="E142" i="15"/>
  <c r="I139" i="15"/>
  <c r="M136" i="15"/>
  <c r="E134" i="15"/>
  <c r="I131" i="15"/>
  <c r="M128" i="15"/>
  <c r="E126" i="15"/>
  <c r="J123" i="15"/>
  <c r="K121" i="15"/>
  <c r="K157" i="15"/>
  <c r="C155" i="15"/>
  <c r="G152" i="15"/>
  <c r="K149" i="15"/>
  <c r="C147" i="15"/>
  <c r="G144" i="15"/>
  <c r="K141" i="15"/>
  <c r="C139" i="15"/>
  <c r="G136" i="15"/>
  <c r="K133" i="15"/>
  <c r="C131" i="15"/>
  <c r="G128" i="15"/>
  <c r="K125" i="15"/>
  <c r="I123" i="15"/>
  <c r="J121" i="15"/>
  <c r="I157" i="15"/>
  <c r="M154" i="15"/>
  <c r="E152" i="15"/>
  <c r="I149" i="15"/>
  <c r="M146" i="15"/>
  <c r="E144" i="15"/>
  <c r="I141" i="15"/>
  <c r="M138" i="15"/>
  <c r="E136" i="15"/>
  <c r="I133" i="15"/>
  <c r="M130" i="15"/>
  <c r="E128" i="15"/>
  <c r="I125" i="15"/>
  <c r="C123" i="15"/>
  <c r="I121" i="15"/>
  <c r="K159" i="15"/>
  <c r="C157" i="15"/>
  <c r="G154" i="15"/>
  <c r="K151" i="15"/>
  <c r="C149" i="15"/>
  <c r="G146" i="15"/>
  <c r="K143" i="15"/>
  <c r="C141" i="15"/>
  <c r="G138" i="15"/>
  <c r="K135" i="15"/>
  <c r="C133" i="15"/>
  <c r="G130" i="15"/>
  <c r="K127" i="15"/>
  <c r="C125" i="15"/>
  <c r="B123" i="15"/>
  <c r="C121" i="15"/>
  <c r="I159" i="15"/>
  <c r="M156" i="15"/>
  <c r="E154" i="15"/>
  <c r="I151" i="15"/>
  <c r="M148" i="15"/>
  <c r="E146" i="15"/>
  <c r="I143" i="15"/>
  <c r="M140" i="15"/>
  <c r="E138" i="15"/>
  <c r="I135" i="15"/>
  <c r="M132" i="15"/>
  <c r="E130" i="15"/>
  <c r="I127" i="15"/>
  <c r="M124" i="15"/>
  <c r="M122" i="15"/>
  <c r="C159" i="15"/>
  <c r="G156" i="15"/>
  <c r="K153" i="15"/>
  <c r="C151" i="15"/>
  <c r="G148" i="15"/>
  <c r="K145" i="15"/>
  <c r="C143" i="15"/>
  <c r="G140" i="15"/>
  <c r="K137" i="15"/>
  <c r="C135" i="15"/>
  <c r="G132" i="15"/>
  <c r="K129" i="15"/>
  <c r="C127" i="15"/>
  <c r="G124" i="15"/>
  <c r="G122" i="15"/>
  <c r="B121" i="15"/>
  <c r="M158" i="15"/>
  <c r="E156" i="15"/>
  <c r="I153" i="15"/>
  <c r="M150" i="15"/>
  <c r="E148" i="15"/>
  <c r="I145" i="15"/>
  <c r="M142" i="15"/>
  <c r="E140" i="15"/>
  <c r="I137" i="15"/>
  <c r="M134" i="15"/>
  <c r="E132" i="15"/>
  <c r="I129" i="15"/>
  <c r="M126" i="15"/>
  <c r="E124" i="15"/>
  <c r="F122" i="15"/>
  <c r="G158" i="15"/>
  <c r="K155" i="15"/>
  <c r="C153" i="15"/>
  <c r="G150" i="15"/>
  <c r="K147" i="15"/>
  <c r="C145" i="15"/>
  <c r="G142" i="15"/>
  <c r="K139" i="15"/>
  <c r="C137" i="15"/>
  <c r="G134" i="15"/>
  <c r="K131" i="15"/>
  <c r="C129" i="15"/>
  <c r="G126" i="15"/>
  <c r="K123" i="15"/>
  <c r="E122" i="15"/>
  <c r="L16" i="11"/>
  <c r="K16" i="11"/>
  <c r="J16" i="11"/>
  <c r="J17" i="11"/>
  <c r="L17" i="11"/>
  <c r="K17" i="11"/>
  <c r="AK5" i="6" a="1"/>
  <c r="AK5" i="6" s="1"/>
  <c r="AK17" i="6" a="1"/>
  <c r="AK17" i="6" s="1"/>
  <c r="AL2" i="6" a="1"/>
  <c r="AL2" i="6" s="1"/>
  <c r="AK2" i="6" a="1"/>
  <c r="AK2" i="6" s="1"/>
  <c r="L19" i="11"/>
  <c r="K19" i="11"/>
  <c r="J19" i="11"/>
  <c r="AL6" i="6" a="1"/>
  <c r="AL6" i="6" s="1"/>
  <c r="AK6" i="6" a="1"/>
  <c r="AK6" i="6" s="1"/>
  <c r="AK9" i="6" a="1"/>
  <c r="AK9" i="6" s="1"/>
  <c r="AK12" i="6" a="1"/>
  <c r="AK12" i="6" s="1"/>
  <c r="AK18" i="6" a="1"/>
  <c r="AK18" i="6" s="1"/>
  <c r="AL20" i="6" a="1"/>
  <c r="AL20" i="6" s="1"/>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M293" i="16"/>
  <c r="E293" i="16"/>
  <c r="I292" i="16"/>
  <c r="M291" i="16"/>
  <c r="E291" i="16"/>
  <c r="I290" i="16"/>
  <c r="M289" i="16"/>
  <c r="E289" i="16"/>
  <c r="I288" i="16"/>
  <c r="M287" i="16"/>
  <c r="E287" i="16"/>
  <c r="I286" i="16"/>
  <c r="M285" i="16"/>
  <c r="E285" i="16"/>
  <c r="I284" i="16"/>
  <c r="M283" i="16"/>
  <c r="E283" i="16"/>
  <c r="I282" i="16"/>
  <c r="M281" i="16"/>
  <c r="E281" i="16"/>
  <c r="I280" i="16"/>
  <c r="M279" i="16"/>
  <c r="E279" i="16"/>
  <c r="I278" i="16"/>
  <c r="M277" i="16"/>
  <c r="E277" i="16"/>
  <c r="I276" i="16"/>
  <c r="M275" i="16"/>
  <c r="E275" i="16"/>
  <c r="I274" i="16"/>
  <c r="M273" i="16"/>
  <c r="E273" i="16"/>
  <c r="I272" i="16"/>
  <c r="M271" i="16"/>
  <c r="E271" i="16"/>
  <c r="I270" i="16"/>
  <c r="M269" i="16"/>
  <c r="E269" i="16"/>
  <c r="I268" i="16"/>
  <c r="M267" i="16"/>
  <c r="E267" i="16"/>
  <c r="I266" i="16"/>
  <c r="M265" i="16"/>
  <c r="E265" i="16"/>
  <c r="I264" i="16"/>
  <c r="M263" i="16"/>
  <c r="E263" i="16"/>
  <c r="I262" i="16"/>
  <c r="M261" i="16"/>
  <c r="E261" i="16"/>
  <c r="I260" i="16"/>
  <c r="M259" i="16"/>
  <c r="E259" i="16"/>
  <c r="I258" i="16"/>
  <c r="M257" i="16"/>
  <c r="E257" i="16"/>
  <c r="I256" i="16"/>
  <c r="M255" i="16"/>
  <c r="E255" i="16"/>
  <c r="K293" i="16"/>
  <c r="C293" i="16"/>
  <c r="G292" i="16"/>
  <c r="K291" i="16"/>
  <c r="C291" i="16"/>
  <c r="G290" i="16"/>
  <c r="K289" i="16"/>
  <c r="C289" i="16"/>
  <c r="G288" i="16"/>
  <c r="K287" i="16"/>
  <c r="C287" i="16"/>
  <c r="G286" i="16"/>
  <c r="K285" i="16"/>
  <c r="C285" i="16"/>
  <c r="G284" i="16"/>
  <c r="K283" i="16"/>
  <c r="C283" i="16"/>
  <c r="G282" i="16"/>
  <c r="K281" i="16"/>
  <c r="C281" i="16"/>
  <c r="G280" i="16"/>
  <c r="K279" i="16"/>
  <c r="C279" i="16"/>
  <c r="G278" i="16"/>
  <c r="K277" i="16"/>
  <c r="C277" i="16"/>
  <c r="G276" i="16"/>
  <c r="K275" i="16"/>
  <c r="C275" i="16"/>
  <c r="G274" i="16"/>
  <c r="K273" i="16"/>
  <c r="C273" i="16"/>
  <c r="G272" i="16"/>
  <c r="K271" i="16"/>
  <c r="C271" i="16"/>
  <c r="G270" i="16"/>
  <c r="K269" i="16"/>
  <c r="C269" i="16"/>
  <c r="G268" i="16"/>
  <c r="K267" i="16"/>
  <c r="C267" i="16"/>
  <c r="G266" i="16"/>
  <c r="K265" i="16"/>
  <c r="C265" i="16"/>
  <c r="G264" i="16"/>
  <c r="K263" i="16"/>
  <c r="C263" i="16"/>
  <c r="G262" i="16"/>
  <c r="K261" i="16"/>
  <c r="C261" i="16"/>
  <c r="G260" i="16"/>
  <c r="K259" i="16"/>
  <c r="C259" i="16"/>
  <c r="G258" i="16"/>
  <c r="K257" i="16"/>
  <c r="C257" i="16"/>
  <c r="G256" i="16"/>
  <c r="K255" i="16"/>
  <c r="C255" i="16"/>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J293" i="16"/>
  <c r="B291" i="16"/>
  <c r="F288" i="16"/>
  <c r="J285" i="16"/>
  <c r="B283" i="16"/>
  <c r="F280" i="16"/>
  <c r="J277" i="16"/>
  <c r="B275" i="16"/>
  <c r="F272" i="16"/>
  <c r="J269" i="16"/>
  <c r="B267" i="16"/>
  <c r="F264" i="16"/>
  <c r="J261" i="16"/>
  <c r="B259" i="16"/>
  <c r="F256" i="16"/>
  <c r="D293" i="16"/>
  <c r="H290" i="16"/>
  <c r="L287" i="16"/>
  <c r="D285" i="16"/>
  <c r="H282" i="16"/>
  <c r="L279" i="16"/>
  <c r="D277" i="16"/>
  <c r="H274" i="16"/>
  <c r="L271" i="16"/>
  <c r="D269" i="16"/>
  <c r="H266" i="16"/>
  <c r="L263" i="16"/>
  <c r="D261" i="16"/>
  <c r="H258" i="16"/>
  <c r="L255" i="16"/>
  <c r="B293" i="16"/>
  <c r="F290" i="16"/>
  <c r="J287" i="16"/>
  <c r="B285" i="16"/>
  <c r="F282" i="16"/>
  <c r="J279" i="16"/>
  <c r="B277" i="16"/>
  <c r="F274" i="16"/>
  <c r="J271" i="16"/>
  <c r="B269" i="16"/>
  <c r="F266" i="16"/>
  <c r="J263" i="16"/>
  <c r="B261" i="16"/>
  <c r="F258" i="16"/>
  <c r="J255" i="16"/>
  <c r="H292" i="16"/>
  <c r="L289" i="16"/>
  <c r="D287" i="16"/>
  <c r="H284" i="16"/>
  <c r="L281" i="16"/>
  <c r="D279" i="16"/>
  <c r="H276" i="16"/>
  <c r="L273" i="16"/>
  <c r="D271" i="16"/>
  <c r="H268" i="16"/>
  <c r="L265" i="16"/>
  <c r="D263" i="16"/>
  <c r="H260" i="16"/>
  <c r="L257" i="16"/>
  <c r="D255" i="16"/>
  <c r="F292" i="16"/>
  <c r="J289" i="16"/>
  <c r="B287" i="16"/>
  <c r="F284" i="16"/>
  <c r="J281" i="16"/>
  <c r="B279" i="16"/>
  <c r="F276" i="16"/>
  <c r="J273" i="16"/>
  <c r="B271" i="16"/>
  <c r="F268" i="16"/>
  <c r="J265" i="16"/>
  <c r="B263" i="16"/>
  <c r="F260" i="16"/>
  <c r="J257" i="16"/>
  <c r="L291" i="16"/>
  <c r="D289" i="16"/>
  <c r="H286" i="16"/>
  <c r="L283" i="16"/>
  <c r="D281" i="16"/>
  <c r="H278" i="16"/>
  <c r="L275" i="16"/>
  <c r="D273" i="16"/>
  <c r="H270" i="16"/>
  <c r="L267" i="16"/>
  <c r="D265" i="16"/>
  <c r="H262" i="16"/>
  <c r="L259" i="16"/>
  <c r="D257" i="16"/>
  <c r="J291" i="16"/>
  <c r="B289" i="16"/>
  <c r="F286" i="16"/>
  <c r="J283" i="16"/>
  <c r="B281" i="16"/>
  <c r="F278" i="16"/>
  <c r="J275" i="16"/>
  <c r="B273" i="16"/>
  <c r="F270" i="16"/>
  <c r="J267" i="16"/>
  <c r="B265" i="16"/>
  <c r="F262" i="16"/>
  <c r="J259" i="16"/>
  <c r="B257" i="16"/>
  <c r="L293" i="16"/>
  <c r="D291" i="16"/>
  <c r="H288" i="16"/>
  <c r="L285" i="16"/>
  <c r="D283" i="16"/>
  <c r="H280" i="16"/>
  <c r="L277" i="16"/>
  <c r="D275" i="16"/>
  <c r="H272" i="16"/>
  <c r="L269" i="16"/>
  <c r="D267" i="16"/>
  <c r="H264" i="16"/>
  <c r="L261" i="16"/>
  <c r="D259" i="16"/>
  <c r="H256" i="16"/>
  <c r="G8" i="11"/>
  <c r="H27" i="3"/>
  <c r="G13" i="11"/>
  <c r="AK7" i="6" a="1"/>
  <c r="AK7" i="6" s="1"/>
  <c r="AL9" i="6" a="1"/>
  <c r="AL9" i="6" s="1"/>
  <c r="E4" i="10"/>
  <c r="E7" i="10"/>
  <c r="E12" i="10"/>
  <c r="E15" i="10"/>
  <c r="E20" i="10"/>
  <c r="E23" i="10"/>
  <c r="E28" i="10"/>
  <c r="E31" i="10"/>
  <c r="E36" i="10"/>
  <c r="E39" i="10"/>
  <c r="E44" i="10"/>
  <c r="E47" i="10"/>
  <c r="E52" i="10"/>
  <c r="E55" i="10"/>
  <c r="E60" i="10"/>
  <c r="E63" i="10"/>
  <c r="E68" i="10"/>
  <c r="E71" i="10"/>
  <c r="E76" i="10"/>
  <c r="E79" i="10"/>
  <c r="E84" i="10"/>
  <c r="E87" i="10"/>
  <c r="E92" i="10"/>
  <c r="E95" i="10"/>
  <c r="E100" i="10"/>
  <c r="E103" i="10"/>
  <c r="E108" i="10"/>
  <c r="D115" i="10"/>
  <c r="D118" i="10"/>
  <c r="E124" i="10"/>
  <c r="E128" i="10"/>
  <c r="E132" i="10"/>
  <c r="E136" i="10"/>
  <c r="E140" i="10"/>
  <c r="E144" i="10"/>
  <c r="E148" i="10"/>
  <c r="E152" i="10"/>
  <c r="E156" i="10"/>
  <c r="E160" i="10"/>
  <c r="E164" i="10"/>
  <c r="E168" i="10"/>
  <c r="E172" i="10"/>
  <c r="E176" i="10"/>
  <c r="L4" i="11"/>
  <c r="L7" i="11"/>
  <c r="K7" i="11"/>
  <c r="J20" i="11"/>
  <c r="D4" i="45"/>
  <c r="L4" i="45"/>
  <c r="L11" i="45"/>
  <c r="T4" i="45"/>
  <c r="T11" i="45"/>
  <c r="AB4" i="45"/>
  <c r="AB11" i="45"/>
  <c r="O49" i="11"/>
  <c r="O46" i="11"/>
  <c r="W46" i="11"/>
  <c r="W49" i="11" s="1"/>
  <c r="AE49" i="11"/>
  <c r="AE46" i="11"/>
  <c r="O11" i="45"/>
  <c r="O4" i="45"/>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P28" i="12"/>
  <c r="Y4" i="12"/>
  <c r="D159" i="32"/>
  <c r="X28" i="12"/>
  <c r="S36" i="12" s="1"/>
  <c r="E61" i="32"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Y13" i="12"/>
  <c r="B12" i="14"/>
  <c r="B20" i="14"/>
  <c r="G117" i="15"/>
  <c r="F117" i="15"/>
  <c r="M117" i="15"/>
  <c r="E117" i="15"/>
  <c r="I117" i="15"/>
  <c r="B117" i="15"/>
  <c r="H117" i="15"/>
  <c r="H130" i="20"/>
  <c r="L129" i="20"/>
  <c r="D129" i="20"/>
  <c r="H128" i="20"/>
  <c r="L127" i="20"/>
  <c r="D127" i="20"/>
  <c r="H126" i="20"/>
  <c r="L125" i="20"/>
  <c r="D125" i="20"/>
  <c r="H124" i="20"/>
  <c r="L123" i="20"/>
  <c r="D123" i="20"/>
  <c r="H122" i="20"/>
  <c r="L121" i="20"/>
  <c r="D121" i="20"/>
  <c r="H120" i="20"/>
  <c r="L119" i="20"/>
  <c r="D119" i="20"/>
  <c r="H118" i="20"/>
  <c r="L117" i="20"/>
  <c r="D117" i="20"/>
  <c r="H116" i="20"/>
  <c r="L115" i="20"/>
  <c r="D115" i="20"/>
  <c r="H114" i="20"/>
  <c r="L113" i="20"/>
  <c r="D113" i="20"/>
  <c r="H112" i="20"/>
  <c r="L111" i="20"/>
  <c r="D111" i="20"/>
  <c r="H110" i="20"/>
  <c r="L109" i="20"/>
  <c r="D109" i="20"/>
  <c r="H108" i="20"/>
  <c r="L107" i="20"/>
  <c r="D107" i="20"/>
  <c r="H106" i="20"/>
  <c r="L105" i="20"/>
  <c r="D105" i="20"/>
  <c r="H104" i="20"/>
  <c r="L103" i="20"/>
  <c r="D103" i="20"/>
  <c r="H102" i="20"/>
  <c r="L101" i="20"/>
  <c r="D101" i="20"/>
  <c r="H100" i="20"/>
  <c r="L99" i="20"/>
  <c r="D99" i="20"/>
  <c r="H98" i="20"/>
  <c r="L97" i="20"/>
  <c r="D97" i="20"/>
  <c r="H96" i="20"/>
  <c r="L95" i="20"/>
  <c r="D95" i="20"/>
  <c r="H94" i="20"/>
  <c r="L93" i="20"/>
  <c r="D93" i="20"/>
  <c r="H92" i="20"/>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G100" i="20"/>
  <c r="K99" i="20"/>
  <c r="C99" i="20"/>
  <c r="G98" i="20"/>
  <c r="K97" i="20"/>
  <c r="C97" i="20"/>
  <c r="G96" i="20"/>
  <c r="K95" i="20"/>
  <c r="C95" i="20"/>
  <c r="G94" i="20"/>
  <c r="K93" i="20"/>
  <c r="C93" i="20"/>
  <c r="G92" i="20"/>
  <c r="F130" i="20"/>
  <c r="J129" i="20"/>
  <c r="B129" i="20"/>
  <c r="F128" i="20"/>
  <c r="J127" i="20"/>
  <c r="B127" i="20"/>
  <c r="F126" i="20"/>
  <c r="J125" i="20"/>
  <c r="B125" i="20"/>
  <c r="F124" i="20"/>
  <c r="J123" i="20"/>
  <c r="B123" i="20"/>
  <c r="F122" i="20"/>
  <c r="J121" i="20"/>
  <c r="B121" i="20"/>
  <c r="F120" i="20"/>
  <c r="J119" i="20"/>
  <c r="B119" i="20"/>
  <c r="F118" i="20"/>
  <c r="J117" i="20"/>
  <c r="B117" i="20"/>
  <c r="F116" i="20"/>
  <c r="J115" i="20"/>
  <c r="B115" i="20"/>
  <c r="F114" i="20"/>
  <c r="J113" i="20"/>
  <c r="B113" i="20"/>
  <c r="F112" i="20"/>
  <c r="J111" i="20"/>
  <c r="B111" i="20"/>
  <c r="F110" i="20"/>
  <c r="J109" i="20"/>
  <c r="B109" i="20"/>
  <c r="F108" i="20"/>
  <c r="J107" i="20"/>
  <c r="B107" i="20"/>
  <c r="F106" i="20"/>
  <c r="J105" i="20"/>
  <c r="B105" i="20"/>
  <c r="F104" i="20"/>
  <c r="J103" i="20"/>
  <c r="B103" i="20"/>
  <c r="F102" i="20"/>
  <c r="J101" i="20"/>
  <c r="B101" i="20"/>
  <c r="F100" i="20"/>
  <c r="J99" i="20"/>
  <c r="B99" i="20"/>
  <c r="F98" i="20"/>
  <c r="J97" i="20"/>
  <c r="B97" i="20"/>
  <c r="F96" i="20"/>
  <c r="J95" i="20"/>
  <c r="B95" i="20"/>
  <c r="F94" i="20"/>
  <c r="J93" i="20"/>
  <c r="B93" i="20"/>
  <c r="F92" i="20"/>
  <c r="I130" i="20"/>
  <c r="M129" i="20"/>
  <c r="E129" i="20"/>
  <c r="I128" i="20"/>
  <c r="M127" i="20"/>
  <c r="E127" i="20"/>
  <c r="I126" i="20"/>
  <c r="M125" i="20"/>
  <c r="E125" i="20"/>
  <c r="I124" i="20"/>
  <c r="M123" i="20"/>
  <c r="E123" i="20"/>
  <c r="I122" i="20"/>
  <c r="M121" i="20"/>
  <c r="E121" i="20"/>
  <c r="I120" i="20"/>
  <c r="M119" i="20"/>
  <c r="E119" i="20"/>
  <c r="I118" i="20"/>
  <c r="M117" i="20"/>
  <c r="E117" i="20"/>
  <c r="I116" i="20"/>
  <c r="M115" i="20"/>
  <c r="E115" i="20"/>
  <c r="I114" i="20"/>
  <c r="M113" i="20"/>
  <c r="E113" i="20"/>
  <c r="I112" i="20"/>
  <c r="M111" i="20"/>
  <c r="E111" i="20"/>
  <c r="I110" i="20"/>
  <c r="M109" i="20"/>
  <c r="E109" i="20"/>
  <c r="I108" i="20"/>
  <c r="M107" i="20"/>
  <c r="E107" i="20"/>
  <c r="I106" i="20"/>
  <c r="M105" i="20"/>
  <c r="E105" i="20"/>
  <c r="I104" i="20"/>
  <c r="M103" i="20"/>
  <c r="E103" i="20"/>
  <c r="I102" i="20"/>
  <c r="M101" i="20"/>
  <c r="E101" i="20"/>
  <c r="I100" i="20"/>
  <c r="M99" i="20"/>
  <c r="E99" i="20"/>
  <c r="I98" i="20"/>
  <c r="M97" i="20"/>
  <c r="E97" i="20"/>
  <c r="I96" i="20"/>
  <c r="M95" i="20"/>
  <c r="E95" i="20"/>
  <c r="I94" i="20"/>
  <c r="M93" i="20"/>
  <c r="E93" i="20"/>
  <c r="I92" i="20"/>
  <c r="B92" i="20"/>
  <c r="M130" i="20"/>
  <c r="I129" i="20"/>
  <c r="E128" i="20"/>
  <c r="M126" i="20"/>
  <c r="I125" i="20"/>
  <c r="E124" i="20"/>
  <c r="M122" i="20"/>
  <c r="I121" i="20"/>
  <c r="E120" i="20"/>
  <c r="M118" i="20"/>
  <c r="I117" i="20"/>
  <c r="E116" i="20"/>
  <c r="M114" i="20"/>
  <c r="I113" i="20"/>
  <c r="E112" i="20"/>
  <c r="M110" i="20"/>
  <c r="I109" i="20"/>
  <c r="E108" i="20"/>
  <c r="M106" i="20"/>
  <c r="I105" i="20"/>
  <c r="E104" i="20"/>
  <c r="M102" i="20"/>
  <c r="I101" i="20"/>
  <c r="E100" i="20"/>
  <c r="M98" i="20"/>
  <c r="I97" i="20"/>
  <c r="E96" i="20"/>
  <c r="M94" i="20"/>
  <c r="I93" i="20"/>
  <c r="E92" i="20"/>
  <c r="L130" i="20"/>
  <c r="H129" i="20"/>
  <c r="D128" i="20"/>
  <c r="L126" i="20"/>
  <c r="H125" i="20"/>
  <c r="D124" i="20"/>
  <c r="L122" i="20"/>
  <c r="H121" i="20"/>
  <c r="D120" i="20"/>
  <c r="L118" i="20"/>
  <c r="H117" i="20"/>
  <c r="D116" i="20"/>
  <c r="L114" i="20"/>
  <c r="H113" i="20"/>
  <c r="D112" i="20"/>
  <c r="L110" i="20"/>
  <c r="H109" i="20"/>
  <c r="D108" i="20"/>
  <c r="L106" i="20"/>
  <c r="H105" i="20"/>
  <c r="D104" i="20"/>
  <c r="L102" i="20"/>
  <c r="H101" i="20"/>
  <c r="D100" i="20"/>
  <c r="L98" i="20"/>
  <c r="H97" i="20"/>
  <c r="D96" i="20"/>
  <c r="L94" i="20"/>
  <c r="H93" i="20"/>
  <c r="D92" i="20"/>
  <c r="K130" i="20"/>
  <c r="G129" i="20"/>
  <c r="C128" i="20"/>
  <c r="K126" i="20"/>
  <c r="G125" i="20"/>
  <c r="C124" i="20"/>
  <c r="K122" i="20"/>
  <c r="G121" i="20"/>
  <c r="C120" i="20"/>
  <c r="K118" i="20"/>
  <c r="G117" i="20"/>
  <c r="C116" i="20"/>
  <c r="K114" i="20"/>
  <c r="G113" i="20"/>
  <c r="C112" i="20"/>
  <c r="K110" i="20"/>
  <c r="G109" i="20"/>
  <c r="C108" i="20"/>
  <c r="K106" i="20"/>
  <c r="G105" i="20"/>
  <c r="C104" i="20"/>
  <c r="K102" i="20"/>
  <c r="G101" i="20"/>
  <c r="C100" i="20"/>
  <c r="K98" i="20"/>
  <c r="G97" i="20"/>
  <c r="C96" i="20"/>
  <c r="K94" i="20"/>
  <c r="G93" i="20"/>
  <c r="C92" i="20"/>
  <c r="J130" i="20"/>
  <c r="F129" i="20"/>
  <c r="B128" i="20"/>
  <c r="J126" i="20"/>
  <c r="F125" i="20"/>
  <c r="B124" i="20"/>
  <c r="J122" i="20"/>
  <c r="F121" i="20"/>
  <c r="B120" i="20"/>
  <c r="J118" i="20"/>
  <c r="F117" i="20"/>
  <c r="B116" i="20"/>
  <c r="J114" i="20"/>
  <c r="F113" i="20"/>
  <c r="B112" i="20"/>
  <c r="J110" i="20"/>
  <c r="F109" i="20"/>
  <c r="B108" i="20"/>
  <c r="J106" i="20"/>
  <c r="F105" i="20"/>
  <c r="B104" i="20"/>
  <c r="J102" i="20"/>
  <c r="F101" i="20"/>
  <c r="B100" i="20"/>
  <c r="J98" i="20"/>
  <c r="F97" i="20"/>
  <c r="B96" i="20"/>
  <c r="J94" i="20"/>
  <c r="F93" i="20"/>
  <c r="E130" i="20"/>
  <c r="M128" i="20"/>
  <c r="I127" i="20"/>
  <c r="E126" i="20"/>
  <c r="M124" i="20"/>
  <c r="I123" i="20"/>
  <c r="E122" i="20"/>
  <c r="M120" i="20"/>
  <c r="I119" i="20"/>
  <c r="E118" i="20"/>
  <c r="M116" i="20"/>
  <c r="I115" i="20"/>
  <c r="E114" i="20"/>
  <c r="M112" i="20"/>
  <c r="I111" i="20"/>
  <c r="E110" i="20"/>
  <c r="M108" i="20"/>
  <c r="I107" i="20"/>
  <c r="E106" i="20"/>
  <c r="M104" i="20"/>
  <c r="I103" i="20"/>
  <c r="E102" i="20"/>
  <c r="M100" i="20"/>
  <c r="I99" i="20"/>
  <c r="E98" i="20"/>
  <c r="M96" i="20"/>
  <c r="I95" i="20"/>
  <c r="E94" i="20"/>
  <c r="M92" i="20"/>
  <c r="D130" i="20"/>
  <c r="L128" i="20"/>
  <c r="H127" i="20"/>
  <c r="D126" i="20"/>
  <c r="L124" i="20"/>
  <c r="H123" i="20"/>
  <c r="D122" i="20"/>
  <c r="L120" i="20"/>
  <c r="H119" i="20"/>
  <c r="D118" i="20"/>
  <c r="L116" i="20"/>
  <c r="H115" i="20"/>
  <c r="D114" i="20"/>
  <c r="L112" i="20"/>
  <c r="H111" i="20"/>
  <c r="D110" i="20"/>
  <c r="L108" i="20"/>
  <c r="H107" i="20"/>
  <c r="D106" i="20"/>
  <c r="L104" i="20"/>
  <c r="H103" i="20"/>
  <c r="D102" i="20"/>
  <c r="L100" i="20"/>
  <c r="H99" i="20"/>
  <c r="D98" i="20"/>
  <c r="L96" i="20"/>
  <c r="H95" i="20"/>
  <c r="D94" i="20"/>
  <c r="L92" i="20"/>
  <c r="C130" i="20"/>
  <c r="K128" i="20"/>
  <c r="G127" i="20"/>
  <c r="C126" i="20"/>
  <c r="K124" i="20"/>
  <c r="G123" i="20"/>
  <c r="C122" i="20"/>
  <c r="K120" i="20"/>
  <c r="G119" i="20"/>
  <c r="C118" i="20"/>
  <c r="K116" i="20"/>
  <c r="G115" i="20"/>
  <c r="C114" i="20"/>
  <c r="K112" i="20"/>
  <c r="G111" i="20"/>
  <c r="C110" i="20"/>
  <c r="K108" i="20"/>
  <c r="G107" i="20"/>
  <c r="C106" i="20"/>
  <c r="K104" i="20"/>
  <c r="G103" i="20"/>
  <c r="C102" i="20"/>
  <c r="K100" i="20"/>
  <c r="G99" i="20"/>
  <c r="C98" i="20"/>
  <c r="K96" i="20"/>
  <c r="G95" i="20"/>
  <c r="C94" i="20"/>
  <c r="K92" i="20"/>
  <c r="B130" i="20"/>
  <c r="J128" i="20"/>
  <c r="F127" i="20"/>
  <c r="B126" i="20"/>
  <c r="J124" i="20"/>
  <c r="F123" i="20"/>
  <c r="B122" i="20"/>
  <c r="J120" i="20"/>
  <c r="F119" i="20"/>
  <c r="B118" i="20"/>
  <c r="J116" i="20"/>
  <c r="F115" i="20"/>
  <c r="B114" i="20"/>
  <c r="J112" i="20"/>
  <c r="F111" i="20"/>
  <c r="B110" i="20"/>
  <c r="J108" i="20"/>
  <c r="F107" i="20"/>
  <c r="B106" i="20"/>
  <c r="J104" i="20"/>
  <c r="F103" i="20"/>
  <c r="B102" i="20"/>
  <c r="J100" i="20"/>
  <c r="F99" i="20"/>
  <c r="B98" i="20"/>
  <c r="J96" i="20"/>
  <c r="F95" i="20"/>
  <c r="B94" i="20"/>
  <c r="J92" i="20"/>
  <c r="D5" i="10"/>
  <c r="F5" i="10" s="1"/>
  <c r="D10" i="10"/>
  <c r="D13" i="10"/>
  <c r="D18" i="10"/>
  <c r="D21" i="10"/>
  <c r="F21" i="10" s="1"/>
  <c r="D26" i="10"/>
  <c r="D29" i="10"/>
  <c r="F29" i="10" s="1"/>
  <c r="D34" i="10"/>
  <c r="F34" i="10" s="1"/>
  <c r="D37" i="10"/>
  <c r="D42" i="10"/>
  <c r="D45" i="10"/>
  <c r="D50" i="10"/>
  <c r="D53" i="10"/>
  <c r="D58" i="10"/>
  <c r="D61" i="10"/>
  <c r="F61" i="10" s="1"/>
  <c r="D66" i="10"/>
  <c r="D69" i="10"/>
  <c r="F69" i="10" s="1"/>
  <c r="D74" i="10"/>
  <c r="D77" i="10"/>
  <c r="D82" i="10"/>
  <c r="D85" i="10"/>
  <c r="D90" i="10"/>
  <c r="D93" i="10"/>
  <c r="F93" i="10" s="1"/>
  <c r="D98" i="10"/>
  <c r="D101" i="10"/>
  <c r="F101" i="10" s="1"/>
  <c r="D106" i="10"/>
  <c r="D109" i="10"/>
  <c r="D112" i="10"/>
  <c r="E118" i="10"/>
  <c r="G118" i="10" s="1"/>
  <c r="K9" i="11"/>
  <c r="K20" i="11"/>
  <c r="AA29" i="11"/>
  <c r="G2" i="39" s="1"/>
  <c r="E11" i="45"/>
  <c r="E4" i="45"/>
  <c r="M4" i="45"/>
  <c r="M11" i="45"/>
  <c r="U11" i="45"/>
  <c r="U4" i="45"/>
  <c r="AC4" i="45"/>
  <c r="AC11" i="45"/>
  <c r="P49" i="11"/>
  <c r="AF49" i="11"/>
  <c r="AC50" i="11"/>
  <c r="U50" i="11"/>
  <c r="M50" i="11"/>
  <c r="E50" i="11"/>
  <c r="AD49" i="11"/>
  <c r="S50" i="11"/>
  <c r="Q28" i="12"/>
  <c r="Y14" i="12"/>
  <c r="Y18" i="12"/>
  <c r="E47" i="32" a="1"/>
  <c r="E47" i="32" s="1"/>
  <c r="D17" i="14"/>
  <c r="C117" i="15"/>
  <c r="AK13" i="6" a="1"/>
  <c r="AK13" i="6" s="1"/>
  <c r="E5" i="10"/>
  <c r="E10" i="10"/>
  <c r="G10" i="10" s="1"/>
  <c r="E13" i="10"/>
  <c r="G13" i="10" s="1"/>
  <c r="E18" i="10"/>
  <c r="G18" i="10" s="1"/>
  <c r="E21" i="10"/>
  <c r="E26" i="10"/>
  <c r="G26" i="10" s="1"/>
  <c r="E29" i="10"/>
  <c r="E34" i="10"/>
  <c r="G34" i="10" s="1"/>
  <c r="E37" i="10"/>
  <c r="E42" i="10"/>
  <c r="G42" i="10" s="1"/>
  <c r="E45" i="10"/>
  <c r="G45" i="10" s="1"/>
  <c r="E50" i="10"/>
  <c r="G50" i="10" s="1"/>
  <c r="E53" i="10"/>
  <c r="E58" i="10"/>
  <c r="G58" i="10" s="1"/>
  <c r="E61" i="10"/>
  <c r="E66" i="10"/>
  <c r="G66" i="10" s="1"/>
  <c r="E69" i="10"/>
  <c r="E74" i="10"/>
  <c r="G74" i="10" s="1"/>
  <c r="E77" i="10"/>
  <c r="G77" i="10" s="1"/>
  <c r="E82" i="10"/>
  <c r="G82" i="10" s="1"/>
  <c r="E85" i="10"/>
  <c r="E90" i="10"/>
  <c r="G90" i="10" s="1"/>
  <c r="E93" i="10"/>
  <c r="E98" i="10"/>
  <c r="G98" i="10" s="1"/>
  <c r="E101" i="10"/>
  <c r="E106" i="10"/>
  <c r="G106" i="10" s="1"/>
  <c r="E112" i="10"/>
  <c r="G112" i="10" s="1"/>
  <c r="D119" i="10"/>
  <c r="D122" i="10"/>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J14" i="11"/>
  <c r="L14" i="11"/>
  <c r="K14" i="11"/>
  <c r="F11" i="45"/>
  <c r="F4" i="45"/>
  <c r="N11" i="45"/>
  <c r="N4" i="45"/>
  <c r="V11" i="45"/>
  <c r="V4" i="45"/>
  <c r="AD11" i="45"/>
  <c r="AD4" i="45"/>
  <c r="I49" i="11"/>
  <c r="Q49" i="11"/>
  <c r="Q11" i="45"/>
  <c r="Q4" i="45"/>
  <c r="R28" i="12"/>
  <c r="S31" i="12" s="1"/>
  <c r="Y5" i="12"/>
  <c r="B10" i="43"/>
  <c r="E97" i="32" a="1"/>
  <c r="E97" i="32" s="1"/>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B90" i="17" a="1"/>
  <c r="AK10" i="6" a="1"/>
  <c r="AK10" i="6" s="1"/>
  <c r="D3" i="10"/>
  <c r="D8" i="10"/>
  <c r="D11" i="10"/>
  <c r="F11" i="10" s="1"/>
  <c r="D16" i="10"/>
  <c r="D19" i="10"/>
  <c r="F19" i="10" s="1"/>
  <c r="D24" i="10"/>
  <c r="D27" i="10"/>
  <c r="D32" i="10"/>
  <c r="D35" i="10"/>
  <c r="D40" i="10"/>
  <c r="D43" i="10"/>
  <c r="D48" i="10"/>
  <c r="D51" i="10"/>
  <c r="F51" i="10" s="1"/>
  <c r="D56" i="10"/>
  <c r="D59" i="10"/>
  <c r="F59" i="10" s="1"/>
  <c r="D64" i="10"/>
  <c r="D67" i="10"/>
  <c r="D72" i="10"/>
  <c r="D75" i="10"/>
  <c r="D80" i="10"/>
  <c r="D83" i="10"/>
  <c r="D88" i="10"/>
  <c r="D91" i="10"/>
  <c r="D96" i="10"/>
  <c r="D99" i="10"/>
  <c r="D104" i="10"/>
  <c r="D107" i="10"/>
  <c r="D113" i="10"/>
  <c r="D116" i="10"/>
  <c r="E122" i="10"/>
  <c r="G122" i="10" s="1"/>
  <c r="D126" i="10"/>
  <c r="F126" i="10" s="1"/>
  <c r="D130" i="10"/>
  <c r="D134" i="10"/>
  <c r="F134" i="10" s="1"/>
  <c r="D138" i="10"/>
  <c r="D142" i="10"/>
  <c r="D146" i="10"/>
  <c r="D150" i="10"/>
  <c r="D154" i="10"/>
  <c r="D158" i="10"/>
  <c r="F158" i="10" s="1"/>
  <c r="D162" i="10"/>
  <c r="D166" i="10"/>
  <c r="D170" i="10"/>
  <c r="D174" i="10"/>
  <c r="F174" i="10" s="1"/>
  <c r="H22" i="11"/>
  <c r="J7" i="11"/>
  <c r="J10" i="11"/>
  <c r="L10" i="11"/>
  <c r="K10" i="11"/>
  <c r="W11" i="45"/>
  <c r="W4" i="45"/>
  <c r="D60" i="32"/>
  <c r="B10" i="40"/>
  <c r="Y15" i="12"/>
  <c r="B13" i="14"/>
  <c r="B133" i="18" a="1"/>
  <c r="AM20" i="6" a="1"/>
  <c r="AM20" i="6" s="1"/>
  <c r="AK21" i="6" a="1"/>
  <c r="AK21" i="6" s="1"/>
  <c r="E3" i="10"/>
  <c r="E8" i="10"/>
  <c r="G8" i="10" s="1"/>
  <c r="E11" i="10"/>
  <c r="E16" i="10"/>
  <c r="G16" i="10" s="1"/>
  <c r="E19" i="10"/>
  <c r="E24" i="10"/>
  <c r="G24" i="10" s="1"/>
  <c r="E27" i="10"/>
  <c r="E32" i="10"/>
  <c r="G32" i="10" s="1"/>
  <c r="E35" i="10"/>
  <c r="E40" i="10"/>
  <c r="G40" i="10" s="1"/>
  <c r="E43" i="10"/>
  <c r="E48" i="10"/>
  <c r="G48" i="10" s="1"/>
  <c r="E51" i="10"/>
  <c r="E56" i="10"/>
  <c r="G56" i="10" s="1"/>
  <c r="E59" i="10"/>
  <c r="E64" i="10"/>
  <c r="G64" i="10" s="1"/>
  <c r="E67" i="10"/>
  <c r="E72" i="10"/>
  <c r="G72" i="10" s="1"/>
  <c r="E75" i="10"/>
  <c r="E80" i="10"/>
  <c r="G80" i="10" s="1"/>
  <c r="E83" i="10"/>
  <c r="E88" i="10"/>
  <c r="G88" i="10" s="1"/>
  <c r="E91" i="10"/>
  <c r="E96" i="10"/>
  <c r="G96" i="10" s="1"/>
  <c r="E99" i="10"/>
  <c r="E104" i="10"/>
  <c r="G104" i="10" s="1"/>
  <c r="E107" i="10"/>
  <c r="D110" i="10"/>
  <c r="E116" i="10"/>
  <c r="D123" i="10"/>
  <c r="E126" i="10"/>
  <c r="E130" i="10"/>
  <c r="G130" i="10" s="1"/>
  <c r="E134" i="10"/>
  <c r="E138" i="10"/>
  <c r="G138" i="10" s="1"/>
  <c r="E142" i="10"/>
  <c r="E146" i="10"/>
  <c r="G146" i="10" s="1"/>
  <c r="E150" i="10"/>
  <c r="E154" i="10"/>
  <c r="G154" i="10" s="1"/>
  <c r="E158" i="10"/>
  <c r="E162" i="10"/>
  <c r="G162" i="10" s="1"/>
  <c r="E166" i="10"/>
  <c r="E170" i="10"/>
  <c r="G170" i="10" s="1"/>
  <c r="D17" i="32"/>
  <c r="D16" i="32"/>
  <c r="E16" i="32" s="1" a="1"/>
  <c r="E16" i="32" s="1"/>
  <c r="D27" i="32"/>
  <c r="D5" i="32"/>
  <c r="D29" i="32"/>
  <c r="D19" i="32"/>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X11" i="45"/>
  <c r="X4" i="45"/>
  <c r="B10" i="42"/>
  <c r="D21" i="32"/>
  <c r="Y20" i="12"/>
  <c r="E26" i="32" a="1"/>
  <c r="E26" i="32" s="1"/>
  <c r="E176" i="32" a="1"/>
  <c r="E176" i="32" s="1"/>
  <c r="B23" i="14"/>
  <c r="B19" i="14"/>
  <c r="B15" i="14"/>
  <c r="B11" i="14"/>
  <c r="B22" i="14"/>
  <c r="B18" i="14"/>
  <c r="B14" i="14"/>
  <c r="B10" i="14"/>
  <c r="B16" i="14"/>
  <c r="B24" i="14"/>
  <c r="E177" i="10"/>
  <c r="E175" i="10"/>
  <c r="E173" i="10"/>
  <c r="G173" i="10" s="1"/>
  <c r="E171" i="10"/>
  <c r="E169" i="10"/>
  <c r="E167" i="10"/>
  <c r="E165" i="10"/>
  <c r="E163" i="10"/>
  <c r="E161" i="10"/>
  <c r="E159" i="10"/>
  <c r="E157" i="10"/>
  <c r="G157" i="10" s="1"/>
  <c r="E155" i="10"/>
  <c r="E153" i="10"/>
  <c r="E151" i="10"/>
  <c r="E149" i="10"/>
  <c r="E147" i="10"/>
  <c r="E145" i="10"/>
  <c r="E143" i="10"/>
  <c r="E141" i="10"/>
  <c r="G141" i="10" s="1"/>
  <c r="E139" i="10"/>
  <c r="E137" i="10"/>
  <c r="E135" i="10"/>
  <c r="E133" i="10"/>
  <c r="E131" i="10"/>
  <c r="E129" i="10"/>
  <c r="E127" i="10"/>
  <c r="E125" i="10"/>
  <c r="G125" i="10" s="1"/>
  <c r="E123" i="10"/>
  <c r="G123" i="10" s="1"/>
  <c r="E121" i="10"/>
  <c r="G121" i="10" s="1"/>
  <c r="E119" i="10"/>
  <c r="G119" i="10" s="1"/>
  <c r="E117" i="10"/>
  <c r="G117" i="10" s="1"/>
  <c r="E115" i="10"/>
  <c r="G115" i="10" s="1"/>
  <c r="E113" i="10"/>
  <c r="G113" i="10" s="1"/>
  <c r="E111" i="10"/>
  <c r="E109" i="10"/>
  <c r="G109" i="10" s="1"/>
  <c r="AL10" i="6" a="1"/>
  <c r="AL10" i="6" s="1"/>
  <c r="D6" i="10"/>
  <c r="D9" i="10"/>
  <c r="D14" i="10"/>
  <c r="D17" i="10"/>
  <c r="D22" i="10"/>
  <c r="D25" i="10"/>
  <c r="D30" i="10"/>
  <c r="F30" i="10" s="1"/>
  <c r="D33" i="10"/>
  <c r="D38" i="10"/>
  <c r="D41" i="10"/>
  <c r="D46" i="10"/>
  <c r="F46" i="10" s="1"/>
  <c r="D49" i="10"/>
  <c r="D54" i="10"/>
  <c r="D57" i="10"/>
  <c r="D62" i="10"/>
  <c r="D65" i="10"/>
  <c r="D70" i="10"/>
  <c r="D73" i="10"/>
  <c r="D78" i="10"/>
  <c r="D81" i="10"/>
  <c r="D86" i="10"/>
  <c r="F86" i="10" s="1"/>
  <c r="D89" i="10"/>
  <c r="D94" i="10"/>
  <c r="F94" i="10" s="1"/>
  <c r="D97" i="10"/>
  <c r="D102" i="10"/>
  <c r="D105" i="10"/>
  <c r="E110" i="10"/>
  <c r="G110" i="10" s="1"/>
  <c r="D117" i="10"/>
  <c r="J6" i="11"/>
  <c r="L6" i="11"/>
  <c r="K6" i="11"/>
  <c r="L15" i="11"/>
  <c r="D8" i="32" s="1"/>
  <c r="E8" i="32" s="1"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K15" i="11"/>
  <c r="AB27" i="11"/>
  <c r="X46" i="11"/>
  <c r="X49" i="11" s="1"/>
  <c r="J50" i="11"/>
  <c r="AB50" i="11"/>
  <c r="B22" i="43"/>
  <c r="E125" i="32" a="1"/>
  <c r="E125" i="32" s="1"/>
  <c r="F98" i="10"/>
  <c r="Y25" i="12"/>
  <c r="C23" i="14"/>
  <c r="C19" i="14"/>
  <c r="C15" i="14"/>
  <c r="C11" i="14"/>
  <c r="C24" i="14"/>
  <c r="C20" i="14"/>
  <c r="C16" i="14"/>
  <c r="C12" i="14"/>
  <c r="C22" i="14"/>
  <c r="C18" i="14"/>
  <c r="C14" i="14"/>
  <c r="C10" i="14"/>
  <c r="L117" i="15"/>
  <c r="B169" i="19" a="1"/>
  <c r="D192" i="32"/>
  <c r="D179" i="32"/>
  <c r="D166" i="32"/>
  <c r="D169" i="32"/>
  <c r="D158" i="32"/>
  <c r="D150" i="32"/>
  <c r="D142" i="32"/>
  <c r="D134" i="32"/>
  <c r="D118" i="32"/>
  <c r="D102" i="32"/>
  <c r="D94" i="32"/>
  <c r="D54" i="32"/>
  <c r="D145" i="32"/>
  <c r="D137" i="32"/>
  <c r="D129" i="32"/>
  <c r="D105" i="32"/>
  <c r="D202" i="32"/>
  <c r="D168" i="32"/>
  <c r="D152" i="32"/>
  <c r="D144" i="32"/>
  <c r="D136" i="32"/>
  <c r="D104" i="32"/>
  <c r="D80" i="32"/>
  <c r="D204" i="32"/>
  <c r="D193" i="32"/>
  <c r="D155" i="32"/>
  <c r="D147" i="32"/>
  <c r="D139" i="32"/>
  <c r="D91" i="32"/>
  <c r="D83" i="32"/>
  <c r="D67" i="32"/>
  <c r="D177" i="32"/>
  <c r="D151" i="32"/>
  <c r="D135" i="32"/>
  <c r="D117" i="32"/>
  <c r="D79" i="32"/>
  <c r="D77" i="32"/>
  <c r="D55" i="32"/>
  <c r="D30" i="32"/>
  <c r="D183" i="32"/>
  <c r="D180" i="32"/>
  <c r="D146" i="32"/>
  <c r="D108" i="32"/>
  <c r="D68" i="32"/>
  <c r="D41" i="32"/>
  <c r="D33" i="32"/>
  <c r="D167" i="32"/>
  <c r="D141" i="32"/>
  <c r="D130" i="32"/>
  <c r="D119" i="32"/>
  <c r="D92" i="32"/>
  <c r="D44" i="32"/>
  <c r="D154" i="32"/>
  <c r="D148" i="32"/>
  <c r="D194" i="32"/>
  <c r="D143" i="32"/>
  <c r="D191" i="32"/>
  <c r="D138" i="32"/>
  <c r="D149" i="32"/>
  <c r="D133" i="32"/>
  <c r="D127" i="32"/>
  <c r="D140" i="32"/>
  <c r="D66" i="32"/>
  <c r="D52" i="32"/>
  <c r="D116" i="32"/>
  <c r="D58" i="32"/>
  <c r="D42" i="32"/>
  <c r="D93" i="32"/>
  <c r="D69" i="32"/>
  <c r="D43" i="32"/>
  <c r="D177" i="10"/>
  <c r="D175" i="10"/>
  <c r="D173" i="10"/>
  <c r="D171" i="10"/>
  <c r="F171" i="10" s="1"/>
  <c r="D169" i="10"/>
  <c r="F169" i="10" s="1"/>
  <c r="D167" i="10"/>
  <c r="D165" i="10"/>
  <c r="D163" i="10"/>
  <c r="F163" i="10" s="1"/>
  <c r="D161" i="10"/>
  <c r="F161" i="10" s="1"/>
  <c r="D159" i="10"/>
  <c r="F159" i="10" s="1"/>
  <c r="D157" i="10"/>
  <c r="D155" i="10"/>
  <c r="F155" i="10" s="1"/>
  <c r="D153" i="10"/>
  <c r="D151" i="10"/>
  <c r="F151" i="10" s="1"/>
  <c r="D149" i="10"/>
  <c r="F149" i="10" s="1"/>
  <c r="D147" i="10"/>
  <c r="F147" i="10" s="1"/>
  <c r="D145" i="10"/>
  <c r="F145" i="10" s="1"/>
  <c r="D143" i="10"/>
  <c r="F143" i="10" s="1"/>
  <c r="D141" i="10"/>
  <c r="D139" i="10"/>
  <c r="D137" i="10"/>
  <c r="F137" i="10" s="1"/>
  <c r="D135" i="10"/>
  <c r="D133" i="10"/>
  <c r="D131" i="10"/>
  <c r="D129" i="10"/>
  <c r="F129" i="10" s="1"/>
  <c r="D127" i="10"/>
  <c r="D125" i="10"/>
  <c r="E6" i="10"/>
  <c r="G6" i="10" s="1"/>
  <c r="E9" i="10"/>
  <c r="G9" i="10" s="1"/>
  <c r="E14" i="10"/>
  <c r="E17" i="10"/>
  <c r="G17" i="10" s="1"/>
  <c r="E22" i="10"/>
  <c r="G22" i="10" s="1"/>
  <c r="E25" i="10"/>
  <c r="G25" i="10" s="1"/>
  <c r="E30" i="10"/>
  <c r="E33" i="10"/>
  <c r="G33" i="10" s="1"/>
  <c r="E38" i="10"/>
  <c r="G38" i="10" s="1"/>
  <c r="E41" i="10"/>
  <c r="G41" i="10" s="1"/>
  <c r="E46" i="10"/>
  <c r="E49" i="10"/>
  <c r="G49" i="10" s="1"/>
  <c r="E54" i="10"/>
  <c r="G54" i="10" s="1"/>
  <c r="E57" i="10"/>
  <c r="G57" i="10" s="1"/>
  <c r="E62" i="10"/>
  <c r="E65" i="10"/>
  <c r="G65" i="10" s="1"/>
  <c r="E70" i="10"/>
  <c r="G70" i="10" s="1"/>
  <c r="E73" i="10"/>
  <c r="G73" i="10" s="1"/>
  <c r="E78" i="10"/>
  <c r="E81" i="10"/>
  <c r="G81" i="10" s="1"/>
  <c r="E86" i="10"/>
  <c r="G86" i="10" s="1"/>
  <c r="E89" i="10"/>
  <c r="G89" i="10" s="1"/>
  <c r="E94" i="10"/>
  <c r="E97" i="10"/>
  <c r="G97" i="10" s="1"/>
  <c r="E102" i="10"/>
  <c r="G102" i="10" s="1"/>
  <c r="E105" i="10"/>
  <c r="G105" i="10" s="1"/>
  <c r="D111" i="10"/>
  <c r="D114" i="10"/>
  <c r="E120" i="10"/>
  <c r="G120" i="10" s="1"/>
  <c r="J4" i="11"/>
  <c r="AC27" i="11"/>
  <c r="H4" i="45"/>
  <c r="H11" i="45"/>
  <c r="AE11" i="45"/>
  <c r="AE4" i="45"/>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Y8" i="12"/>
  <c r="D112" i="32"/>
  <c r="D87" i="32"/>
  <c r="Y12" i="12"/>
  <c r="Y21" i="12"/>
  <c r="F146" i="10"/>
  <c r="E99" i="32" a="1"/>
  <c r="E99" i="32" s="1"/>
  <c r="F72" i="10"/>
  <c r="D24" i="14"/>
  <c r="E200" i="32" s="1" a="1"/>
  <c r="E200" i="32" s="1"/>
  <c r="F200" i="32" s="1"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D20" i="14"/>
  <c r="E121" i="32" s="1"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16" i="14"/>
  <c r="D12" i="14"/>
  <c r="E189" i="32" s="1"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D23" i="14"/>
  <c r="E199" i="32" s="1"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D19" i="14"/>
  <c r="E195" i="32" s="1" a="1"/>
  <c r="E195" i="32" s="1"/>
  <c r="D15" i="14"/>
  <c r="D11" i="14"/>
  <c r="E113" i="32" s="1" a="1"/>
  <c r="E113" i="32" s="1"/>
  <c r="D14" i="14"/>
  <c r="E190" i="32" s="1"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D22" i="14"/>
  <c r="E23" i="32" s="1"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B197" i="22" a="1"/>
  <c r="AK11" i="6" a="1"/>
  <c r="AK11" i="6" s="1"/>
  <c r="D4" i="10"/>
  <c r="F4" i="10" s="1"/>
  <c r="D7" i="10"/>
  <c r="D12" i="10"/>
  <c r="D15" i="10"/>
  <c r="D20" i="10"/>
  <c r="F20" i="10" s="1"/>
  <c r="D23" i="10"/>
  <c r="F23" i="10" s="1"/>
  <c r="D28" i="10"/>
  <c r="D31" i="10"/>
  <c r="D36" i="10"/>
  <c r="F36" i="10" s="1"/>
  <c r="D39" i="10"/>
  <c r="D44" i="10"/>
  <c r="F44" i="10" s="1"/>
  <c r="D47" i="10"/>
  <c r="D52" i="10"/>
  <c r="D55" i="10"/>
  <c r="F55" i="10" s="1"/>
  <c r="D60" i="10"/>
  <c r="D63" i="10"/>
  <c r="F63" i="10" s="1"/>
  <c r="D68" i="10"/>
  <c r="F68" i="10" s="1"/>
  <c r="D71" i="10"/>
  <c r="F71" i="10" s="1"/>
  <c r="D76" i="10"/>
  <c r="F76" i="10" s="1"/>
  <c r="D79" i="10"/>
  <c r="F79" i="10" s="1"/>
  <c r="D84" i="10"/>
  <c r="F84" i="10" s="1"/>
  <c r="D87" i="10"/>
  <c r="D92" i="10"/>
  <c r="D95" i="10"/>
  <c r="F95" i="10" s="1"/>
  <c r="D100" i="10"/>
  <c r="D103" i="10"/>
  <c r="D108" i="10"/>
  <c r="E114" i="10"/>
  <c r="D121" i="10"/>
  <c r="D124" i="10"/>
  <c r="D128" i="10"/>
  <c r="D132" i="10"/>
  <c r="D136" i="10"/>
  <c r="F136" i="10" s="1"/>
  <c r="D140" i="10"/>
  <c r="D144" i="10"/>
  <c r="F144" i="10" s="1"/>
  <c r="D148" i="10"/>
  <c r="F148" i="10" s="1"/>
  <c r="D152" i="10"/>
  <c r="D156" i="10"/>
  <c r="D160" i="10"/>
  <c r="F160" i="10" s="1"/>
  <c r="D164" i="10"/>
  <c r="D168" i="10"/>
  <c r="F168" i="10" s="1"/>
  <c r="D172" i="10"/>
  <c r="F172" i="10" s="1"/>
  <c r="D176" i="10"/>
  <c r="F176" i="10" s="1"/>
  <c r="C11" i="45"/>
  <c r="C4" i="45"/>
  <c r="K4" i="45"/>
  <c r="K11" i="45"/>
  <c r="S11" i="45"/>
  <c r="S4" i="45"/>
  <c r="AA11" i="45"/>
  <c r="AA4" i="45"/>
  <c r="H46" i="11"/>
  <c r="H49" i="11" s="1"/>
  <c r="L50" i="11"/>
  <c r="AI50" i="11"/>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88" i="10"/>
  <c r="Y22" i="12"/>
  <c r="D74" i="32"/>
  <c r="Y26" i="12"/>
  <c r="B17" i="14"/>
  <c r="B25" i="14"/>
  <c r="D34" i="32"/>
  <c r="D110" i="32"/>
  <c r="D85" i="32"/>
  <c r="D64" i="32"/>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E46" i="32" a="1"/>
  <c r="E46" i="32" s="1"/>
  <c r="E124" i="32" a="1"/>
  <c r="E124" i="32" s="1"/>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E181" i="32" a="1"/>
  <c r="E181"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106" i="32" a="1"/>
  <c r="E106" i="32" s="1"/>
  <c r="E6" i="32" a="1"/>
  <c r="E6"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B71" i="21" a="1"/>
  <c r="G97" i="25"/>
  <c r="C108" i="25"/>
  <c r="K118" i="25"/>
  <c r="G129" i="25"/>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Y16" i="1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E96" i="32" a="1"/>
  <c r="E96" i="32" s="1"/>
  <c r="Y24" i="12"/>
  <c r="D76" i="32"/>
  <c r="T28" i="12"/>
  <c r="S33" i="12" s="1"/>
  <c r="E11" i="14"/>
  <c r="E15" i="14"/>
  <c r="E19" i="14"/>
  <c r="E23" i="14"/>
  <c r="J251" i="16"/>
  <c r="H165" i="19"/>
  <c r="G165" i="19"/>
  <c r="F165" i="19"/>
  <c r="I165" i="19"/>
  <c r="B165" i="19"/>
  <c r="B70" i="23" a="1"/>
  <c r="K98" i="25"/>
  <c r="G109" i="25"/>
  <c r="C120" i="25"/>
  <c r="C100" i="25"/>
  <c r="K110"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I129" i="25"/>
  <c r="M128" i="25"/>
  <c r="E128" i="25"/>
  <c r="I127" i="25"/>
  <c r="M126" i="25"/>
  <c r="E126" i="25"/>
  <c r="I125" i="25"/>
  <c r="M124" i="25"/>
  <c r="E124" i="25"/>
  <c r="I123" i="25"/>
  <c r="M122" i="25"/>
  <c r="E122" i="25"/>
  <c r="I121" i="25"/>
  <c r="M120" i="25"/>
  <c r="E120" i="25"/>
  <c r="I119" i="25"/>
  <c r="M118" i="25"/>
  <c r="E118" i="25"/>
  <c r="I117" i="25"/>
  <c r="M116" i="25"/>
  <c r="E116" i="25"/>
  <c r="I115" i="25"/>
  <c r="M114" i="25"/>
  <c r="E114" i="25"/>
  <c r="I113" i="25"/>
  <c r="M112" i="25"/>
  <c r="E112" i="25"/>
  <c r="I111" i="25"/>
  <c r="M110" i="25"/>
  <c r="E110" i="25"/>
  <c r="I109" i="25"/>
  <c r="M108" i="25"/>
  <c r="E108" i="25"/>
  <c r="I107" i="25"/>
  <c r="M106" i="25"/>
  <c r="E106" i="25"/>
  <c r="I105" i="25"/>
  <c r="M104" i="25"/>
  <c r="E104" i="25"/>
  <c r="I103" i="25"/>
  <c r="M102" i="25"/>
  <c r="E102" i="25"/>
  <c r="I101" i="25"/>
  <c r="M100" i="25"/>
  <c r="E100" i="25"/>
  <c r="I99" i="25"/>
  <c r="M98" i="25"/>
  <c r="E98" i="25"/>
  <c r="I97" i="25"/>
  <c r="M96" i="25"/>
  <c r="E96" i="25"/>
  <c r="I95" i="25"/>
  <c r="M94" i="25"/>
  <c r="E94" i="25"/>
  <c r="I93" i="25"/>
  <c r="M92" i="25"/>
  <c r="E92" i="25"/>
  <c r="I91" i="25"/>
  <c r="B91" i="25"/>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8" i="25"/>
  <c r="G127" i="25"/>
  <c r="C126" i="25"/>
  <c r="K124" i="25"/>
  <c r="G123" i="25"/>
  <c r="C122" i="25"/>
  <c r="K120" i="25"/>
  <c r="G119" i="25"/>
  <c r="C118" i="25"/>
  <c r="K116" i="25"/>
  <c r="G115" i="25"/>
  <c r="C114" i="25"/>
  <c r="K112" i="25"/>
  <c r="G111" i="25"/>
  <c r="C110" i="25"/>
  <c r="K108" i="25"/>
  <c r="G107" i="25"/>
  <c r="C106" i="25"/>
  <c r="K104" i="25"/>
  <c r="G103" i="25"/>
  <c r="C102" i="25"/>
  <c r="K100" i="25"/>
  <c r="G99" i="25"/>
  <c r="C98" i="25"/>
  <c r="K96" i="25"/>
  <c r="G95" i="25"/>
  <c r="C94" i="25"/>
  <c r="K92" i="25"/>
  <c r="G91" i="25"/>
  <c r="J128" i="25"/>
  <c r="F127" i="25"/>
  <c r="B126" i="25"/>
  <c r="J124" i="25"/>
  <c r="F123" i="25"/>
  <c r="B122" i="25"/>
  <c r="J120" i="25"/>
  <c r="F119" i="25"/>
  <c r="B118" i="25"/>
  <c r="J116" i="25"/>
  <c r="F115" i="25"/>
  <c r="B114" i="25"/>
  <c r="J112" i="25"/>
  <c r="F111" i="25"/>
  <c r="B110" i="25"/>
  <c r="J108" i="25"/>
  <c r="F107" i="25"/>
  <c r="B106" i="25"/>
  <c r="J104" i="25"/>
  <c r="F103" i="25"/>
  <c r="B102" i="25"/>
  <c r="J100" i="25"/>
  <c r="F99" i="25"/>
  <c r="B98" i="25"/>
  <c r="J96" i="25"/>
  <c r="F95" i="25"/>
  <c r="B94" i="25"/>
  <c r="J92" i="25"/>
  <c r="F91" i="25"/>
  <c r="J129" i="25"/>
  <c r="F128" i="25"/>
  <c r="B127" i="25"/>
  <c r="J125" i="25"/>
  <c r="F124" i="25"/>
  <c r="B123" i="25"/>
  <c r="J121" i="25"/>
  <c r="F120" i="25"/>
  <c r="B119" i="25"/>
  <c r="J117" i="25"/>
  <c r="F116" i="25"/>
  <c r="B115" i="25"/>
  <c r="J113" i="25"/>
  <c r="F112" i="25"/>
  <c r="B111" i="25"/>
  <c r="J109" i="25"/>
  <c r="F108" i="25"/>
  <c r="B107" i="25"/>
  <c r="J105" i="25"/>
  <c r="F104" i="25"/>
  <c r="B103" i="25"/>
  <c r="J101" i="25"/>
  <c r="F100" i="25"/>
  <c r="B99" i="25"/>
  <c r="J97" i="25"/>
  <c r="F96" i="25"/>
  <c r="B95" i="25"/>
  <c r="J93" i="25"/>
  <c r="F92" i="25"/>
  <c r="H129" i="25"/>
  <c r="D128" i="25"/>
  <c r="L126" i="25"/>
  <c r="H125" i="25"/>
  <c r="D124" i="25"/>
  <c r="L122" i="25"/>
  <c r="H121" i="25"/>
  <c r="D120" i="25"/>
  <c r="L118" i="25"/>
  <c r="H117" i="25"/>
  <c r="D116" i="25"/>
  <c r="L114" i="25"/>
  <c r="H113" i="25"/>
  <c r="D112" i="25"/>
  <c r="L110" i="25"/>
  <c r="H109" i="25"/>
  <c r="D108" i="25"/>
  <c r="L106" i="25"/>
  <c r="H105" i="25"/>
  <c r="D104" i="25"/>
  <c r="L102" i="25"/>
  <c r="H101" i="25"/>
  <c r="D100" i="25"/>
  <c r="L98" i="25"/>
  <c r="H97" i="25"/>
  <c r="D96" i="25"/>
  <c r="L94" i="25"/>
  <c r="H93" i="25"/>
  <c r="D92" i="25"/>
  <c r="F129" i="25"/>
  <c r="B128" i="25"/>
  <c r="J126" i="25"/>
  <c r="F125" i="25"/>
  <c r="B124" i="25"/>
  <c r="J122" i="25"/>
  <c r="F121" i="25"/>
  <c r="B120" i="25"/>
  <c r="J118" i="25"/>
  <c r="F117" i="25"/>
  <c r="B116" i="25"/>
  <c r="J114" i="25"/>
  <c r="F113" i="25"/>
  <c r="B112" i="25"/>
  <c r="J110" i="25"/>
  <c r="F109" i="25"/>
  <c r="B108" i="25"/>
  <c r="J106" i="25"/>
  <c r="F105" i="25"/>
  <c r="B104" i="25"/>
  <c r="J102" i="25"/>
  <c r="F101" i="25"/>
  <c r="B100" i="25"/>
  <c r="J98" i="25"/>
  <c r="F97" i="25"/>
  <c r="B96" i="25"/>
  <c r="J94" i="25"/>
  <c r="F93" i="25"/>
  <c r="B92" i="25"/>
  <c r="B129" i="25"/>
  <c r="J127" i="25"/>
  <c r="F126" i="25"/>
  <c r="B125" i="25"/>
  <c r="J123" i="25"/>
  <c r="F122" i="25"/>
  <c r="B121" i="25"/>
  <c r="J119" i="25"/>
  <c r="F118" i="25"/>
  <c r="B117" i="25"/>
  <c r="J115" i="25"/>
  <c r="F114" i="25"/>
  <c r="B113" i="25"/>
  <c r="J111" i="25"/>
  <c r="F110" i="25"/>
  <c r="B109" i="25"/>
  <c r="J107" i="25"/>
  <c r="F106" i="25"/>
  <c r="B105" i="25"/>
  <c r="J103" i="25"/>
  <c r="F102" i="25"/>
  <c r="B101" i="25"/>
  <c r="J99" i="25"/>
  <c r="F98" i="25"/>
  <c r="B97" i="25"/>
  <c r="J95" i="25"/>
  <c r="F94" i="25"/>
  <c r="B93" i="25"/>
  <c r="J91" i="25"/>
  <c r="L128" i="25"/>
  <c r="H127" i="25"/>
  <c r="D126" i="25"/>
  <c r="L124" i="25"/>
  <c r="H123" i="25"/>
  <c r="D122" i="25"/>
  <c r="L120" i="25"/>
  <c r="H119" i="25"/>
  <c r="D118" i="25"/>
  <c r="L116" i="25"/>
  <c r="H115" i="25"/>
  <c r="D114" i="25"/>
  <c r="L112" i="25"/>
  <c r="H111" i="25"/>
  <c r="D110" i="25"/>
  <c r="L108" i="25"/>
  <c r="H107" i="25"/>
  <c r="D106" i="25"/>
  <c r="L104" i="25"/>
  <c r="H103" i="25"/>
  <c r="D102" i="25"/>
  <c r="L100" i="25"/>
  <c r="H99" i="25"/>
  <c r="D98" i="25"/>
  <c r="L96" i="25"/>
  <c r="H95" i="25"/>
  <c r="D94" i="25"/>
  <c r="L92" i="25"/>
  <c r="H91" i="25"/>
  <c r="G101" i="25"/>
  <c r="C112" i="25"/>
  <c r="K122" i="25"/>
  <c r="C92" i="25"/>
  <c r="K102" i="25"/>
  <c r="G113" i="25"/>
  <c r="C124" i="25"/>
  <c r="D10" i="32"/>
  <c r="D160" i="32"/>
  <c r="B9" i="40"/>
  <c r="E37" i="32" a="1"/>
  <c r="E37" i="32" s="1"/>
  <c r="B10" i="41"/>
  <c r="E63" i="32" a="1"/>
  <c r="E63" i="32" s="1"/>
  <c r="D89" i="32"/>
  <c r="D114" i="3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E13" i="14"/>
  <c r="E17" i="14"/>
  <c r="E21" i="14"/>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E25" i="14"/>
  <c r="G93" i="25"/>
  <c r="C104" i="25"/>
  <c r="K114" i="25"/>
  <c r="G125" i="25"/>
  <c r="F10" i="10"/>
  <c r="F18" i="10"/>
  <c r="F96" i="10"/>
  <c r="Y7" i="12"/>
  <c r="E11" i="32"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39" i="32"/>
  <c r="D65" i="32"/>
  <c r="E95" i="32" a="1"/>
  <c r="E95" i="32" s="1"/>
  <c r="F95" i="32" s="1"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B20" i="40"/>
  <c r="E48" i="32" a="1"/>
  <c r="E48" i="32" s="1"/>
  <c r="Y23" i="12"/>
  <c r="D75" i="32"/>
  <c r="D126" i="32"/>
  <c r="D101" i="32"/>
  <c r="E182" i="32" a="1"/>
  <c r="E182" i="32" s="1"/>
  <c r="E57" i="32" a="1"/>
  <c r="E57" i="32" s="1"/>
  <c r="E107" i="32" a="1"/>
  <c r="E107" i="32" s="1"/>
  <c r="E157" i="32" a="1"/>
  <c r="E157" i="32" s="1"/>
  <c r="E32" i="32" a="1"/>
  <c r="E32" i="32"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F13" i="14"/>
  <c r="F17" i="14"/>
  <c r="F21" i="14"/>
  <c r="G251" i="16"/>
  <c r="L86" i="17"/>
  <c r="D86" i="17"/>
  <c r="G86" i="17"/>
  <c r="M86" i="17"/>
  <c r="B129" i="18"/>
  <c r="K165" i="19"/>
  <c r="K94" i="25"/>
  <c r="G105" i="25"/>
  <c r="C116" i="25"/>
  <c r="K126" i="25"/>
  <c r="D84" i="32"/>
  <c r="D109" i="32"/>
  <c r="D62" i="32"/>
  <c r="D13" i="32"/>
  <c r="B10" i="47"/>
  <c r="E163" i="32" a="1"/>
  <c r="E163" i="32" s="1"/>
  <c r="D70" i="32"/>
  <c r="D22" i="32"/>
  <c r="E22" i="32" s="1"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72" i="32" a="1"/>
  <c r="E172" i="32" s="1"/>
  <c r="F172" i="32" s="1" a="1"/>
  <c r="F172" i="32" s="1"/>
  <c r="G172" i="32" s="1" a="1"/>
  <c r="G172" i="32" s="1"/>
  <c r="E98" i="32" a="1"/>
  <c r="E98" i="32" s="1"/>
  <c r="F98" i="32" s="1"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D51" i="32"/>
  <c r="E12" i="14"/>
  <c r="D11" i="45" s="1"/>
  <c r="G13" i="14"/>
  <c r="E16" i="14"/>
  <c r="G17" i="14"/>
  <c r="E20" i="14"/>
  <c r="G21" i="14"/>
  <c r="M129" i="18"/>
  <c r="E129" i="18"/>
  <c r="H129" i="18"/>
  <c r="L129" i="18"/>
  <c r="L165" i="19"/>
  <c r="C96" i="25"/>
  <c r="K106" i="25"/>
  <c r="G117" i="25"/>
  <c r="C128" i="25"/>
  <c r="C67" i="21"/>
  <c r="K67" i="21"/>
  <c r="K66" i="24"/>
  <c r="C66" i="24"/>
  <c r="I66" i="24"/>
  <c r="B66" i="24"/>
  <c r="M66" i="24"/>
  <c r="E66" i="24"/>
  <c r="L66" i="24"/>
  <c r="D66" i="24"/>
  <c r="J87" i="26"/>
  <c r="F66" i="24"/>
  <c r="B70" i="24" a="1"/>
  <c r="B91" i="26" a="1"/>
  <c r="B91" i="28" a="1"/>
  <c r="M87" i="26"/>
  <c r="E87" i="26"/>
  <c r="K87" i="26"/>
  <c r="C87" i="26"/>
  <c r="G87" i="26"/>
  <c r="F87" i="26"/>
  <c r="H67" i="21"/>
  <c r="D87" i="26"/>
  <c r="B133" i="29" a="1"/>
  <c r="H87" i="26"/>
  <c r="I87" i="26"/>
  <c r="B340" i="27" a="1"/>
  <c r="J193" i="22"/>
  <c r="F87" i="28"/>
  <c r="M87" i="28"/>
  <c r="E87" i="28"/>
  <c r="L87" i="28"/>
  <c r="D87" i="28"/>
  <c r="H87" i="28"/>
  <c r="M128" i="31"/>
  <c r="E128" i="31"/>
  <c r="L128" i="31"/>
  <c r="D128" i="31"/>
  <c r="K128" i="31"/>
  <c r="C128" i="31"/>
  <c r="I128" i="31"/>
  <c r="H128" i="31"/>
  <c r="G128" i="31"/>
  <c r="F193" i="22"/>
  <c r="J87" i="25"/>
  <c r="M336" i="27"/>
  <c r="E336" i="27"/>
  <c r="L336" i="27"/>
  <c r="D336" i="27"/>
  <c r="K336" i="27"/>
  <c r="C336" i="27"/>
  <c r="F128" i="31"/>
  <c r="D87" i="25"/>
  <c r="G336" i="27"/>
  <c r="G129" i="29"/>
  <c r="F129" i="29"/>
  <c r="M129" i="29"/>
  <c r="E129" i="29"/>
  <c r="I129" i="29"/>
  <c r="B129" i="29"/>
  <c r="B90" i="30" a="1"/>
  <c r="B132" i="31" a="1"/>
  <c r="B3" i="40"/>
  <c r="E31" i="32" a="1"/>
  <c r="E31" i="32" s="1"/>
  <c r="C25" i="40"/>
  <c r="F53" i="32" a="1"/>
  <c r="F53" i="32" s="1"/>
  <c r="B4" i="39"/>
  <c r="E7" i="32" a="1"/>
  <c r="E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C25" i="39"/>
  <c r="F28" i="32" a="1"/>
  <c r="F28" i="32" s="1"/>
  <c r="G78" i="32" a="1"/>
  <c r="G78" i="32" s="1"/>
  <c r="C25" i="43"/>
  <c r="F128" i="32" a="1"/>
  <c r="F128" i="32" s="1"/>
  <c r="B3" i="47"/>
  <c r="E156" i="32" a="1"/>
  <c r="E156" i="32" s="1"/>
  <c r="B10" i="46"/>
  <c r="E188" i="32" a="1"/>
  <c r="E188" i="32" s="1"/>
  <c r="C26" i="37"/>
  <c r="C24" i="37"/>
  <c r="C22" i="37"/>
  <c r="C20" i="37"/>
  <c r="C18" i="37"/>
  <c r="C19" i="37"/>
  <c r="C21" i="37"/>
  <c r="C23" i="37"/>
  <c r="E201" i="32"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G203" i="32" a="1"/>
  <c r="G203" i="32" s="1"/>
  <c r="C25" i="37"/>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AY14" i="37"/>
  <c r="AQ14" i="37"/>
  <c r="AI14" i="37"/>
  <c r="AA14" i="37"/>
  <c r="S14" i="37"/>
  <c r="K14" i="37"/>
  <c r="AX14" i="37"/>
  <c r="AP14" i="37"/>
  <c r="AH14" i="37"/>
  <c r="Z14" i="37"/>
  <c r="R14" i="37"/>
  <c r="J14" i="37"/>
  <c r="B14" i="37"/>
  <c r="AW14" i="37"/>
  <c r="AO14" i="37"/>
  <c r="AG14" i="37"/>
  <c r="Y14" i="37"/>
  <c r="Q14" i="37"/>
  <c r="I14" i="37"/>
  <c r="AZ14" i="37"/>
  <c r="AR14" i="37"/>
  <c r="AJ14" i="37"/>
  <c r="AB14" i="37"/>
  <c r="T14" i="37"/>
  <c r="L14" i="37"/>
  <c r="AV14" i="37"/>
  <c r="AF14" i="37"/>
  <c r="P14" i="37"/>
  <c r="AU14" i="37"/>
  <c r="AE14" i="37"/>
  <c r="O14" i="37"/>
  <c r="AS14" i="37"/>
  <c r="AC14" i="37"/>
  <c r="M14" i="37"/>
  <c r="AN14" i="37"/>
  <c r="X14" i="37"/>
  <c r="H14" i="37"/>
  <c r="AM14" i="37"/>
  <c r="W14" i="37"/>
  <c r="G14" i="37"/>
  <c r="AL14" i="37"/>
  <c r="V14" i="37"/>
  <c r="F14" i="37"/>
  <c r="AK14" i="37"/>
  <c r="U14" i="37"/>
  <c r="E14" i="37"/>
  <c r="J86" i="30"/>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N14" i="37"/>
  <c r="AD14" i="37"/>
  <c r="D86" i="30"/>
  <c r="F153" i="32" a="1"/>
  <c r="F153" i="32" s="1"/>
  <c r="E196" i="32" a="1"/>
  <c r="E196" i="32" s="1"/>
  <c r="AT14" i="37"/>
  <c r="C25" i="47"/>
  <c r="F178" i="32" a="1"/>
  <c r="F178" i="32" s="1"/>
  <c r="D38" i="37"/>
  <c r="B30" i="35"/>
  <c r="AY5" i="39"/>
  <c r="AQ5" i="39"/>
  <c r="AI5" i="39"/>
  <c r="AW5" i="39"/>
  <c r="AN5" i="39"/>
  <c r="AV5" i="39"/>
  <c r="AM5" i="39"/>
  <c r="AU5" i="39"/>
  <c r="AL5" i="39"/>
  <c r="AT5" i="39"/>
  <c r="AK5" i="39"/>
  <c r="AS5" i="39"/>
  <c r="AJ5" i="39"/>
  <c r="AR5" i="39"/>
  <c r="AH5" i="39"/>
  <c r="AZ5" i="39"/>
  <c r="AP5" i="39"/>
  <c r="AG5" i="39"/>
  <c r="AX5" i="39"/>
  <c r="AO5" i="39"/>
  <c r="D88" i="37"/>
  <c r="D93" i="37"/>
  <c r="D85" i="37"/>
  <c r="D90" i="37"/>
  <c r="D91" i="37"/>
  <c r="D40" i="37"/>
  <c r="D37" i="37"/>
  <c r="D34" i="37"/>
  <c r="D35" i="37"/>
  <c r="D64" i="37"/>
  <c r="D61" i="37"/>
  <c r="D66" i="37"/>
  <c r="D67" i="37"/>
  <c r="D59" i="37"/>
  <c r="D18" i="37"/>
  <c r="D20" i="37"/>
  <c r="D22" i="37"/>
  <c r="D24" i="37"/>
  <c r="AM27" i="44"/>
  <c r="AU27" i="44"/>
  <c r="AV27" i="48"/>
  <c r="AH27" i="48"/>
  <c r="AP27" i="48"/>
  <c r="AX27" i="48"/>
  <c r="AM27" i="48"/>
  <c r="AU27" i="48"/>
  <c r="W25" i="37" l="1"/>
  <c r="W23" i="37"/>
  <c r="W21" i="37"/>
  <c r="W19" i="37"/>
  <c r="W22" i="37"/>
  <c r="W24" i="37"/>
  <c r="W20" i="37"/>
  <c r="W26" i="37"/>
  <c r="W18" i="37"/>
  <c r="O25" i="37"/>
  <c r="O23" i="37"/>
  <c r="O21" i="37"/>
  <c r="O19" i="37"/>
  <c r="O20" i="37"/>
  <c r="O22" i="37"/>
  <c r="O18" i="37"/>
  <c r="O24" i="37"/>
  <c r="O26" i="37"/>
  <c r="AB26" i="37"/>
  <c r="AB24" i="37"/>
  <c r="AB22" i="37"/>
  <c r="AB20" i="37"/>
  <c r="AB18" i="37"/>
  <c r="AB19" i="37"/>
  <c r="AB25" i="37"/>
  <c r="AB21" i="37"/>
  <c r="AB23" i="37"/>
  <c r="AO25" i="37"/>
  <c r="AO23" i="37"/>
  <c r="AO21" i="37"/>
  <c r="AO19" i="37"/>
  <c r="AO18" i="37"/>
  <c r="AO24" i="37"/>
  <c r="AO20" i="37"/>
  <c r="AO26" i="37"/>
  <c r="AO22" i="37"/>
  <c r="AX26" i="37"/>
  <c r="AX24" i="37"/>
  <c r="AX22" i="37"/>
  <c r="AX20" i="37"/>
  <c r="AX18" i="37"/>
  <c r="AX23" i="37"/>
  <c r="AX25" i="37"/>
  <c r="AX21" i="37"/>
  <c r="AX19" i="37"/>
  <c r="D25" i="47"/>
  <c r="G178" i="32" a="1"/>
  <c r="G178" i="32" s="1"/>
  <c r="C3" i="40"/>
  <c r="F31" i="32" a="1"/>
  <c r="F31" i="32" s="1"/>
  <c r="J171" i="29"/>
  <c r="B171" i="29"/>
  <c r="F170" i="29"/>
  <c r="J169" i="29"/>
  <c r="B169" i="29"/>
  <c r="F168" i="29"/>
  <c r="J167" i="29"/>
  <c r="B167" i="29"/>
  <c r="F166" i="29"/>
  <c r="J165" i="29"/>
  <c r="B165" i="29"/>
  <c r="F164" i="29"/>
  <c r="J163" i="29"/>
  <c r="B163" i="29"/>
  <c r="F162" i="29"/>
  <c r="J161" i="29"/>
  <c r="B161" i="29"/>
  <c r="F160" i="29"/>
  <c r="J159" i="29"/>
  <c r="B159" i="29"/>
  <c r="F158" i="29"/>
  <c r="K171" i="29"/>
  <c r="M170" i="29"/>
  <c r="D170" i="29"/>
  <c r="G169" i="29"/>
  <c r="J168" i="29"/>
  <c r="M167" i="29"/>
  <c r="D167" i="29"/>
  <c r="G166" i="29"/>
  <c r="I165" i="29"/>
  <c r="L164" i="29"/>
  <c r="C164" i="29"/>
  <c r="F163" i="29"/>
  <c r="I162" i="29"/>
  <c r="L161" i="29"/>
  <c r="C161" i="29"/>
  <c r="E160" i="29"/>
  <c r="H159" i="29"/>
  <c r="K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I171" i="29"/>
  <c r="L170" i="29"/>
  <c r="C170" i="29"/>
  <c r="F169" i="29"/>
  <c r="I168" i="29"/>
  <c r="L167" i="29"/>
  <c r="C167" i="29"/>
  <c r="E166" i="29"/>
  <c r="H165" i="29"/>
  <c r="K164" i="29"/>
  <c r="B164" i="29"/>
  <c r="E163" i="29"/>
  <c r="H162" i="29"/>
  <c r="K161" i="29"/>
  <c r="M160" i="29"/>
  <c r="D160" i="29"/>
  <c r="G159" i="29"/>
  <c r="J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H171" i="29"/>
  <c r="K170" i="29"/>
  <c r="B170" i="29"/>
  <c r="E169" i="29"/>
  <c r="H168" i="29"/>
  <c r="K167" i="29"/>
  <c r="M166" i="29"/>
  <c r="D166" i="29"/>
  <c r="G165" i="29"/>
  <c r="J164" i="29"/>
  <c r="M163" i="29"/>
  <c r="D163" i="29"/>
  <c r="G162" i="29"/>
  <c r="I161" i="29"/>
  <c r="L160" i="29"/>
  <c r="C160" i="29"/>
  <c r="F159" i="29"/>
  <c r="I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M171" i="29"/>
  <c r="D171" i="29"/>
  <c r="G170" i="29"/>
  <c r="I169" i="29"/>
  <c r="L168" i="29"/>
  <c r="C168" i="29"/>
  <c r="F167" i="29"/>
  <c r="I166" i="29"/>
  <c r="L165" i="29"/>
  <c r="C165" i="29"/>
  <c r="E164" i="29"/>
  <c r="H163" i="29"/>
  <c r="K162" i="29"/>
  <c r="B162" i="29"/>
  <c r="E161" i="29"/>
  <c r="H160" i="29"/>
  <c r="K159" i="29"/>
  <c r="M158" i="29"/>
  <c r="D158" i="29"/>
  <c r="H157" i="29"/>
  <c r="L156" i="29"/>
  <c r="D156" i="29"/>
  <c r="H155" i="29"/>
  <c r="L154" i="29"/>
  <c r="D154" i="29"/>
  <c r="H153" i="29"/>
  <c r="L152" i="29"/>
  <c r="D152" i="29"/>
  <c r="H151" i="29"/>
  <c r="L150" i="29"/>
  <c r="D150" i="29"/>
  <c r="H149" i="29"/>
  <c r="L148" i="29"/>
  <c r="D148" i="29"/>
  <c r="H147" i="29"/>
  <c r="L146" i="29"/>
  <c r="D146" i="29"/>
  <c r="H145" i="29"/>
  <c r="L144" i="29"/>
  <c r="D144" i="29"/>
  <c r="H143" i="29"/>
  <c r="L142" i="29"/>
  <c r="D142" i="29"/>
  <c r="H141" i="29"/>
  <c r="L140" i="29"/>
  <c r="D140" i="29"/>
  <c r="H139" i="29"/>
  <c r="L138" i="29"/>
  <c r="D138" i="29"/>
  <c r="H137" i="29"/>
  <c r="L136" i="29"/>
  <c r="D136" i="29"/>
  <c r="H135" i="29"/>
  <c r="L134" i="29"/>
  <c r="D134" i="29"/>
  <c r="H133" i="29"/>
  <c r="H170" i="29"/>
  <c r="M168" i="29"/>
  <c r="G167" i="29"/>
  <c r="M165" i="29"/>
  <c r="G164" i="29"/>
  <c r="L162" i="29"/>
  <c r="F161" i="29"/>
  <c r="L159" i="29"/>
  <c r="E158" i="29"/>
  <c r="M156" i="29"/>
  <c r="I155" i="29"/>
  <c r="E154" i="29"/>
  <c r="M152" i="29"/>
  <c r="I151" i="29"/>
  <c r="E150" i="29"/>
  <c r="M148" i="29"/>
  <c r="I147" i="29"/>
  <c r="E146" i="29"/>
  <c r="M144" i="29"/>
  <c r="I143" i="29"/>
  <c r="E142" i="29"/>
  <c r="M140" i="29"/>
  <c r="I139" i="29"/>
  <c r="E138" i="29"/>
  <c r="M136" i="29"/>
  <c r="I135" i="29"/>
  <c r="E134" i="29"/>
  <c r="B133" i="29"/>
  <c r="G171" i="29"/>
  <c r="M169" i="29"/>
  <c r="G168" i="29"/>
  <c r="L166" i="29"/>
  <c r="F165" i="29"/>
  <c r="L163" i="29"/>
  <c r="E162" i="29"/>
  <c r="K160" i="29"/>
  <c r="E159" i="29"/>
  <c r="K157" i="29"/>
  <c r="G156" i="29"/>
  <c r="C155" i="29"/>
  <c r="K153" i="29"/>
  <c r="G152" i="29"/>
  <c r="C151" i="29"/>
  <c r="K149" i="29"/>
  <c r="G148" i="29"/>
  <c r="C147" i="29"/>
  <c r="K145" i="29"/>
  <c r="G144" i="29"/>
  <c r="C143" i="29"/>
  <c r="K141" i="29"/>
  <c r="G140" i="29"/>
  <c r="C139" i="29"/>
  <c r="K137" i="29"/>
  <c r="G136" i="29"/>
  <c r="C135" i="29"/>
  <c r="K133" i="29"/>
  <c r="F171" i="29"/>
  <c r="L169" i="29"/>
  <c r="E168" i="29"/>
  <c r="K166" i="29"/>
  <c r="E165" i="29"/>
  <c r="K163" i="29"/>
  <c r="D162" i="29"/>
  <c r="J160" i="29"/>
  <c r="D159" i="29"/>
  <c r="J157" i="29"/>
  <c r="F156" i="29"/>
  <c r="B155" i="29"/>
  <c r="J153" i="29"/>
  <c r="F152" i="29"/>
  <c r="B151" i="29"/>
  <c r="J149" i="29"/>
  <c r="F148" i="29"/>
  <c r="B147" i="29"/>
  <c r="J145" i="29"/>
  <c r="F144" i="29"/>
  <c r="B143" i="29"/>
  <c r="J141" i="29"/>
  <c r="F140" i="29"/>
  <c r="B139" i="29"/>
  <c r="J137" i="29"/>
  <c r="F136" i="29"/>
  <c r="B135" i="29"/>
  <c r="J133" i="29"/>
  <c r="E171" i="29"/>
  <c r="K169" i="29"/>
  <c r="D168" i="29"/>
  <c r="J166" i="29"/>
  <c r="D165" i="29"/>
  <c r="I163" i="29"/>
  <c r="C162" i="29"/>
  <c r="I160" i="29"/>
  <c r="C159" i="29"/>
  <c r="I157" i="29"/>
  <c r="E156" i="29"/>
  <c r="M154" i="29"/>
  <c r="I153" i="29"/>
  <c r="E152" i="29"/>
  <c r="M150" i="29"/>
  <c r="I149" i="29"/>
  <c r="E148" i="29"/>
  <c r="M146" i="29"/>
  <c r="I145" i="29"/>
  <c r="E144" i="29"/>
  <c r="M142" i="29"/>
  <c r="I141" i="29"/>
  <c r="E140" i="29"/>
  <c r="M138" i="29"/>
  <c r="I137" i="29"/>
  <c r="E136" i="29"/>
  <c r="M134" i="29"/>
  <c r="I133" i="29"/>
  <c r="C171" i="29"/>
  <c r="H169" i="29"/>
  <c r="B168" i="29"/>
  <c r="H166" i="29"/>
  <c r="M164" i="29"/>
  <c r="G163" i="29"/>
  <c r="M161" i="29"/>
  <c r="G160" i="29"/>
  <c r="L158" i="29"/>
  <c r="G157" i="29"/>
  <c r="C156" i="29"/>
  <c r="K154" i="29"/>
  <c r="G153" i="29"/>
  <c r="C152" i="29"/>
  <c r="K150" i="29"/>
  <c r="G149" i="29"/>
  <c r="C148" i="29"/>
  <c r="K146" i="29"/>
  <c r="G145" i="29"/>
  <c r="C144" i="29"/>
  <c r="K142" i="29"/>
  <c r="G141" i="29"/>
  <c r="C140" i="29"/>
  <c r="K138" i="29"/>
  <c r="G137" i="29"/>
  <c r="C136" i="29"/>
  <c r="K134" i="29"/>
  <c r="G133" i="29"/>
  <c r="J170" i="29"/>
  <c r="D169" i="29"/>
  <c r="I167" i="29"/>
  <c r="C166" i="29"/>
  <c r="I164" i="29"/>
  <c r="C163" i="29"/>
  <c r="H161" i="29"/>
  <c r="B160" i="29"/>
  <c r="H158" i="29"/>
  <c r="C157" i="29"/>
  <c r="K155" i="29"/>
  <c r="G154" i="29"/>
  <c r="C153" i="29"/>
  <c r="K151" i="29"/>
  <c r="G150" i="29"/>
  <c r="C149" i="29"/>
  <c r="K147" i="29"/>
  <c r="G146" i="29"/>
  <c r="C145" i="29"/>
  <c r="K143" i="29"/>
  <c r="G142" i="29"/>
  <c r="C141" i="29"/>
  <c r="K139" i="29"/>
  <c r="G138" i="29"/>
  <c r="C137" i="29"/>
  <c r="K135" i="29"/>
  <c r="G134" i="29"/>
  <c r="C133" i="29"/>
  <c r="I170" i="29"/>
  <c r="C169" i="29"/>
  <c r="H167" i="29"/>
  <c r="B166" i="29"/>
  <c r="H164" i="29"/>
  <c r="M162" i="29"/>
  <c r="G161" i="29"/>
  <c r="M159" i="29"/>
  <c r="G158" i="29"/>
  <c r="B157" i="29"/>
  <c r="J155" i="29"/>
  <c r="F154" i="29"/>
  <c r="B153" i="29"/>
  <c r="J151" i="29"/>
  <c r="F150" i="29"/>
  <c r="B149" i="29"/>
  <c r="J147" i="29"/>
  <c r="F146" i="29"/>
  <c r="B145" i="29"/>
  <c r="J143" i="29"/>
  <c r="F142" i="29"/>
  <c r="B141" i="29"/>
  <c r="J139" i="29"/>
  <c r="F138" i="29"/>
  <c r="B137" i="29"/>
  <c r="J135" i="29"/>
  <c r="F134" i="29"/>
  <c r="L171" i="29"/>
  <c r="I159" i="29"/>
  <c r="K148" i="29"/>
  <c r="C138" i="29"/>
  <c r="E170" i="29"/>
  <c r="C158" i="29"/>
  <c r="G147" i="29"/>
  <c r="K136" i="29"/>
  <c r="K168" i="29"/>
  <c r="K156" i="29"/>
  <c r="C146" i="29"/>
  <c r="G135" i="29"/>
  <c r="E167" i="29"/>
  <c r="G155" i="29"/>
  <c r="K144" i="29"/>
  <c r="C134" i="29"/>
  <c r="K165" i="29"/>
  <c r="C154" i="29"/>
  <c r="G143" i="29"/>
  <c r="D164" i="29"/>
  <c r="K152" i="29"/>
  <c r="C142" i="29"/>
  <c r="J162" i="29"/>
  <c r="G151" i="29"/>
  <c r="K140" i="29"/>
  <c r="D161" i="29"/>
  <c r="C150" i="29"/>
  <c r="G139" i="29"/>
  <c r="C10" i="43"/>
  <c r="F113" i="32" a="1"/>
  <c r="F113" i="32" s="1"/>
  <c r="D100" i="37"/>
  <c r="D105" i="37"/>
  <c r="D102" i="37"/>
  <c r="D103" i="37"/>
  <c r="D99" i="37"/>
  <c r="D98" i="37"/>
  <c r="D106" i="37"/>
  <c r="D101" i="37"/>
  <c r="D104" i="37"/>
  <c r="C10" i="46"/>
  <c r="F188" i="32" a="1"/>
  <c r="F188" i="32" s="1"/>
  <c r="D76" i="37"/>
  <c r="D73" i="37"/>
  <c r="D78" i="37"/>
  <c r="D79" i="37"/>
  <c r="D75" i="37"/>
  <c r="D80" i="37"/>
  <c r="D74" i="37"/>
  <c r="D72" i="37"/>
  <c r="D77" i="37"/>
  <c r="D112" i="37"/>
  <c r="D117" i="37"/>
  <c r="D114" i="37"/>
  <c r="D119" i="37"/>
  <c r="D111" i="37"/>
  <c r="D115" i="37"/>
  <c r="D116" i="37"/>
  <c r="D113" i="37"/>
  <c r="D118" i="37"/>
  <c r="AL25" i="37"/>
  <c r="AL23" i="37"/>
  <c r="AL21" i="37"/>
  <c r="AL19" i="37"/>
  <c r="AL22" i="37"/>
  <c r="AL18" i="37"/>
  <c r="AL24" i="37"/>
  <c r="AL20" i="37"/>
  <c r="AL26" i="37"/>
  <c r="AC26" i="37"/>
  <c r="AC24" i="37"/>
  <c r="AC22" i="37"/>
  <c r="AC20" i="37"/>
  <c r="AC18" i="37"/>
  <c r="AC23" i="37"/>
  <c r="AC19" i="37"/>
  <c r="AC25" i="37"/>
  <c r="AC21" i="37"/>
  <c r="L26" i="37"/>
  <c r="L24" i="37"/>
  <c r="L22" i="37"/>
  <c r="L20" i="37"/>
  <c r="L18" i="37"/>
  <c r="L19" i="37"/>
  <c r="L25" i="37"/>
  <c r="L21" i="37"/>
  <c r="L23" i="37"/>
  <c r="Y25" i="37"/>
  <c r="Y23" i="37"/>
  <c r="Y21" i="37"/>
  <c r="Y19" i="37"/>
  <c r="Y18" i="37"/>
  <c r="Y24" i="37"/>
  <c r="Y20" i="37"/>
  <c r="Y26" i="37"/>
  <c r="Y22" i="37"/>
  <c r="AH26" i="37"/>
  <c r="AH24" i="37"/>
  <c r="AH22" i="37"/>
  <c r="AH20" i="37"/>
  <c r="AH18" i="37"/>
  <c r="AH23" i="37"/>
  <c r="AH25" i="37"/>
  <c r="AH21" i="37"/>
  <c r="AH19" i="37"/>
  <c r="AY26" i="37"/>
  <c r="AY24" i="37"/>
  <c r="AY22" i="37"/>
  <c r="AY20" i="37"/>
  <c r="AY18" i="37"/>
  <c r="AY19" i="37"/>
  <c r="AY21" i="37"/>
  <c r="AY23" i="37"/>
  <c r="AY25" i="37"/>
  <c r="C91" i="37"/>
  <c r="C88" i="37"/>
  <c r="C93" i="37"/>
  <c r="C85" i="37"/>
  <c r="C86" i="37"/>
  <c r="C90" i="37"/>
  <c r="C89" i="37"/>
  <c r="C87" i="37"/>
  <c r="C92" i="37"/>
  <c r="D52" i="37"/>
  <c r="D49" i="37"/>
  <c r="D54" i="37"/>
  <c r="D46" i="37"/>
  <c r="D47" i="37"/>
  <c r="D51" i="37"/>
  <c r="D50" i="37"/>
  <c r="D48" i="37"/>
  <c r="D53" i="37"/>
  <c r="G25" i="37"/>
  <c r="G23" i="37"/>
  <c r="G21" i="37"/>
  <c r="G19" i="37"/>
  <c r="G22" i="37"/>
  <c r="G24" i="37"/>
  <c r="G20" i="37"/>
  <c r="G26" i="37"/>
  <c r="G18" i="37"/>
  <c r="AS26" i="37"/>
  <c r="AS24" i="37"/>
  <c r="AS22" i="37"/>
  <c r="AS20" i="37"/>
  <c r="AS18" i="37"/>
  <c r="AS23" i="37"/>
  <c r="AS19" i="37"/>
  <c r="AS25" i="37"/>
  <c r="AS21" i="37"/>
  <c r="T26" i="37"/>
  <c r="T24" i="37"/>
  <c r="T22" i="37"/>
  <c r="T20" i="37"/>
  <c r="T18" i="37"/>
  <c r="T19" i="37"/>
  <c r="T25" i="37"/>
  <c r="T21" i="37"/>
  <c r="T23" i="37"/>
  <c r="AG25" i="37"/>
  <c r="AG23" i="37"/>
  <c r="AG21" i="37"/>
  <c r="AG19" i="37"/>
  <c r="AG26" i="37"/>
  <c r="AG18" i="37"/>
  <c r="AG24" i="37"/>
  <c r="AG20" i="37"/>
  <c r="AG22" i="37"/>
  <c r="AP26" i="37"/>
  <c r="AP24" i="37"/>
  <c r="AP22" i="37"/>
  <c r="AP20" i="37"/>
  <c r="AP18" i="37"/>
  <c r="AP21" i="37"/>
  <c r="AP23" i="37"/>
  <c r="AP19" i="37"/>
  <c r="AP25" i="37"/>
  <c r="C67" i="37"/>
  <c r="C59" i="37"/>
  <c r="C64" i="37"/>
  <c r="C61" i="37"/>
  <c r="C62" i="37"/>
  <c r="C66" i="37"/>
  <c r="C65" i="37"/>
  <c r="C63" i="37"/>
  <c r="C60" i="37"/>
  <c r="C3" i="47"/>
  <c r="F156" i="32" a="1"/>
  <c r="F156" i="32" s="1"/>
  <c r="U26" i="37"/>
  <c r="U24" i="37"/>
  <c r="U22" i="37"/>
  <c r="U20" i="37"/>
  <c r="U18" i="37"/>
  <c r="U25" i="37"/>
  <c r="U23" i="37"/>
  <c r="U19" i="37"/>
  <c r="U21" i="37"/>
  <c r="H25" i="37"/>
  <c r="H23" i="37"/>
  <c r="H21" i="37"/>
  <c r="H19" i="37"/>
  <c r="H18" i="37"/>
  <c r="H20" i="37"/>
  <c r="H26" i="37"/>
  <c r="H22" i="37"/>
  <c r="H24" i="37"/>
  <c r="AU25" i="37"/>
  <c r="AU23" i="37"/>
  <c r="AU21" i="37"/>
  <c r="AU19" i="37"/>
  <c r="AU20" i="37"/>
  <c r="AU22" i="37"/>
  <c r="AU18" i="37"/>
  <c r="AU24" i="37"/>
  <c r="AU26" i="37"/>
  <c r="AR26" i="37"/>
  <c r="AR24" i="37"/>
  <c r="AR22" i="37"/>
  <c r="AR20" i="37"/>
  <c r="AR18" i="37"/>
  <c r="AR19" i="37"/>
  <c r="AR25" i="37"/>
  <c r="AR21" i="37"/>
  <c r="AR23" i="37"/>
  <c r="B26" i="37"/>
  <c r="B24" i="37"/>
  <c r="B22" i="37"/>
  <c r="B20" i="37"/>
  <c r="B18" i="37"/>
  <c r="B23" i="37"/>
  <c r="B25" i="37"/>
  <c r="B21" i="37"/>
  <c r="B19" i="37"/>
  <c r="S26" i="37"/>
  <c r="S24" i="37"/>
  <c r="S22" i="37"/>
  <c r="S20" i="37"/>
  <c r="S18" i="37"/>
  <c r="S19" i="37"/>
  <c r="S21" i="37"/>
  <c r="S23" i="37"/>
  <c r="S25" i="37"/>
  <c r="C115" i="37"/>
  <c r="C112" i="37"/>
  <c r="C117" i="37"/>
  <c r="C114" i="37"/>
  <c r="C118" i="37"/>
  <c r="C119" i="37"/>
  <c r="C111" i="37"/>
  <c r="C113" i="37"/>
  <c r="C116" i="37"/>
  <c r="D25" i="43"/>
  <c r="G128" i="32" a="1"/>
  <c r="G128" i="32" s="1"/>
  <c r="C4" i="39"/>
  <c r="F7" i="32" a="1"/>
  <c r="F7" i="32" s="1"/>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C4" i="41"/>
  <c r="F57" i="32" a="1"/>
  <c r="F57" i="32" s="1"/>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H90" i="25"/>
  <c r="H88" i="25"/>
  <c r="H89" i="25"/>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B21" i="45"/>
  <c r="E149" i="32" a="1"/>
  <c r="E149" i="32" s="1"/>
  <c r="F122"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3"/>
  <c r="E108" i="32" a="1"/>
  <c r="E108" i="32" s="1"/>
  <c r="F81"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19" i="45"/>
  <c r="E147" i="32" a="1"/>
  <c r="E147" i="32" s="1"/>
  <c r="F120" i="10"/>
  <c r="B24" i="45"/>
  <c r="E152" i="32" a="1"/>
  <c r="E152" i="32" s="1"/>
  <c r="F125"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G129" i="10"/>
  <c r="G145" i="10"/>
  <c r="G161" i="10"/>
  <c r="G177" i="10"/>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B26" i="39"/>
  <c r="E29" i="32" a="1"/>
  <c r="E29" i="32" s="1"/>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F70" i="10"/>
  <c r="I90" i="20"/>
  <c r="I89" i="20"/>
  <c r="I91" i="20"/>
  <c r="G156" i="10"/>
  <c r="G124" i="10"/>
  <c r="G87" i="10"/>
  <c r="G55" i="10"/>
  <c r="G23" i="10"/>
  <c r="AL21" i="6" a="1"/>
  <c r="AL21" i="6" s="1"/>
  <c r="J13" i="11"/>
  <c r="L13" i="11"/>
  <c r="K13" i="11"/>
  <c r="J254" i="16"/>
  <c r="J252" i="16"/>
  <c r="J253" i="16"/>
  <c r="I253" i="16"/>
  <c r="I252" i="16"/>
  <c r="I254" i="16"/>
  <c r="F253" i="16"/>
  <c r="F254" i="16"/>
  <c r="F252" i="16"/>
  <c r="B120" i="15"/>
  <c r="B118" i="15"/>
  <c r="B119" i="1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AK26" i="37"/>
  <c r="AK24" i="37"/>
  <c r="AK22" i="37"/>
  <c r="AK20" i="37"/>
  <c r="AK18" i="37"/>
  <c r="AK25" i="37"/>
  <c r="AK23" i="37"/>
  <c r="AK19" i="37"/>
  <c r="AK21" i="37"/>
  <c r="X25" i="37"/>
  <c r="X23" i="37"/>
  <c r="X21" i="37"/>
  <c r="X19" i="37"/>
  <c r="X18" i="37"/>
  <c r="X20" i="37"/>
  <c r="X26" i="37"/>
  <c r="X22" i="37"/>
  <c r="X24" i="37"/>
  <c r="P25" i="37"/>
  <c r="P23" i="37"/>
  <c r="P21" i="37"/>
  <c r="P19" i="37"/>
  <c r="P20" i="37"/>
  <c r="P26" i="37"/>
  <c r="P22" i="37"/>
  <c r="P18" i="37"/>
  <c r="P24" i="37"/>
  <c r="AZ26" i="37"/>
  <c r="AZ24" i="37"/>
  <c r="AZ22" i="37"/>
  <c r="AZ20" i="37"/>
  <c r="AZ18" i="37"/>
  <c r="AZ19" i="37"/>
  <c r="AZ25" i="37"/>
  <c r="AZ21" i="37"/>
  <c r="AZ23" i="37"/>
  <c r="J26" i="37"/>
  <c r="J24" i="37"/>
  <c r="J22" i="37"/>
  <c r="J20" i="37"/>
  <c r="J18" i="37"/>
  <c r="J21" i="37"/>
  <c r="J23" i="37"/>
  <c r="J19" i="37"/>
  <c r="J25" i="37"/>
  <c r="AA26" i="37"/>
  <c r="AA24" i="37"/>
  <c r="AA22" i="37"/>
  <c r="AA20" i="37"/>
  <c r="AA18" i="37"/>
  <c r="AA21" i="37"/>
  <c r="AA23" i="37"/>
  <c r="AA19" i="37"/>
  <c r="AA25" i="37"/>
  <c r="C79" i="37"/>
  <c r="C76" i="37"/>
  <c r="C73" i="37"/>
  <c r="C74" i="37"/>
  <c r="C75" i="37"/>
  <c r="C78" i="37"/>
  <c r="C72" i="37"/>
  <c r="C77" i="37"/>
  <c r="C80" i="37"/>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F378" i="27"/>
  <c r="J377" i="27"/>
  <c r="B377" i="27"/>
  <c r="F376" i="27"/>
  <c r="J375" i="27"/>
  <c r="B375" i="27"/>
  <c r="F374" i="27"/>
  <c r="J373" i="27"/>
  <c r="B373" i="27"/>
  <c r="F372" i="27"/>
  <c r="J371" i="27"/>
  <c r="B371" i="27"/>
  <c r="F370" i="27"/>
  <c r="J369" i="27"/>
  <c r="B369" i="27"/>
  <c r="F368" i="27"/>
  <c r="J367" i="27"/>
  <c r="B367" i="27"/>
  <c r="F366" i="27"/>
  <c r="J365" i="27"/>
  <c r="B365" i="27"/>
  <c r="F364" i="27"/>
  <c r="J363" i="27"/>
  <c r="B363" i="27"/>
  <c r="F362" i="27"/>
  <c r="J361" i="27"/>
  <c r="B361" i="27"/>
  <c r="F360" i="27"/>
  <c r="J359" i="27"/>
  <c r="B359" i="27"/>
  <c r="F358" i="27"/>
  <c r="J357" i="27"/>
  <c r="B357" i="27"/>
  <c r="F356" i="27"/>
  <c r="J355" i="27"/>
  <c r="E378" i="27"/>
  <c r="M376" i="27"/>
  <c r="I375" i="27"/>
  <c r="E374" i="27"/>
  <c r="M372" i="27"/>
  <c r="I371" i="27"/>
  <c r="E370" i="27"/>
  <c r="M368" i="27"/>
  <c r="I367" i="27"/>
  <c r="E366" i="27"/>
  <c r="M364" i="27"/>
  <c r="I363" i="27"/>
  <c r="E362" i="27"/>
  <c r="M360" i="27"/>
  <c r="I359" i="27"/>
  <c r="E358" i="27"/>
  <c r="M356" i="27"/>
  <c r="I355" i="27"/>
  <c r="G354" i="27"/>
  <c r="E353" i="27"/>
  <c r="F352" i="27"/>
  <c r="D351" i="27"/>
  <c r="E350" i="27"/>
  <c r="C349" i="27"/>
  <c r="M347" i="27"/>
  <c r="B347" i="27"/>
  <c r="L345" i="27"/>
  <c r="M344" i="27"/>
  <c r="K343" i="27"/>
  <c r="I342" i="27"/>
  <c r="J341" i="27"/>
  <c r="H340" i="27"/>
  <c r="L377" i="27"/>
  <c r="H376" i="27"/>
  <c r="D375" i="27"/>
  <c r="L373" i="27"/>
  <c r="H372" i="27"/>
  <c r="D371" i="27"/>
  <c r="L369" i="27"/>
  <c r="H368" i="27"/>
  <c r="D367" i="27"/>
  <c r="L365" i="27"/>
  <c r="H364" i="27"/>
  <c r="D363" i="27"/>
  <c r="L361" i="27"/>
  <c r="H360" i="27"/>
  <c r="D359" i="27"/>
  <c r="L357" i="27"/>
  <c r="H356" i="27"/>
  <c r="D355" i="27"/>
  <c r="E354" i="27"/>
  <c r="C353" i="27"/>
  <c r="M351" i="27"/>
  <c r="B351" i="27"/>
  <c r="L349" i="27"/>
  <c r="M348" i="27"/>
  <c r="K347" i="27"/>
  <c r="I346" i="27"/>
  <c r="J345" i="27"/>
  <c r="H344" i="27"/>
  <c r="I343" i="27"/>
  <c r="G342" i="27"/>
  <c r="E341" i="27"/>
  <c r="F340" i="27"/>
  <c r="K377" i="27"/>
  <c r="G376" i="27"/>
  <c r="C375" i="27"/>
  <c r="K373" i="27"/>
  <c r="G372" i="27"/>
  <c r="C371" i="27"/>
  <c r="K369" i="27"/>
  <c r="G368" i="27"/>
  <c r="C367" i="27"/>
  <c r="K365" i="27"/>
  <c r="G364" i="27"/>
  <c r="C363" i="27"/>
  <c r="K361" i="27"/>
  <c r="G360" i="27"/>
  <c r="C359" i="27"/>
  <c r="K357" i="27"/>
  <c r="G356" i="27"/>
  <c r="C355" i="27"/>
  <c r="M353" i="27"/>
  <c r="B353" i="27"/>
  <c r="L351" i="27"/>
  <c r="M350" i="27"/>
  <c r="K349" i="27"/>
  <c r="I348" i="27"/>
  <c r="J347" i="27"/>
  <c r="H346" i="27"/>
  <c r="I345" i="27"/>
  <c r="G344" i="27"/>
  <c r="E343" i="27"/>
  <c r="F342" i="27"/>
  <c r="D341" i="27"/>
  <c r="E340" i="27"/>
  <c r="M378" i="27"/>
  <c r="I377" i="27"/>
  <c r="E376" i="27"/>
  <c r="M374" i="27"/>
  <c r="I373" i="27"/>
  <c r="E372" i="27"/>
  <c r="M370" i="27"/>
  <c r="I369" i="27"/>
  <c r="E368" i="27"/>
  <c r="M366" i="27"/>
  <c r="I365" i="27"/>
  <c r="E364" i="27"/>
  <c r="M362" i="27"/>
  <c r="I361" i="27"/>
  <c r="E360" i="27"/>
  <c r="M358" i="27"/>
  <c r="I357" i="27"/>
  <c r="E356" i="27"/>
  <c r="B355" i="27"/>
  <c r="L353" i="27"/>
  <c r="M352" i="27"/>
  <c r="K351" i="27"/>
  <c r="I350" i="27"/>
  <c r="J349" i="27"/>
  <c r="H348" i="27"/>
  <c r="I347" i="27"/>
  <c r="G346" i="27"/>
  <c r="E345" i="27"/>
  <c r="F344" i="27"/>
  <c r="D343" i="27"/>
  <c r="E342" i="27"/>
  <c r="C341" i="27"/>
  <c r="B340" i="27"/>
  <c r="I378" i="27"/>
  <c r="E377" i="27"/>
  <c r="M375" i="27"/>
  <c r="I374" i="27"/>
  <c r="E373" i="27"/>
  <c r="M371" i="27"/>
  <c r="I370" i="27"/>
  <c r="E369" i="27"/>
  <c r="M367" i="27"/>
  <c r="I366" i="27"/>
  <c r="E365" i="27"/>
  <c r="M363" i="27"/>
  <c r="I362" i="27"/>
  <c r="E361" i="27"/>
  <c r="M359" i="27"/>
  <c r="I358" i="27"/>
  <c r="E357" i="27"/>
  <c r="M355" i="27"/>
  <c r="M354" i="27"/>
  <c r="K353" i="27"/>
  <c r="I352" i="27"/>
  <c r="J351" i="27"/>
  <c r="H350" i="27"/>
  <c r="I349" i="27"/>
  <c r="G348" i="27"/>
  <c r="E347" i="27"/>
  <c r="F346" i="27"/>
  <c r="D345" i="27"/>
  <c r="E344" i="27"/>
  <c r="C343" i="27"/>
  <c r="M341" i="27"/>
  <c r="B341" i="27"/>
  <c r="H378" i="27"/>
  <c r="D377" i="27"/>
  <c r="L375" i="27"/>
  <c r="H374" i="27"/>
  <c r="D373" i="27"/>
  <c r="L371" i="27"/>
  <c r="H370" i="27"/>
  <c r="D369" i="27"/>
  <c r="L367" i="27"/>
  <c r="H366" i="27"/>
  <c r="D365" i="27"/>
  <c r="L363" i="27"/>
  <c r="H362" i="27"/>
  <c r="D361" i="27"/>
  <c r="L359" i="27"/>
  <c r="H358" i="27"/>
  <c r="D357" i="27"/>
  <c r="L355" i="27"/>
  <c r="I354" i="27"/>
  <c r="J353" i="27"/>
  <c r="H352" i="27"/>
  <c r="I351" i="27"/>
  <c r="G350" i="27"/>
  <c r="E349" i="27"/>
  <c r="F348" i="27"/>
  <c r="D347" i="27"/>
  <c r="E346" i="27"/>
  <c r="C345" i="27"/>
  <c r="M343" i="27"/>
  <c r="B343" i="27"/>
  <c r="L341" i="27"/>
  <c r="M340" i="27"/>
  <c r="G378" i="27"/>
  <c r="C377" i="27"/>
  <c r="K375" i="27"/>
  <c r="G374" i="27"/>
  <c r="C373" i="27"/>
  <c r="K371" i="27"/>
  <c r="G370" i="27"/>
  <c r="C369" i="27"/>
  <c r="K367" i="27"/>
  <c r="G366" i="27"/>
  <c r="C365" i="27"/>
  <c r="K363" i="27"/>
  <c r="G362" i="27"/>
  <c r="C361" i="27"/>
  <c r="K359" i="27"/>
  <c r="G358" i="27"/>
  <c r="C357" i="27"/>
  <c r="K355" i="27"/>
  <c r="H354" i="27"/>
  <c r="I353" i="27"/>
  <c r="G352" i="27"/>
  <c r="E351" i="27"/>
  <c r="F350" i="27"/>
  <c r="D349" i="27"/>
  <c r="E348" i="27"/>
  <c r="C347" i="27"/>
  <c r="M345" i="27"/>
  <c r="B345" i="27"/>
  <c r="L343" i="27"/>
  <c r="M342" i="27"/>
  <c r="K341" i="27"/>
  <c r="I340" i="27"/>
  <c r="E371" i="27"/>
  <c r="I360" i="27"/>
  <c r="C351" i="27"/>
  <c r="H342" i="27"/>
  <c r="M369" i="27"/>
  <c r="E359" i="27"/>
  <c r="M349" i="27"/>
  <c r="I341" i="27"/>
  <c r="I368" i="27"/>
  <c r="M357" i="27"/>
  <c r="B349" i="27"/>
  <c r="G340" i="27"/>
  <c r="M377" i="27"/>
  <c r="E367" i="27"/>
  <c r="I356" i="27"/>
  <c r="L347" i="27"/>
  <c r="I376" i="27"/>
  <c r="M365" i="27"/>
  <c r="E355" i="27"/>
  <c r="M346" i="27"/>
  <c r="E375" i="27"/>
  <c r="I364" i="27"/>
  <c r="F354" i="27"/>
  <c r="K345" i="27"/>
  <c r="M373" i="27"/>
  <c r="E363" i="27"/>
  <c r="D353" i="27"/>
  <c r="I344" i="27"/>
  <c r="I372" i="27"/>
  <c r="M361" i="27"/>
  <c r="E352" i="27"/>
  <c r="J343" i="27"/>
  <c r="C10" i="47"/>
  <c r="F163" i="32" a="1"/>
  <c r="F163" i="32" s="1"/>
  <c r="C4" i="46"/>
  <c r="F182" i="32" a="1"/>
  <c r="F182" i="32" s="1"/>
  <c r="E65" i="32"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F38" i="10"/>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F90" i="25"/>
  <c r="F88" i="25"/>
  <c r="F89" i="25"/>
  <c r="B89" i="25"/>
  <c r="B90" i="25"/>
  <c r="B88" i="25"/>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C3" i="46"/>
  <c r="F181" i="32" a="1"/>
  <c r="F181" i="32" s="1"/>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Z12" i="12"/>
  <c r="B5" i="41"/>
  <c r="E58" i="32" a="1"/>
  <c r="E58" i="32" s="1"/>
  <c r="F31" i="10"/>
  <c r="B10" i="45"/>
  <c r="E138" i="32" a="1"/>
  <c r="E138" i="32" s="1"/>
  <c r="F111"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B18" i="45"/>
  <c r="E146" i="32" a="1"/>
  <c r="E146" i="32" s="1"/>
  <c r="F119" i="10"/>
  <c r="B7" i="45"/>
  <c r="E135" i="32" a="1"/>
  <c r="E135" i="32" s="1"/>
  <c r="F108" i="10"/>
  <c r="B2" i="47"/>
  <c r="E155" i="32" a="1"/>
  <c r="E155" i="32" s="1"/>
  <c r="F128" i="10"/>
  <c r="L49" i="2"/>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2"/>
  <c r="E102" i="32" a="1"/>
  <c r="E102" i="32" s="1"/>
  <c r="F75" i="10"/>
  <c r="B26" i="47"/>
  <c r="E179" i="32" a="1"/>
  <c r="E179" i="32" s="1"/>
  <c r="F152" i="10"/>
  <c r="AB29" i="11"/>
  <c r="H2" i="39" s="1"/>
  <c r="F105" i="10"/>
  <c r="F73" i="10"/>
  <c r="G131" i="10"/>
  <c r="G147" i="10"/>
  <c r="G163" i="10"/>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G158" i="10"/>
  <c r="G126" i="10"/>
  <c r="G91" i="10"/>
  <c r="G59" i="10"/>
  <c r="G27" i="10"/>
  <c r="F170" i="10"/>
  <c r="F138" i="10"/>
  <c r="F104" i="10"/>
  <c r="F97" i="32"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G85" i="10"/>
  <c r="G53" i="10"/>
  <c r="G21" i="10"/>
  <c r="B4" i="45"/>
  <c r="B11" i="45"/>
  <c r="K91" i="20"/>
  <c r="K89" i="20"/>
  <c r="K90" i="20"/>
  <c r="E91" i="20"/>
  <c r="E89" i="20"/>
  <c r="E90" i="20"/>
  <c r="F122" i="32"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G152" i="10"/>
  <c r="G84" i="10"/>
  <c r="G52" i="10"/>
  <c r="G20" i="10"/>
  <c r="AM10" i="6" a="1"/>
  <c r="AM10" i="6" s="1"/>
  <c r="D254" i="16"/>
  <c r="D252" i="16"/>
  <c r="D253" i="16"/>
  <c r="E119" i="15"/>
  <c r="E120" i="15"/>
  <c r="E118" i="15"/>
  <c r="AL16" i="6" a="1"/>
  <c r="AL16" i="6" s="1"/>
  <c r="AL14" i="6" a="1"/>
  <c r="AL14" i="6" s="1"/>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N25" i="37"/>
  <c r="N23" i="37"/>
  <c r="N21" i="37"/>
  <c r="N19" i="37"/>
  <c r="N24" i="37"/>
  <c r="N26" i="37"/>
  <c r="N22" i="37"/>
  <c r="N18" i="37"/>
  <c r="N20" i="37"/>
  <c r="F25" i="37"/>
  <c r="F23" i="37"/>
  <c r="F21" i="37"/>
  <c r="F19" i="37"/>
  <c r="F22" i="37"/>
  <c r="F18" i="37"/>
  <c r="F24" i="37"/>
  <c r="F20" i="37"/>
  <c r="F26" i="37"/>
  <c r="AN25" i="37"/>
  <c r="AN23" i="37"/>
  <c r="AN21" i="37"/>
  <c r="AN19" i="37"/>
  <c r="AN18" i="37"/>
  <c r="AN20" i="37"/>
  <c r="AN26" i="37"/>
  <c r="AN22" i="37"/>
  <c r="AN24" i="37"/>
  <c r="AF25" i="37"/>
  <c r="AF23" i="37"/>
  <c r="AF21" i="37"/>
  <c r="AF19" i="37"/>
  <c r="AF20" i="37"/>
  <c r="AF26" i="37"/>
  <c r="AF22" i="37"/>
  <c r="AF18" i="37"/>
  <c r="AF24" i="37"/>
  <c r="I25" i="37"/>
  <c r="I23" i="37"/>
  <c r="I21" i="37"/>
  <c r="I19" i="37"/>
  <c r="I18" i="37"/>
  <c r="I24" i="37"/>
  <c r="I20" i="37"/>
  <c r="I26" i="37"/>
  <c r="I22" i="37"/>
  <c r="R26" i="37"/>
  <c r="R24" i="37"/>
  <c r="R22" i="37"/>
  <c r="R20" i="37"/>
  <c r="R18" i="37"/>
  <c r="R23" i="37"/>
  <c r="R25" i="37"/>
  <c r="R21" i="37"/>
  <c r="R19" i="37"/>
  <c r="AI26" i="37"/>
  <c r="AI24" i="37"/>
  <c r="AI22" i="37"/>
  <c r="AI20" i="37"/>
  <c r="AI18" i="37"/>
  <c r="AI19" i="37"/>
  <c r="AI21" i="37"/>
  <c r="AI23" i="37"/>
  <c r="AI25" i="37"/>
  <c r="C103" i="37"/>
  <c r="C100" i="37"/>
  <c r="C105" i="37"/>
  <c r="C106" i="37"/>
  <c r="C98" i="37"/>
  <c r="C99" i="37"/>
  <c r="C104" i="37"/>
  <c r="C102" i="37"/>
  <c r="C101" i="37"/>
  <c r="E25" i="41"/>
  <c r="H78" i="32" a="1"/>
  <c r="H78" i="32" s="1"/>
  <c r="D25" i="40"/>
  <c r="G53" i="32" a="1"/>
  <c r="G53" i="32" s="1"/>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E39" i="32" a="1"/>
  <c r="E39" i="32" s="1"/>
  <c r="F39" i="32" s="1"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F12" i="10"/>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I90" i="25"/>
  <c r="I88" i="25"/>
  <c r="I89" i="25"/>
  <c r="F109" i="21"/>
  <c r="J108" i="21"/>
  <c r="B108" i="21"/>
  <c r="F107" i="21"/>
  <c r="J106" i="21"/>
  <c r="B106" i="21"/>
  <c r="F105" i="21"/>
  <c r="J104" i="21"/>
  <c r="B104" i="21"/>
  <c r="F103" i="21"/>
  <c r="J102" i="21"/>
  <c r="B102" i="21"/>
  <c r="F101" i="21"/>
  <c r="J100" i="21"/>
  <c r="B100" i="21"/>
  <c r="F99" i="21"/>
  <c r="J98" i="21"/>
  <c r="B98" i="21"/>
  <c r="F97" i="21"/>
  <c r="J96" i="21"/>
  <c r="B96" i="21"/>
  <c r="F95" i="21"/>
  <c r="J94" i="21"/>
  <c r="B94" i="21"/>
  <c r="F93" i="21"/>
  <c r="J92" i="21"/>
  <c r="B92" i="21"/>
  <c r="F91" i="21"/>
  <c r="J90" i="21"/>
  <c r="B90" i="21"/>
  <c r="F89" i="21"/>
  <c r="J88" i="21"/>
  <c r="B88" i="21"/>
  <c r="F87" i="21"/>
  <c r="J86" i="21"/>
  <c r="B86" i="21"/>
  <c r="F85" i="21"/>
  <c r="J84" i="21"/>
  <c r="B84" i="21"/>
  <c r="F83" i="21"/>
  <c r="J82" i="21"/>
  <c r="B82" i="21"/>
  <c r="F81" i="21"/>
  <c r="J80" i="21"/>
  <c r="B80" i="21"/>
  <c r="F79" i="21"/>
  <c r="J78" i="21"/>
  <c r="B78" i="21"/>
  <c r="F77" i="21"/>
  <c r="J76" i="21"/>
  <c r="B76" i="21"/>
  <c r="F75" i="21"/>
  <c r="J74" i="21"/>
  <c r="B74" i="21"/>
  <c r="F73" i="21"/>
  <c r="J72" i="21"/>
  <c r="B72" i="21"/>
  <c r="F71" i="21"/>
  <c r="L109" i="21"/>
  <c r="D109" i="21"/>
  <c r="H108" i="21"/>
  <c r="L107" i="21"/>
  <c r="D107" i="21"/>
  <c r="H106" i="21"/>
  <c r="L105" i="21"/>
  <c r="D105" i="21"/>
  <c r="H104" i="21"/>
  <c r="L103" i="21"/>
  <c r="D103" i="21"/>
  <c r="H102" i="21"/>
  <c r="L101" i="21"/>
  <c r="D101" i="21"/>
  <c r="H100" i="21"/>
  <c r="L99" i="21"/>
  <c r="D99" i="21"/>
  <c r="H98" i="21"/>
  <c r="L97" i="21"/>
  <c r="D97" i="21"/>
  <c r="H96" i="21"/>
  <c r="L95" i="21"/>
  <c r="D95" i="21"/>
  <c r="H94" i="21"/>
  <c r="L93" i="21"/>
  <c r="D93" i="21"/>
  <c r="H92" i="21"/>
  <c r="L91" i="21"/>
  <c r="D91" i="21"/>
  <c r="H90" i="21"/>
  <c r="L89" i="21"/>
  <c r="D89" i="21"/>
  <c r="H88" i="21"/>
  <c r="L87" i="21"/>
  <c r="D87" i="21"/>
  <c r="H86" i="21"/>
  <c r="L85" i="21"/>
  <c r="D85" i="21"/>
  <c r="H84" i="21"/>
  <c r="L83" i="21"/>
  <c r="D83" i="21"/>
  <c r="H82" i="21"/>
  <c r="L81" i="21"/>
  <c r="D81" i="21"/>
  <c r="H80" i="21"/>
  <c r="L79" i="21"/>
  <c r="D79" i="21"/>
  <c r="H78" i="21"/>
  <c r="L77" i="21"/>
  <c r="D77" i="21"/>
  <c r="C109" i="21"/>
  <c r="E108" i="21"/>
  <c r="G107" i="21"/>
  <c r="G106" i="21"/>
  <c r="I105" i="21"/>
  <c r="K104" i="21"/>
  <c r="K103" i="21"/>
  <c r="M102" i="21"/>
  <c r="C102" i="21"/>
  <c r="C101" i="21"/>
  <c r="E100" i="21"/>
  <c r="G99" i="21"/>
  <c r="G98" i="21"/>
  <c r="I97" i="21"/>
  <c r="K96" i="21"/>
  <c r="K95" i="21"/>
  <c r="M94" i="21"/>
  <c r="C94" i="21"/>
  <c r="C93" i="21"/>
  <c r="E92" i="21"/>
  <c r="G91" i="21"/>
  <c r="G90" i="21"/>
  <c r="I89" i="21"/>
  <c r="K88" i="21"/>
  <c r="K87" i="21"/>
  <c r="M86" i="21"/>
  <c r="C86" i="21"/>
  <c r="C85" i="21"/>
  <c r="E84" i="21"/>
  <c r="G83" i="21"/>
  <c r="G82" i="21"/>
  <c r="I81" i="21"/>
  <c r="K80" i="21"/>
  <c r="K79" i="21"/>
  <c r="M78" i="21"/>
  <c r="C78" i="21"/>
  <c r="C77" i="21"/>
  <c r="F76" i="21"/>
  <c r="I75" i="21"/>
  <c r="L74" i="21"/>
  <c r="C74" i="21"/>
  <c r="E73" i="21"/>
  <c r="H72" i="21"/>
  <c r="K71" i="21"/>
  <c r="M109" i="21"/>
  <c r="B109" i="21"/>
  <c r="D108" i="21"/>
  <c r="E107" i="21"/>
  <c r="F106" i="21"/>
  <c r="H105" i="21"/>
  <c r="I104" i="21"/>
  <c r="J103" i="21"/>
  <c r="L102" i="21"/>
  <c r="M101" i="21"/>
  <c r="B101" i="21"/>
  <c r="D100" i="21"/>
  <c r="E99" i="21"/>
  <c r="F98" i="21"/>
  <c r="H97" i="21"/>
  <c r="I96" i="21"/>
  <c r="J95" i="21"/>
  <c r="L94" i="21"/>
  <c r="M93" i="21"/>
  <c r="B93" i="21"/>
  <c r="D92" i="21"/>
  <c r="E91" i="21"/>
  <c r="F90" i="21"/>
  <c r="H89" i="21"/>
  <c r="I88" i="21"/>
  <c r="J87" i="21"/>
  <c r="L86" i="21"/>
  <c r="M85" i="21"/>
  <c r="B85" i="21"/>
  <c r="D84" i="21"/>
  <c r="E83" i="21"/>
  <c r="F82" i="21"/>
  <c r="H81" i="21"/>
  <c r="I80" i="21"/>
  <c r="J79" i="21"/>
  <c r="L78" i="21"/>
  <c r="M77" i="21"/>
  <c r="B77" i="21"/>
  <c r="E76" i="21"/>
  <c r="H75" i="21"/>
  <c r="K74" i="21"/>
  <c r="M73" i="21"/>
  <c r="D73" i="21"/>
  <c r="G72" i="21"/>
  <c r="J71" i="21"/>
  <c r="B71" i="21"/>
  <c r="K109" i="21"/>
  <c r="M108" i="21"/>
  <c r="C108" i="21"/>
  <c r="C107" i="21"/>
  <c r="E106" i="21"/>
  <c r="G105" i="21"/>
  <c r="G104" i="21"/>
  <c r="I103" i="21"/>
  <c r="K102" i="21"/>
  <c r="K101" i="21"/>
  <c r="M100" i="21"/>
  <c r="C100" i="21"/>
  <c r="C99" i="21"/>
  <c r="E98" i="21"/>
  <c r="G97" i="21"/>
  <c r="G96" i="21"/>
  <c r="I95" i="21"/>
  <c r="K94" i="21"/>
  <c r="K93" i="21"/>
  <c r="M92" i="21"/>
  <c r="C92" i="21"/>
  <c r="C91" i="21"/>
  <c r="E90" i="21"/>
  <c r="G89" i="21"/>
  <c r="G88" i="21"/>
  <c r="I87" i="21"/>
  <c r="K86" i="21"/>
  <c r="K85" i="21"/>
  <c r="M84" i="21"/>
  <c r="C84" i="21"/>
  <c r="C83" i="21"/>
  <c r="E82" i="21"/>
  <c r="G81" i="21"/>
  <c r="G80" i="21"/>
  <c r="I79" i="21"/>
  <c r="K78" i="21"/>
  <c r="K77" i="21"/>
  <c r="M76" i="21"/>
  <c r="D76" i="21"/>
  <c r="G75" i="21"/>
  <c r="I74" i="21"/>
  <c r="L73" i="21"/>
  <c r="C73" i="21"/>
  <c r="F72" i="21"/>
  <c r="I71" i="21"/>
  <c r="E109" i="21"/>
  <c r="F108" i="21"/>
  <c r="H107" i="21"/>
  <c r="I106" i="21"/>
  <c r="J105" i="21"/>
  <c r="L104" i="21"/>
  <c r="M103" i="21"/>
  <c r="B103" i="21"/>
  <c r="D102" i="21"/>
  <c r="E101" i="21"/>
  <c r="F100" i="21"/>
  <c r="H99" i="21"/>
  <c r="I98" i="21"/>
  <c r="J97" i="21"/>
  <c r="L96" i="21"/>
  <c r="M95" i="21"/>
  <c r="B95" i="21"/>
  <c r="D94" i="21"/>
  <c r="E93" i="21"/>
  <c r="F92" i="21"/>
  <c r="H91" i="21"/>
  <c r="I90" i="21"/>
  <c r="J89" i="21"/>
  <c r="L88" i="21"/>
  <c r="M87" i="21"/>
  <c r="B87" i="21"/>
  <c r="D86" i="21"/>
  <c r="E85" i="21"/>
  <c r="F84" i="21"/>
  <c r="H83" i="21"/>
  <c r="I82" i="21"/>
  <c r="J81" i="21"/>
  <c r="L80" i="21"/>
  <c r="M79" i="21"/>
  <c r="B79" i="21"/>
  <c r="D78" i="21"/>
  <c r="E77" i="21"/>
  <c r="G76" i="21"/>
  <c r="J75" i="21"/>
  <c r="M74" i="21"/>
  <c r="D74" i="21"/>
  <c r="G73" i="21"/>
  <c r="I72" i="21"/>
  <c r="L71" i="21"/>
  <c r="C71" i="21"/>
  <c r="H109" i="21"/>
  <c r="J107" i="21"/>
  <c r="M105" i="21"/>
  <c r="D104" i="21"/>
  <c r="F102" i="21"/>
  <c r="I100" i="21"/>
  <c r="L98" i="21"/>
  <c r="B97" i="21"/>
  <c r="E95" i="21"/>
  <c r="H93" i="21"/>
  <c r="J91" i="21"/>
  <c r="M89" i="21"/>
  <c r="D88" i="21"/>
  <c r="F86" i="21"/>
  <c r="I84" i="21"/>
  <c r="L82" i="21"/>
  <c r="B81" i="21"/>
  <c r="E79" i="21"/>
  <c r="H77" i="21"/>
  <c r="L75" i="21"/>
  <c r="F74" i="21"/>
  <c r="L72" i="21"/>
  <c r="E71" i="21"/>
  <c r="G109" i="21"/>
  <c r="I107" i="21"/>
  <c r="K105" i="21"/>
  <c r="C104" i="21"/>
  <c r="E102" i="21"/>
  <c r="G100" i="21"/>
  <c r="K98" i="21"/>
  <c r="M96" i="21"/>
  <c r="C95" i="21"/>
  <c r="G93" i="21"/>
  <c r="I91" i="21"/>
  <c r="K89" i="21"/>
  <c r="C88" i="21"/>
  <c r="E86" i="21"/>
  <c r="G84" i="21"/>
  <c r="K82" i="21"/>
  <c r="M80" i="21"/>
  <c r="C79" i="21"/>
  <c r="G77" i="21"/>
  <c r="K75" i="21"/>
  <c r="E74" i="21"/>
  <c r="K72" i="21"/>
  <c r="D71" i="21"/>
  <c r="L108" i="21"/>
  <c r="B107" i="21"/>
  <c r="E105" i="21"/>
  <c r="H103" i="21"/>
  <c r="J101" i="21"/>
  <c r="M99" i="21"/>
  <c r="D98" i="21"/>
  <c r="F96" i="21"/>
  <c r="I94" i="21"/>
  <c r="L92" i="21"/>
  <c r="B91" i="21"/>
  <c r="E89" i="21"/>
  <c r="H87" i="21"/>
  <c r="J85" i="21"/>
  <c r="M83" i="21"/>
  <c r="D82" i="21"/>
  <c r="F80" i="21"/>
  <c r="I78" i="21"/>
  <c r="L76" i="21"/>
  <c r="E75" i="21"/>
  <c r="K73" i="21"/>
  <c r="E72" i="21"/>
  <c r="K108" i="21"/>
  <c r="M106" i="21"/>
  <c r="C105" i="21"/>
  <c r="G103" i="21"/>
  <c r="I101" i="21"/>
  <c r="K99" i="21"/>
  <c r="C98" i="21"/>
  <c r="E96" i="21"/>
  <c r="G94" i="21"/>
  <c r="K92" i="21"/>
  <c r="M90" i="21"/>
  <c r="C89" i="21"/>
  <c r="G87" i="21"/>
  <c r="I85" i="21"/>
  <c r="K83" i="21"/>
  <c r="C82" i="21"/>
  <c r="E80" i="21"/>
  <c r="G78" i="21"/>
  <c r="K76" i="21"/>
  <c r="D75" i="21"/>
  <c r="J73" i="21"/>
  <c r="D72" i="21"/>
  <c r="I108" i="21"/>
  <c r="L106" i="21"/>
  <c r="B105" i="21"/>
  <c r="E103" i="21"/>
  <c r="H101" i="21"/>
  <c r="J99" i="21"/>
  <c r="M97" i="21"/>
  <c r="D96" i="21"/>
  <c r="F94" i="21"/>
  <c r="I92" i="21"/>
  <c r="L90" i="21"/>
  <c r="B89" i="21"/>
  <c r="E87" i="21"/>
  <c r="H85" i="21"/>
  <c r="J83" i="21"/>
  <c r="M81" i="21"/>
  <c r="D80" i="21"/>
  <c r="F78" i="21"/>
  <c r="I76" i="21"/>
  <c r="C75" i="21"/>
  <c r="I73" i="21"/>
  <c r="C72" i="21"/>
  <c r="G108" i="21"/>
  <c r="K106" i="21"/>
  <c r="M104" i="21"/>
  <c r="C103" i="21"/>
  <c r="G101" i="21"/>
  <c r="I99" i="21"/>
  <c r="K97" i="21"/>
  <c r="C96" i="21"/>
  <c r="E94" i="21"/>
  <c r="G92" i="21"/>
  <c r="K90" i="21"/>
  <c r="M88" i="21"/>
  <c r="C87" i="21"/>
  <c r="G85" i="21"/>
  <c r="I83" i="21"/>
  <c r="K81" i="21"/>
  <c r="C80" i="21"/>
  <c r="E78" i="21"/>
  <c r="H76" i="21"/>
  <c r="B75" i="21"/>
  <c r="H73" i="21"/>
  <c r="M71" i="21"/>
  <c r="J109" i="21"/>
  <c r="M107" i="21"/>
  <c r="D106" i="21"/>
  <c r="F104" i="21"/>
  <c r="I102" i="21"/>
  <c r="L100" i="21"/>
  <c r="B99" i="21"/>
  <c r="E97" i="21"/>
  <c r="H95" i="21"/>
  <c r="J93" i="21"/>
  <c r="M91" i="21"/>
  <c r="D90" i="21"/>
  <c r="F88" i="21"/>
  <c r="I86" i="21"/>
  <c r="L84" i="21"/>
  <c r="B83" i="21"/>
  <c r="E81" i="21"/>
  <c r="H79" i="21"/>
  <c r="J77" i="21"/>
  <c r="C76" i="21"/>
  <c r="H74" i="21"/>
  <c r="B73" i="21"/>
  <c r="H71" i="21"/>
  <c r="I109" i="21"/>
  <c r="K107" i="21"/>
  <c r="C106" i="21"/>
  <c r="E104" i="21"/>
  <c r="G102" i="21"/>
  <c r="K100" i="21"/>
  <c r="M98" i="21"/>
  <c r="C97" i="21"/>
  <c r="G95" i="21"/>
  <c r="I93" i="21"/>
  <c r="K91" i="21"/>
  <c r="C90" i="21"/>
  <c r="E88" i="21"/>
  <c r="G86" i="21"/>
  <c r="K84" i="21"/>
  <c r="M82" i="21"/>
  <c r="C81" i="21"/>
  <c r="G79" i="21"/>
  <c r="I77" i="21"/>
  <c r="M75" i="21"/>
  <c r="G74" i="21"/>
  <c r="M72" i="21"/>
  <c r="G71" i="21"/>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F47" i="10"/>
  <c r="G114" i="10"/>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57" i="10"/>
  <c r="F173"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B2" i="45"/>
  <c r="E130" i="32" a="1"/>
  <c r="E130" i="32" s="1"/>
  <c r="F103" i="10"/>
  <c r="B2" i="46"/>
  <c r="E180" i="32" a="1"/>
  <c r="E180" i="32" s="1"/>
  <c r="J49" i="2"/>
  <c r="F153" i="10"/>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15" i="46"/>
  <c r="E193" i="32" a="1"/>
  <c r="E193" i="32" s="1"/>
  <c r="F166" i="10"/>
  <c r="B24" i="46"/>
  <c r="E202" i="32" a="1"/>
  <c r="E202" i="32" s="1"/>
  <c r="F17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B14" i="46"/>
  <c r="E192" i="32" a="1"/>
  <c r="E192" i="32" s="1"/>
  <c r="F165" i="10"/>
  <c r="Z25" i="12"/>
  <c r="F9" i="10"/>
  <c r="G133" i="10"/>
  <c r="G149" i="10"/>
  <c r="G165" i="10"/>
  <c r="E88" i="32" a="1"/>
  <c r="E88" i="32" s="1"/>
  <c r="B24" i="39"/>
  <c r="E27" i="32" a="1"/>
  <c r="E27" i="32" s="1"/>
  <c r="F171" i="18"/>
  <c r="J170" i="18"/>
  <c r="B170" i="18"/>
  <c r="F169" i="18"/>
  <c r="J168" i="18"/>
  <c r="B168" i="18"/>
  <c r="F167" i="18"/>
  <c r="J166" i="18"/>
  <c r="B166" i="18"/>
  <c r="F165" i="18"/>
  <c r="J164" i="18"/>
  <c r="B164" i="18"/>
  <c r="F163" i="18"/>
  <c r="J162" i="18"/>
  <c r="B162" i="18"/>
  <c r="F161" i="18"/>
  <c r="J160" i="18"/>
  <c r="B160" i="18"/>
  <c r="F159" i="18"/>
  <c r="J158" i="18"/>
  <c r="B158" i="18"/>
  <c r="F157" i="18"/>
  <c r="J156" i="18"/>
  <c r="B156" i="18"/>
  <c r="F155" i="18"/>
  <c r="J154" i="18"/>
  <c r="B154" i="18"/>
  <c r="F153" i="18"/>
  <c r="J152" i="18"/>
  <c r="B152" i="18"/>
  <c r="F151" i="18"/>
  <c r="J150" i="18"/>
  <c r="B150" i="18"/>
  <c r="F149" i="18"/>
  <c r="J148" i="18"/>
  <c r="B148" i="18"/>
  <c r="F147" i="18"/>
  <c r="J146" i="18"/>
  <c r="B146" i="18"/>
  <c r="F145" i="18"/>
  <c r="J144" i="18"/>
  <c r="B144" i="18"/>
  <c r="F143" i="18"/>
  <c r="J142" i="18"/>
  <c r="B142" i="18"/>
  <c r="F141" i="18"/>
  <c r="J140" i="18"/>
  <c r="B140" i="18"/>
  <c r="F139" i="18"/>
  <c r="J138"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K170" i="18"/>
  <c r="C170" i="18"/>
  <c r="G169" i="18"/>
  <c r="K168" i="18"/>
  <c r="C168" i="18"/>
  <c r="G167" i="18"/>
  <c r="K166" i="18"/>
  <c r="C166" i="18"/>
  <c r="G165" i="18"/>
  <c r="K164" i="18"/>
  <c r="C164" i="18"/>
  <c r="G163" i="18"/>
  <c r="K162" i="18"/>
  <c r="C162" i="18"/>
  <c r="G161" i="18"/>
  <c r="K160" i="18"/>
  <c r="C160" i="18"/>
  <c r="G159" i="18"/>
  <c r="K158" i="18"/>
  <c r="C158" i="18"/>
  <c r="G157" i="18"/>
  <c r="K156" i="18"/>
  <c r="C156" i="18"/>
  <c r="G155" i="18"/>
  <c r="K154" i="18"/>
  <c r="C154" i="18"/>
  <c r="G153" i="18"/>
  <c r="K152" i="18"/>
  <c r="C152" i="18"/>
  <c r="G151" i="18"/>
  <c r="K150" i="18"/>
  <c r="C150" i="18"/>
  <c r="G149" i="18"/>
  <c r="K148" i="18"/>
  <c r="C148" i="18"/>
  <c r="G147" i="18"/>
  <c r="K146" i="18"/>
  <c r="C146" i="18"/>
  <c r="G145" i="18"/>
  <c r="K144" i="18"/>
  <c r="C144" i="18"/>
  <c r="G143" i="18"/>
  <c r="K142" i="18"/>
  <c r="C142" i="18"/>
  <c r="G141" i="18"/>
  <c r="K140" i="18"/>
  <c r="C140" i="18"/>
  <c r="G139" i="18"/>
  <c r="K138" i="18"/>
  <c r="C138" i="18"/>
  <c r="G137" i="18"/>
  <c r="K136" i="18"/>
  <c r="C136" i="18"/>
  <c r="G135" i="18"/>
  <c r="K134" i="18"/>
  <c r="C134" i="18"/>
  <c r="G133" i="18"/>
  <c r="K171" i="18"/>
  <c r="L170" i="18"/>
  <c r="J169" i="18"/>
  <c r="I168" i="18"/>
  <c r="I167" i="18"/>
  <c r="G166" i="18"/>
  <c r="H165" i="18"/>
  <c r="F164" i="18"/>
  <c r="E163" i="18"/>
  <c r="E162" i="18"/>
  <c r="C161" i="18"/>
  <c r="D160" i="18"/>
  <c r="B159" i="18"/>
  <c r="M157" i="18"/>
  <c r="M156" i="18"/>
  <c r="K155" i="18"/>
  <c r="L154" i="18"/>
  <c r="J153" i="18"/>
  <c r="I152" i="18"/>
  <c r="I151" i="18"/>
  <c r="G150" i="18"/>
  <c r="H149" i="18"/>
  <c r="F148" i="18"/>
  <c r="E147" i="18"/>
  <c r="E146" i="18"/>
  <c r="C145" i="18"/>
  <c r="D144" i="18"/>
  <c r="B143" i="18"/>
  <c r="M141" i="18"/>
  <c r="M140" i="18"/>
  <c r="K139" i="18"/>
  <c r="L138" i="18"/>
  <c r="K137" i="18"/>
  <c r="M136" i="18"/>
  <c r="B136" i="18"/>
  <c r="C135" i="18"/>
  <c r="E134" i="18"/>
  <c r="F133" i="18"/>
  <c r="J171" i="18"/>
  <c r="I170" i="18"/>
  <c r="I169" i="18"/>
  <c r="G168" i="18"/>
  <c r="H167" i="18"/>
  <c r="F166" i="18"/>
  <c r="E165" i="18"/>
  <c r="E164" i="18"/>
  <c r="C163" i="18"/>
  <c r="D162" i="18"/>
  <c r="B161" i="18"/>
  <c r="M159" i="18"/>
  <c r="M158" i="18"/>
  <c r="K157" i="18"/>
  <c r="L156" i="18"/>
  <c r="J155" i="18"/>
  <c r="I154" i="18"/>
  <c r="I153" i="18"/>
  <c r="G152" i="18"/>
  <c r="H151" i="18"/>
  <c r="F150" i="18"/>
  <c r="E149" i="18"/>
  <c r="E148" i="18"/>
  <c r="C147" i="18"/>
  <c r="D146" i="18"/>
  <c r="B145" i="18"/>
  <c r="M143" i="18"/>
  <c r="M142" i="18"/>
  <c r="K141" i="18"/>
  <c r="L140" i="18"/>
  <c r="J139" i="18"/>
  <c r="I138" i="18"/>
  <c r="J137" i="18"/>
  <c r="L136" i="18"/>
  <c r="M135" i="18"/>
  <c r="B135" i="18"/>
  <c r="D134" i="18"/>
  <c r="E133" i="18"/>
  <c r="I171" i="18"/>
  <c r="G170" i="18"/>
  <c r="H169" i="18"/>
  <c r="F168" i="18"/>
  <c r="E167" i="18"/>
  <c r="E166" i="18"/>
  <c r="C165" i="18"/>
  <c r="D164" i="18"/>
  <c r="B163" i="18"/>
  <c r="M161" i="18"/>
  <c r="M160" i="18"/>
  <c r="K159" i="18"/>
  <c r="L158" i="18"/>
  <c r="J157" i="18"/>
  <c r="I156" i="18"/>
  <c r="I155" i="18"/>
  <c r="G154" i="18"/>
  <c r="H153" i="18"/>
  <c r="F152" i="18"/>
  <c r="E151" i="18"/>
  <c r="E150" i="18"/>
  <c r="C149" i="18"/>
  <c r="D148" i="18"/>
  <c r="B147" i="18"/>
  <c r="M145" i="18"/>
  <c r="M144" i="18"/>
  <c r="K143" i="18"/>
  <c r="L142" i="18"/>
  <c r="J141" i="18"/>
  <c r="I140" i="18"/>
  <c r="I139" i="18"/>
  <c r="G138" i="18"/>
  <c r="I137" i="18"/>
  <c r="J136" i="18"/>
  <c r="K135" i="18"/>
  <c r="M134" i="18"/>
  <c r="B134" i="18"/>
  <c r="C133" i="18"/>
  <c r="H171" i="18"/>
  <c r="F170" i="18"/>
  <c r="E169" i="18"/>
  <c r="E168" i="18"/>
  <c r="C167" i="18"/>
  <c r="D166" i="18"/>
  <c r="B165" i="18"/>
  <c r="M163" i="18"/>
  <c r="M162" i="18"/>
  <c r="K161" i="18"/>
  <c r="L160" i="18"/>
  <c r="J159" i="18"/>
  <c r="I158" i="18"/>
  <c r="I157" i="18"/>
  <c r="G156" i="18"/>
  <c r="H155" i="18"/>
  <c r="F154" i="18"/>
  <c r="E153" i="18"/>
  <c r="E152" i="18"/>
  <c r="C151" i="18"/>
  <c r="D150" i="18"/>
  <c r="B149" i="18"/>
  <c r="M147" i="18"/>
  <c r="M146" i="18"/>
  <c r="K145" i="18"/>
  <c r="L144" i="18"/>
  <c r="J143" i="18"/>
  <c r="I142" i="18"/>
  <c r="I141" i="18"/>
  <c r="G140" i="18"/>
  <c r="H139" i="18"/>
  <c r="F138" i="18"/>
  <c r="H137" i="18"/>
  <c r="I136" i="18"/>
  <c r="J135" i="18"/>
  <c r="L134" i="18"/>
  <c r="M133" i="18"/>
  <c r="E171" i="18"/>
  <c r="E170" i="18"/>
  <c r="C169" i="18"/>
  <c r="D168" i="18"/>
  <c r="B167" i="18"/>
  <c r="M165" i="18"/>
  <c r="M164" i="18"/>
  <c r="K163" i="18"/>
  <c r="L162" i="18"/>
  <c r="J161" i="18"/>
  <c r="I160" i="18"/>
  <c r="I159" i="18"/>
  <c r="G158" i="18"/>
  <c r="H157" i="18"/>
  <c r="F156" i="18"/>
  <c r="E155" i="18"/>
  <c r="E154" i="18"/>
  <c r="C153" i="18"/>
  <c r="D152" i="18"/>
  <c r="B151" i="18"/>
  <c r="M149" i="18"/>
  <c r="M148" i="18"/>
  <c r="K147" i="18"/>
  <c r="L146" i="18"/>
  <c r="J145" i="18"/>
  <c r="I144" i="18"/>
  <c r="I143" i="18"/>
  <c r="G142" i="18"/>
  <c r="H141" i="18"/>
  <c r="F140" i="18"/>
  <c r="E139" i="18"/>
  <c r="E138" i="18"/>
  <c r="F137" i="18"/>
  <c r="G136" i="18"/>
  <c r="I135" i="18"/>
  <c r="J134" i="18"/>
  <c r="K133" i="18"/>
  <c r="B133" i="18"/>
  <c r="C171" i="18"/>
  <c r="D170" i="18"/>
  <c r="B169" i="18"/>
  <c r="M167" i="18"/>
  <c r="M166" i="18"/>
  <c r="K165" i="18"/>
  <c r="L164" i="18"/>
  <c r="J163" i="18"/>
  <c r="I162" i="18"/>
  <c r="I161" i="18"/>
  <c r="G160" i="18"/>
  <c r="H159" i="18"/>
  <c r="F158" i="18"/>
  <c r="E157" i="18"/>
  <c r="E156" i="18"/>
  <c r="C155" i="18"/>
  <c r="D154" i="18"/>
  <c r="B153" i="18"/>
  <c r="M151" i="18"/>
  <c r="M150" i="18"/>
  <c r="K149" i="18"/>
  <c r="L148" i="18"/>
  <c r="J147" i="18"/>
  <c r="I146" i="18"/>
  <c r="I145" i="18"/>
  <c r="G144" i="18"/>
  <c r="H143" i="18"/>
  <c r="F142" i="18"/>
  <c r="E141" i="18"/>
  <c r="E140" i="18"/>
  <c r="C139" i="18"/>
  <c r="D138" i="18"/>
  <c r="E137" i="18"/>
  <c r="F136" i="18"/>
  <c r="H135" i="18"/>
  <c r="I134" i="18"/>
  <c r="J133" i="18"/>
  <c r="B171" i="18"/>
  <c r="M169" i="18"/>
  <c r="M168" i="18"/>
  <c r="K167" i="18"/>
  <c r="L166" i="18"/>
  <c r="J165" i="18"/>
  <c r="I164" i="18"/>
  <c r="I163" i="18"/>
  <c r="G162" i="18"/>
  <c r="H161" i="18"/>
  <c r="F160" i="18"/>
  <c r="E159" i="18"/>
  <c r="E158" i="18"/>
  <c r="C157" i="18"/>
  <c r="D156" i="18"/>
  <c r="B155" i="18"/>
  <c r="M153" i="18"/>
  <c r="M152" i="18"/>
  <c r="K151" i="18"/>
  <c r="L150" i="18"/>
  <c r="J149" i="18"/>
  <c r="I148" i="18"/>
  <c r="I147" i="18"/>
  <c r="G146" i="18"/>
  <c r="H145" i="18"/>
  <c r="F144" i="18"/>
  <c r="E143" i="18"/>
  <c r="E142" i="18"/>
  <c r="C141" i="18"/>
  <c r="D140" i="18"/>
  <c r="B139" i="18"/>
  <c r="B138" i="18"/>
  <c r="C137" i="18"/>
  <c r="E136" i="18"/>
  <c r="F135" i="18"/>
  <c r="G134" i="18"/>
  <c r="I133" i="18"/>
  <c r="M171" i="18"/>
  <c r="M170" i="18"/>
  <c r="K169" i="18"/>
  <c r="L168" i="18"/>
  <c r="J167" i="18"/>
  <c r="I166" i="18"/>
  <c r="I165" i="18"/>
  <c r="G164" i="18"/>
  <c r="H163" i="18"/>
  <c r="F162" i="18"/>
  <c r="E161" i="18"/>
  <c r="E160" i="18"/>
  <c r="C159" i="18"/>
  <c r="D158" i="18"/>
  <c r="B157" i="18"/>
  <c r="M155" i="18"/>
  <c r="M154" i="18"/>
  <c r="K153" i="18"/>
  <c r="L152" i="18"/>
  <c r="J151" i="18"/>
  <c r="I150" i="18"/>
  <c r="I149" i="18"/>
  <c r="G148" i="18"/>
  <c r="H147" i="18"/>
  <c r="F146" i="18"/>
  <c r="E145" i="18"/>
  <c r="E144" i="18"/>
  <c r="C143" i="18"/>
  <c r="D142" i="18"/>
  <c r="B141" i="18"/>
  <c r="M139" i="18"/>
  <c r="M138" i="18"/>
  <c r="M137" i="18"/>
  <c r="B137" i="18"/>
  <c r="D136" i="18"/>
  <c r="E135" i="18"/>
  <c r="F134" i="18"/>
  <c r="H133" i="18"/>
  <c r="J4" i="45"/>
  <c r="J11" i="45"/>
  <c r="AL11" i="6" a="1"/>
  <c r="AL11" i="6" s="1"/>
  <c r="F91" i="20"/>
  <c r="F89" i="20"/>
  <c r="F90" i="20"/>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Y28" i="12"/>
  <c r="Z21" i="12" s="1"/>
  <c r="Z4" i="12"/>
  <c r="G148" i="10"/>
  <c r="G79" i="10"/>
  <c r="G47" i="10"/>
  <c r="G15" i="10"/>
  <c r="C254" i="16"/>
  <c r="C252" i="16"/>
  <c r="C253" i="16"/>
  <c r="G253" i="16"/>
  <c r="G252" i="16"/>
  <c r="G254" i="16"/>
  <c r="AM6" i="6" a="1"/>
  <c r="AM6" i="6" s="1"/>
  <c r="AO6" i="6" s="1" a="1"/>
  <c r="AO6" i="6" s="1"/>
  <c r="AM2" i="6" a="1"/>
  <c r="AM2" i="6" s="1"/>
  <c r="M119" i="15"/>
  <c r="M120" i="15"/>
  <c r="M118" i="15"/>
  <c r="D25" i="45"/>
  <c r="G153" i="32" a="1"/>
  <c r="G153" i="32" s="1"/>
  <c r="AD25" i="37"/>
  <c r="AD23" i="37"/>
  <c r="AD21" i="37"/>
  <c r="AD19" i="37"/>
  <c r="AD24" i="37"/>
  <c r="AD26" i="37"/>
  <c r="AD22" i="37"/>
  <c r="AD18" i="37"/>
  <c r="AD20" i="37"/>
  <c r="V25" i="37"/>
  <c r="V23" i="37"/>
  <c r="V21" i="37"/>
  <c r="V19" i="37"/>
  <c r="V22" i="37"/>
  <c r="V18" i="37"/>
  <c r="V24" i="37"/>
  <c r="V20" i="37"/>
  <c r="V26" i="37"/>
  <c r="M26" i="37"/>
  <c r="M24" i="37"/>
  <c r="M22" i="37"/>
  <c r="M20" i="37"/>
  <c r="M18" i="37"/>
  <c r="M23" i="37"/>
  <c r="M19" i="37"/>
  <c r="M25" i="37"/>
  <c r="M21" i="37"/>
  <c r="AV25" i="37"/>
  <c r="AV23" i="37"/>
  <c r="AV21" i="37"/>
  <c r="AV19" i="37"/>
  <c r="AV20" i="37"/>
  <c r="AV26" i="37"/>
  <c r="AV22" i="37"/>
  <c r="AV18" i="37"/>
  <c r="AV24" i="37"/>
  <c r="Q25" i="37"/>
  <c r="Q23" i="37"/>
  <c r="Q21" i="37"/>
  <c r="Q19" i="37"/>
  <c r="Q26" i="37"/>
  <c r="Q18" i="37"/>
  <c r="Q24" i="37"/>
  <c r="Q20" i="37"/>
  <c r="Q22" i="37"/>
  <c r="Z26" i="37"/>
  <c r="Z24" i="37"/>
  <c r="Z22" i="37"/>
  <c r="Z20" i="37"/>
  <c r="Z18" i="37"/>
  <c r="Z21" i="37"/>
  <c r="Z23" i="37"/>
  <c r="Z19" i="37"/>
  <c r="Z25" i="37"/>
  <c r="AQ26" i="37"/>
  <c r="AQ24" i="37"/>
  <c r="AQ22" i="37"/>
  <c r="AQ20" i="37"/>
  <c r="AQ18" i="37"/>
  <c r="AQ21" i="37"/>
  <c r="AQ23" i="37"/>
  <c r="AQ19" i="37"/>
  <c r="AQ25" i="37"/>
  <c r="C35" i="37"/>
  <c r="C40" i="37"/>
  <c r="C37" i="37"/>
  <c r="C38" i="37"/>
  <c r="C41" i="37"/>
  <c r="C34" i="37"/>
  <c r="C39" i="37"/>
  <c r="C33" i="37"/>
  <c r="C36" i="37"/>
  <c r="D25" i="39"/>
  <c r="G28" i="32" a="1"/>
  <c r="G2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C10" i="41"/>
  <c r="F63" i="32" a="1"/>
  <c r="F63" i="32" s="1"/>
  <c r="D89" i="25"/>
  <c r="D90" i="25"/>
  <c r="D88" i="25"/>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Z22" i="12"/>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AC29" i="11"/>
  <c r="I2" i="39" s="1"/>
  <c r="G94" i="10"/>
  <c r="G62" i="10"/>
  <c r="G30" i="10"/>
  <c r="B24" i="40"/>
  <c r="E52" i="32" a="1"/>
  <c r="E52" i="32" s="1"/>
  <c r="F25" i="10"/>
  <c r="B15" i="45"/>
  <c r="E143" i="32" a="1"/>
  <c r="E143" i="32" s="1"/>
  <c r="F116" i="10"/>
  <c r="B13" i="45"/>
  <c r="E141" i="32" a="1"/>
  <c r="E141" i="32" s="1"/>
  <c r="F114" i="10"/>
  <c r="B5" i="46"/>
  <c r="E183" i="32" a="1"/>
  <c r="E183" i="32" s="1"/>
  <c r="F156" i="10"/>
  <c r="B24" i="47"/>
  <c r="E177" i="32" a="1"/>
  <c r="E177" i="32" s="1"/>
  <c r="F150" i="10"/>
  <c r="B26" i="46"/>
  <c r="E204" i="32" a="1"/>
  <c r="E204" i="32" s="1"/>
  <c r="F177" i="10"/>
  <c r="B2" i="43"/>
  <c r="E105" i="32" a="1"/>
  <c r="E105" i="32" s="1"/>
  <c r="F78" i="10"/>
  <c r="B6" i="45"/>
  <c r="E134" i="32" a="1"/>
  <c r="E134" i="32" s="1"/>
  <c r="F107" i="10"/>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F207" i="19"/>
  <c r="J206" i="19"/>
  <c r="B206" i="19"/>
  <c r="F205" i="19"/>
  <c r="J204" i="19"/>
  <c r="B204" i="19"/>
  <c r="F203" i="19"/>
  <c r="J202" i="19"/>
  <c r="B202" i="19"/>
  <c r="F201" i="19"/>
  <c r="J200" i="19"/>
  <c r="B200" i="19"/>
  <c r="F199" i="19"/>
  <c r="J198" i="19"/>
  <c r="B198" i="19"/>
  <c r="F197" i="19"/>
  <c r="J196" i="19"/>
  <c r="B196" i="19"/>
  <c r="F195" i="19"/>
  <c r="J194" i="19"/>
  <c r="B194" i="19"/>
  <c r="F193" i="19"/>
  <c r="J192" i="19"/>
  <c r="B192" i="19"/>
  <c r="F191" i="19"/>
  <c r="J190" i="19"/>
  <c r="B190" i="19"/>
  <c r="F189" i="19"/>
  <c r="J188" i="19"/>
  <c r="B188" i="19"/>
  <c r="F187" i="19"/>
  <c r="J186" i="19"/>
  <c r="B186" i="19"/>
  <c r="F185" i="19"/>
  <c r="J184" i="19"/>
  <c r="B184" i="19"/>
  <c r="F183" i="19"/>
  <c r="J182" i="19"/>
  <c r="B182" i="19"/>
  <c r="F181" i="19"/>
  <c r="J180" i="19"/>
  <c r="B180" i="19"/>
  <c r="F179" i="19"/>
  <c r="J178" i="19"/>
  <c r="B178" i="19"/>
  <c r="F177" i="19"/>
  <c r="J176" i="19"/>
  <c r="B176" i="19"/>
  <c r="F175" i="19"/>
  <c r="J174" i="19"/>
  <c r="B174" i="19"/>
  <c r="F173" i="19"/>
  <c r="J172" i="19"/>
  <c r="B172" i="19"/>
  <c r="F171" i="19"/>
  <c r="J170" i="19"/>
  <c r="B170" i="19"/>
  <c r="F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H207" i="19"/>
  <c r="L206" i="19"/>
  <c r="D206" i="19"/>
  <c r="H205" i="19"/>
  <c r="L204" i="19"/>
  <c r="D204" i="19"/>
  <c r="H203" i="19"/>
  <c r="L202" i="19"/>
  <c r="D202" i="19"/>
  <c r="H201" i="19"/>
  <c r="L200" i="19"/>
  <c r="D200" i="19"/>
  <c r="H199" i="19"/>
  <c r="L198" i="19"/>
  <c r="D198" i="19"/>
  <c r="H197" i="19"/>
  <c r="L196" i="19"/>
  <c r="D196" i="19"/>
  <c r="H195" i="19"/>
  <c r="L194" i="19"/>
  <c r="D194" i="19"/>
  <c r="H193" i="19"/>
  <c r="L192" i="19"/>
  <c r="D192" i="19"/>
  <c r="H191" i="19"/>
  <c r="L190" i="19"/>
  <c r="D190" i="19"/>
  <c r="H189" i="19"/>
  <c r="L188" i="19"/>
  <c r="D188" i="19"/>
  <c r="H187" i="19"/>
  <c r="L186" i="19"/>
  <c r="D186" i="19"/>
  <c r="H185" i="19"/>
  <c r="L184" i="19"/>
  <c r="D184" i="19"/>
  <c r="H183" i="19"/>
  <c r="L182" i="19"/>
  <c r="D182" i="19"/>
  <c r="H181" i="19"/>
  <c r="L180" i="19"/>
  <c r="D180" i="19"/>
  <c r="H179" i="19"/>
  <c r="L178" i="19"/>
  <c r="D178" i="19"/>
  <c r="H177" i="19"/>
  <c r="L176" i="19"/>
  <c r="D176" i="19"/>
  <c r="H175" i="19"/>
  <c r="L174" i="19"/>
  <c r="D174" i="19"/>
  <c r="H173" i="19"/>
  <c r="L172" i="19"/>
  <c r="D172" i="19"/>
  <c r="H171" i="19"/>
  <c r="L170" i="19"/>
  <c r="D170" i="19"/>
  <c r="H169" i="19"/>
  <c r="C207" i="19"/>
  <c r="K205" i="19"/>
  <c r="G204" i="19"/>
  <c r="C203" i="19"/>
  <c r="K201" i="19"/>
  <c r="G200" i="19"/>
  <c r="C199" i="19"/>
  <c r="K197" i="19"/>
  <c r="G196" i="19"/>
  <c r="C195" i="19"/>
  <c r="K193" i="19"/>
  <c r="G192" i="19"/>
  <c r="C191" i="19"/>
  <c r="K189" i="19"/>
  <c r="G188" i="19"/>
  <c r="C187" i="19"/>
  <c r="K185" i="19"/>
  <c r="G184" i="19"/>
  <c r="C183" i="19"/>
  <c r="K181" i="19"/>
  <c r="G180" i="19"/>
  <c r="C179" i="19"/>
  <c r="K177" i="19"/>
  <c r="G176" i="19"/>
  <c r="C175" i="19"/>
  <c r="K173" i="19"/>
  <c r="G172" i="19"/>
  <c r="C171" i="19"/>
  <c r="K169" i="19"/>
  <c r="B207" i="19"/>
  <c r="J205" i="19"/>
  <c r="F204" i="19"/>
  <c r="B203" i="19"/>
  <c r="J201" i="19"/>
  <c r="F200" i="19"/>
  <c r="B199" i="19"/>
  <c r="J197" i="19"/>
  <c r="F196" i="19"/>
  <c r="B195" i="19"/>
  <c r="J193" i="19"/>
  <c r="F192" i="19"/>
  <c r="B191" i="19"/>
  <c r="J189" i="19"/>
  <c r="F188" i="19"/>
  <c r="B187" i="19"/>
  <c r="J185" i="19"/>
  <c r="F184" i="19"/>
  <c r="B183" i="19"/>
  <c r="J181" i="19"/>
  <c r="F180" i="19"/>
  <c r="B179" i="19"/>
  <c r="J177" i="19"/>
  <c r="F176" i="19"/>
  <c r="B175" i="19"/>
  <c r="J173" i="19"/>
  <c r="F172" i="19"/>
  <c r="B171" i="19"/>
  <c r="J169" i="19"/>
  <c r="M206" i="19"/>
  <c r="I205" i="19"/>
  <c r="E204" i="19"/>
  <c r="M202" i="19"/>
  <c r="I201" i="19"/>
  <c r="E200" i="19"/>
  <c r="M198" i="19"/>
  <c r="I197" i="19"/>
  <c r="E196" i="19"/>
  <c r="M194" i="19"/>
  <c r="I193" i="19"/>
  <c r="E192" i="19"/>
  <c r="M190" i="19"/>
  <c r="I189" i="19"/>
  <c r="E188" i="19"/>
  <c r="M186" i="19"/>
  <c r="I185" i="19"/>
  <c r="E184" i="19"/>
  <c r="M182" i="19"/>
  <c r="I181" i="19"/>
  <c r="E180" i="19"/>
  <c r="M178" i="19"/>
  <c r="I177" i="19"/>
  <c r="E176" i="19"/>
  <c r="M174" i="19"/>
  <c r="I173" i="19"/>
  <c r="E172" i="19"/>
  <c r="M170" i="19"/>
  <c r="I169" i="19"/>
  <c r="L207" i="19"/>
  <c r="H206" i="19"/>
  <c r="D205" i="19"/>
  <c r="L203" i="19"/>
  <c r="H202" i="19"/>
  <c r="D201" i="19"/>
  <c r="L199" i="19"/>
  <c r="H198" i="19"/>
  <c r="D197" i="19"/>
  <c r="L195" i="19"/>
  <c r="H194" i="19"/>
  <c r="D193" i="19"/>
  <c r="L191" i="19"/>
  <c r="H190" i="19"/>
  <c r="D189" i="19"/>
  <c r="L187" i="19"/>
  <c r="H186" i="19"/>
  <c r="D185" i="19"/>
  <c r="L183" i="19"/>
  <c r="H182" i="19"/>
  <c r="D181" i="19"/>
  <c r="L179" i="19"/>
  <c r="H178" i="19"/>
  <c r="D177" i="19"/>
  <c r="L175" i="19"/>
  <c r="H174" i="19"/>
  <c r="D173" i="19"/>
  <c r="L171" i="19"/>
  <c r="H170" i="19"/>
  <c r="D169" i="19"/>
  <c r="K207" i="19"/>
  <c r="G206" i="19"/>
  <c r="C205" i="19"/>
  <c r="K203" i="19"/>
  <c r="G202" i="19"/>
  <c r="C201" i="19"/>
  <c r="K199" i="19"/>
  <c r="G198" i="19"/>
  <c r="C197" i="19"/>
  <c r="K195" i="19"/>
  <c r="G194" i="19"/>
  <c r="C193" i="19"/>
  <c r="K191" i="19"/>
  <c r="G190" i="19"/>
  <c r="C189" i="19"/>
  <c r="K187" i="19"/>
  <c r="G186" i="19"/>
  <c r="C185" i="19"/>
  <c r="K183" i="19"/>
  <c r="G182" i="19"/>
  <c r="C181" i="19"/>
  <c r="K179" i="19"/>
  <c r="G178" i="19"/>
  <c r="C177" i="19"/>
  <c r="K175" i="19"/>
  <c r="G174" i="19"/>
  <c r="C173" i="19"/>
  <c r="K171" i="19"/>
  <c r="G170" i="19"/>
  <c r="C169" i="19"/>
  <c r="J207" i="19"/>
  <c r="F206" i="19"/>
  <c r="B205" i="19"/>
  <c r="J203" i="19"/>
  <c r="F202" i="19"/>
  <c r="B201" i="19"/>
  <c r="J199" i="19"/>
  <c r="F198" i="19"/>
  <c r="B197" i="19"/>
  <c r="J195" i="19"/>
  <c r="F194" i="19"/>
  <c r="B193" i="19"/>
  <c r="J191" i="19"/>
  <c r="F190" i="19"/>
  <c r="B189" i="19"/>
  <c r="J187" i="19"/>
  <c r="F186" i="19"/>
  <c r="B185" i="19"/>
  <c r="J183" i="19"/>
  <c r="F182" i="19"/>
  <c r="B181" i="19"/>
  <c r="J179" i="19"/>
  <c r="F178" i="19"/>
  <c r="B177" i="19"/>
  <c r="J175" i="19"/>
  <c r="F174" i="19"/>
  <c r="B173" i="19"/>
  <c r="J171" i="19"/>
  <c r="F170" i="19"/>
  <c r="I207" i="19"/>
  <c r="E206" i="19"/>
  <c r="M204" i="19"/>
  <c r="I203" i="19"/>
  <c r="E202" i="19"/>
  <c r="M200" i="19"/>
  <c r="I199" i="19"/>
  <c r="E198" i="19"/>
  <c r="M196" i="19"/>
  <c r="I195" i="19"/>
  <c r="E194" i="19"/>
  <c r="M192" i="19"/>
  <c r="I191" i="19"/>
  <c r="E190" i="19"/>
  <c r="M188" i="19"/>
  <c r="I187" i="19"/>
  <c r="E186" i="19"/>
  <c r="M184" i="19"/>
  <c r="I183" i="19"/>
  <c r="E182" i="19"/>
  <c r="M180" i="19"/>
  <c r="I179" i="19"/>
  <c r="E178" i="19"/>
  <c r="M176" i="19"/>
  <c r="I175" i="19"/>
  <c r="E174" i="19"/>
  <c r="M172" i="19"/>
  <c r="I171" i="19"/>
  <c r="E170" i="19"/>
  <c r="B169" i="19"/>
  <c r="D207" i="19"/>
  <c r="L205" i="19"/>
  <c r="H204" i="19"/>
  <c r="D203" i="19"/>
  <c r="L201" i="19"/>
  <c r="H200" i="19"/>
  <c r="D199" i="19"/>
  <c r="L197" i="19"/>
  <c r="H196" i="19"/>
  <c r="D195" i="19"/>
  <c r="L193" i="19"/>
  <c r="H192" i="19"/>
  <c r="D191" i="19"/>
  <c r="L189" i="19"/>
  <c r="H188" i="19"/>
  <c r="D187" i="19"/>
  <c r="L185" i="19"/>
  <c r="H184" i="19"/>
  <c r="D183" i="19"/>
  <c r="L181" i="19"/>
  <c r="H180" i="19"/>
  <c r="D179" i="19"/>
  <c r="L177" i="19"/>
  <c r="H176" i="19"/>
  <c r="D175" i="19"/>
  <c r="L173" i="19"/>
  <c r="H172" i="19"/>
  <c r="D171" i="19"/>
  <c r="L169" i="19"/>
  <c r="F97" i="10"/>
  <c r="G135" i="10"/>
  <c r="G151" i="10"/>
  <c r="G167" i="10"/>
  <c r="F176" i="32"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G150" i="10"/>
  <c r="G116" i="10"/>
  <c r="G83" i="10"/>
  <c r="G51" i="10"/>
  <c r="G19" i="10"/>
  <c r="F162" i="10"/>
  <c r="F130" i="10"/>
  <c r="AM11" i="6" a="1"/>
  <c r="AM11" i="6"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F47" i="32"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R4" i="45"/>
  <c r="R11" i="45"/>
  <c r="F26" i="10"/>
  <c r="M91" i="20"/>
  <c r="M89" i="20"/>
  <c r="M90" i="20"/>
  <c r="D91" i="20"/>
  <c r="D89" i="20"/>
  <c r="D90" i="2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S30" i="12"/>
  <c r="G176" i="10"/>
  <c r="G144" i="10"/>
  <c r="G108" i="10"/>
  <c r="G76" i="10"/>
  <c r="G44" i="10"/>
  <c r="G12" i="10"/>
  <c r="AL7" i="6" a="1"/>
  <c r="AL7" i="6" s="1"/>
  <c r="K254" i="16"/>
  <c r="K252" i="16"/>
  <c r="K253" i="16"/>
  <c r="AL13" i="6" a="1"/>
  <c r="AL13" i="6" s="1"/>
  <c r="AL17" i="6" a="1"/>
  <c r="AL17" i="6" s="1"/>
  <c r="AL4" i="6" a="1"/>
  <c r="AL4" i="6" s="1"/>
  <c r="AM15" i="6" a="1"/>
  <c r="AM15" i="6" s="1"/>
  <c r="AO15" i="6" s="1" a="1"/>
  <c r="AO15" i="6"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B22" i="41"/>
  <c r="E75" i="32" a="1"/>
  <c r="E75" i="32" s="1"/>
  <c r="F48" i="10"/>
  <c r="L89" i="25"/>
  <c r="L88" i="25"/>
  <c r="L90" i="25"/>
  <c r="C90" i="25"/>
  <c r="C88" i="25"/>
  <c r="C89" i="25"/>
  <c r="F96" i="32"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C3" i="39"/>
  <c r="F6" i="32" a="1"/>
  <c r="F6" i="32" s="1"/>
  <c r="F124" i="32"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F195" i="32"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F99" i="32"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Z8" i="12"/>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B2" i="40"/>
  <c r="E30" i="32" a="1"/>
  <c r="E30" i="32" s="1"/>
  <c r="F3" i="10"/>
  <c r="C49" i="2"/>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B2" i="42"/>
  <c r="E80" i="32" a="1"/>
  <c r="E80" i="32" s="1"/>
  <c r="B49" i="2"/>
  <c r="F53" i="10"/>
  <c r="B26" i="43"/>
  <c r="E129" i="32" a="1"/>
  <c r="E129" i="32" s="1"/>
  <c r="F102" i="10"/>
  <c r="B14" i="45"/>
  <c r="E142" i="32" a="1"/>
  <c r="E142" i="32" s="1"/>
  <c r="F115" i="10"/>
  <c r="C22" i="43"/>
  <c r="F125" i="32" a="1"/>
  <c r="F125" i="32" s="1"/>
  <c r="G137" i="10"/>
  <c r="G153" i="10"/>
  <c r="G169" i="10"/>
  <c r="F26" i="32"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F16" i="32"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Z15" i="12"/>
  <c r="Z18" i="12"/>
  <c r="Z4" i="45"/>
  <c r="Z11" i="45"/>
  <c r="J90" i="20"/>
  <c r="J89" i="20"/>
  <c r="J91" i="20"/>
  <c r="G90" i="20"/>
  <c r="G89" i="20"/>
  <c r="G91" i="20"/>
  <c r="E14" i="32" a="1"/>
  <c r="E14" i="32" s="1"/>
  <c r="F14" i="32" s="1"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72" i="10"/>
  <c r="G140" i="10"/>
  <c r="G103" i="10"/>
  <c r="G71" i="10"/>
  <c r="G39" i="10"/>
  <c r="G7" i="10"/>
  <c r="AM17" i="6" a="1"/>
  <c r="AM17" i="6" s="1"/>
  <c r="G119" i="15"/>
  <c r="G118" i="15"/>
  <c r="G120" i="15"/>
  <c r="F119" i="15"/>
  <c r="F120" i="15"/>
  <c r="F118" i="15"/>
  <c r="E25" i="46"/>
  <c r="H203" i="32" a="1"/>
  <c r="H203" i="32" s="1"/>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G129" i="28"/>
  <c r="K128" i="28"/>
  <c r="C128" i="28"/>
  <c r="G127" i="28"/>
  <c r="K126" i="28"/>
  <c r="C126" i="28"/>
  <c r="G125" i="28"/>
  <c r="K124" i="28"/>
  <c r="C124" i="28"/>
  <c r="G123" i="28"/>
  <c r="K122" i="28"/>
  <c r="C122" i="28"/>
  <c r="G121" i="28"/>
  <c r="K120" i="28"/>
  <c r="C120" i="28"/>
  <c r="G119" i="28"/>
  <c r="K118" i="28"/>
  <c r="C118" i="28"/>
  <c r="G117" i="28"/>
  <c r="K116" i="28"/>
  <c r="C116" i="28"/>
  <c r="G115" i="28"/>
  <c r="K114" i="28"/>
  <c r="C114" i="28"/>
  <c r="G113" i="28"/>
  <c r="K112" i="28"/>
  <c r="C112" i="28"/>
  <c r="G111" i="28"/>
  <c r="K110" i="28"/>
  <c r="C110" i="28"/>
  <c r="G109" i="28"/>
  <c r="K108" i="28"/>
  <c r="C108" i="28"/>
  <c r="G107" i="28"/>
  <c r="K106" i="28"/>
  <c r="C106" i="28"/>
  <c r="G105" i="28"/>
  <c r="K104" i="28"/>
  <c r="C104" i="28"/>
  <c r="G103" i="28"/>
  <c r="K102" i="28"/>
  <c r="C102" i="28"/>
  <c r="G101" i="28"/>
  <c r="K100" i="28"/>
  <c r="C100" i="28"/>
  <c r="G99" i="28"/>
  <c r="K98" i="28"/>
  <c r="C98" i="28"/>
  <c r="G97" i="28"/>
  <c r="K96" i="28"/>
  <c r="C96" i="28"/>
  <c r="G95" i="28"/>
  <c r="K94" i="28"/>
  <c r="C94" i="28"/>
  <c r="G93" i="28"/>
  <c r="K92" i="28"/>
  <c r="C92" i="28"/>
  <c r="G91" i="28"/>
  <c r="F129" i="28"/>
  <c r="B128" i="28"/>
  <c r="J126" i="28"/>
  <c r="F125" i="28"/>
  <c r="B124" i="28"/>
  <c r="J122" i="28"/>
  <c r="F121" i="28"/>
  <c r="B120" i="28"/>
  <c r="J118" i="28"/>
  <c r="F117" i="28"/>
  <c r="B116" i="28"/>
  <c r="J114" i="28"/>
  <c r="F113" i="28"/>
  <c r="B112" i="28"/>
  <c r="J110" i="28"/>
  <c r="F109" i="28"/>
  <c r="B108" i="28"/>
  <c r="J106" i="28"/>
  <c r="F105" i="28"/>
  <c r="B104" i="28"/>
  <c r="J102" i="28"/>
  <c r="F101" i="28"/>
  <c r="B100" i="28"/>
  <c r="J98" i="28"/>
  <c r="F97" i="28"/>
  <c r="B96" i="28"/>
  <c r="J94" i="28"/>
  <c r="F93" i="28"/>
  <c r="B92"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J128" i="28"/>
  <c r="F127" i="28"/>
  <c r="B126" i="28"/>
  <c r="J124" i="28"/>
  <c r="F123" i="28"/>
  <c r="B122" i="28"/>
  <c r="J120" i="28"/>
  <c r="F119" i="28"/>
  <c r="B118" i="28"/>
  <c r="J116" i="28"/>
  <c r="F115" i="28"/>
  <c r="B114" i="28"/>
  <c r="J112" i="28"/>
  <c r="F111" i="28"/>
  <c r="B110" i="28"/>
  <c r="J108" i="28"/>
  <c r="F107" i="28"/>
  <c r="B106" i="28"/>
  <c r="J104" i="28"/>
  <c r="F103" i="28"/>
  <c r="B102" i="28"/>
  <c r="J100" i="28"/>
  <c r="F99" i="28"/>
  <c r="B98" i="28"/>
  <c r="J96" i="28"/>
  <c r="F95" i="28"/>
  <c r="B94" i="28"/>
  <c r="J92" i="28"/>
  <c r="F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F122" i="28"/>
  <c r="J111" i="28"/>
  <c r="B101" i="28"/>
  <c r="B121" i="28"/>
  <c r="F110" i="28"/>
  <c r="J99" i="28"/>
  <c r="J119" i="28"/>
  <c r="B109" i="28"/>
  <c r="F98" i="28"/>
  <c r="B129" i="28"/>
  <c r="F118" i="28"/>
  <c r="J107" i="28"/>
  <c r="B97" i="28"/>
  <c r="J127" i="28"/>
  <c r="B117" i="28"/>
  <c r="F106" i="28"/>
  <c r="J95" i="28"/>
  <c r="F126" i="28"/>
  <c r="J115" i="28"/>
  <c r="B105" i="28"/>
  <c r="F94" i="28"/>
  <c r="B125" i="28"/>
  <c r="F114" i="28"/>
  <c r="J103" i="28"/>
  <c r="B93" i="28"/>
  <c r="J123" i="28"/>
  <c r="B113" i="28"/>
  <c r="F102" i="28"/>
  <c r="J91" i="28"/>
  <c r="H172" i="32"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C4" i="40"/>
  <c r="F32" i="32" a="1"/>
  <c r="F32" i="32" s="1"/>
  <c r="Z23" i="12"/>
  <c r="Z7" i="12"/>
  <c r="C9" i="40"/>
  <c r="F37" i="32" a="1"/>
  <c r="F37" i="32" s="1"/>
  <c r="J89" i="25"/>
  <c r="J90" i="25"/>
  <c r="J88" i="25"/>
  <c r="K88" i="25"/>
  <c r="K89" i="25"/>
  <c r="K90" i="25"/>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G108" i="23"/>
  <c r="K107" i="23"/>
  <c r="C107" i="23"/>
  <c r="G106" i="23"/>
  <c r="K105" i="23"/>
  <c r="C105" i="23"/>
  <c r="G104" i="23"/>
  <c r="K103" i="23"/>
  <c r="C103" i="23"/>
  <c r="G102" i="23"/>
  <c r="K101" i="23"/>
  <c r="C101" i="23"/>
  <c r="G100" i="23"/>
  <c r="K99" i="23"/>
  <c r="C99" i="23"/>
  <c r="G98" i="23"/>
  <c r="K97" i="23"/>
  <c r="C97" i="23"/>
  <c r="G96" i="23"/>
  <c r="K95" i="23"/>
  <c r="C95" i="23"/>
  <c r="G94" i="23"/>
  <c r="K93" i="23"/>
  <c r="C93" i="23"/>
  <c r="G92" i="23"/>
  <c r="K91" i="23"/>
  <c r="C91" i="23"/>
  <c r="G90" i="23"/>
  <c r="K89" i="23"/>
  <c r="C89" i="23"/>
  <c r="G88" i="23"/>
  <c r="K87" i="23"/>
  <c r="C87" i="23"/>
  <c r="G86" i="23"/>
  <c r="K85" i="23"/>
  <c r="C85" i="23"/>
  <c r="G84" i="23"/>
  <c r="K83" i="23"/>
  <c r="C83" i="23"/>
  <c r="G82" i="23"/>
  <c r="K81" i="23"/>
  <c r="C81" i="23"/>
  <c r="G80" i="23"/>
  <c r="K79" i="23"/>
  <c r="C79" i="23"/>
  <c r="G78" i="23"/>
  <c r="K77" i="23"/>
  <c r="C77" i="23"/>
  <c r="G76" i="23"/>
  <c r="K75" i="23"/>
  <c r="C75" i="23"/>
  <c r="G74" i="23"/>
  <c r="K73" i="23"/>
  <c r="C73" i="23"/>
  <c r="G72" i="23"/>
  <c r="K71" i="23"/>
  <c r="C71" i="23"/>
  <c r="G70"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L108" i="23"/>
  <c r="H107" i="23"/>
  <c r="D106" i="23"/>
  <c r="L104" i="23"/>
  <c r="H103" i="23"/>
  <c r="D102" i="23"/>
  <c r="L100" i="23"/>
  <c r="H99" i="23"/>
  <c r="D98" i="23"/>
  <c r="L96" i="23"/>
  <c r="H95" i="23"/>
  <c r="D94" i="23"/>
  <c r="L92" i="23"/>
  <c r="H91" i="23"/>
  <c r="D90" i="23"/>
  <c r="L88" i="23"/>
  <c r="H87" i="23"/>
  <c r="D86" i="23"/>
  <c r="L84" i="23"/>
  <c r="H83" i="23"/>
  <c r="D82" i="23"/>
  <c r="L80" i="23"/>
  <c r="H79" i="23"/>
  <c r="D78" i="23"/>
  <c r="L76" i="23"/>
  <c r="H75" i="23"/>
  <c r="D74" i="23"/>
  <c r="L72" i="23"/>
  <c r="H71" i="23"/>
  <c r="D70" i="23"/>
  <c r="H108" i="23"/>
  <c r="D107" i="23"/>
  <c r="L105" i="23"/>
  <c r="H104" i="23"/>
  <c r="D103" i="23"/>
  <c r="L101" i="23"/>
  <c r="H100" i="23"/>
  <c r="D99" i="23"/>
  <c r="L97" i="23"/>
  <c r="H96" i="23"/>
  <c r="D95" i="23"/>
  <c r="L93" i="23"/>
  <c r="H92" i="23"/>
  <c r="D91" i="23"/>
  <c r="L89" i="23"/>
  <c r="H88" i="23"/>
  <c r="D87" i="23"/>
  <c r="L85" i="23"/>
  <c r="H84" i="23"/>
  <c r="D83" i="23"/>
  <c r="L81" i="23"/>
  <c r="H80" i="23"/>
  <c r="D79" i="23"/>
  <c r="L77" i="23"/>
  <c r="H76" i="23"/>
  <c r="D75" i="23"/>
  <c r="L73" i="23"/>
  <c r="H72" i="23"/>
  <c r="D71" i="23"/>
  <c r="F108" i="23"/>
  <c r="B107" i="23"/>
  <c r="J105" i="23"/>
  <c r="F104" i="23"/>
  <c r="B103" i="23"/>
  <c r="J101" i="23"/>
  <c r="F100" i="23"/>
  <c r="B99" i="23"/>
  <c r="J97" i="23"/>
  <c r="F96" i="23"/>
  <c r="B95" i="23"/>
  <c r="J93" i="23"/>
  <c r="F92" i="23"/>
  <c r="B91" i="23"/>
  <c r="J89" i="23"/>
  <c r="F88" i="23"/>
  <c r="B87" i="23"/>
  <c r="J85" i="23"/>
  <c r="F84" i="23"/>
  <c r="B83" i="23"/>
  <c r="J81" i="23"/>
  <c r="F80" i="23"/>
  <c r="B79" i="23"/>
  <c r="J77" i="23"/>
  <c r="F76" i="23"/>
  <c r="B75" i="23"/>
  <c r="J73" i="23"/>
  <c r="F72" i="23"/>
  <c r="B71" i="23"/>
  <c r="J107" i="23"/>
  <c r="F106" i="23"/>
  <c r="B105" i="23"/>
  <c r="J103" i="23"/>
  <c r="F102" i="23"/>
  <c r="B101" i="23"/>
  <c r="J99" i="23"/>
  <c r="F98" i="23"/>
  <c r="B97" i="23"/>
  <c r="J95" i="23"/>
  <c r="F94" i="23"/>
  <c r="B93" i="23"/>
  <c r="J91" i="23"/>
  <c r="F90" i="23"/>
  <c r="B89" i="23"/>
  <c r="J87" i="23"/>
  <c r="F86" i="23"/>
  <c r="B85" i="23"/>
  <c r="J83" i="23"/>
  <c r="F82" i="23"/>
  <c r="B81" i="23"/>
  <c r="J79" i="23"/>
  <c r="F78" i="23"/>
  <c r="B77" i="23"/>
  <c r="J75" i="23"/>
  <c r="F74" i="23"/>
  <c r="B73" i="23"/>
  <c r="J71" i="23"/>
  <c r="F70" i="23"/>
  <c r="M108" i="23"/>
  <c r="I107" i="23"/>
  <c r="E106" i="23"/>
  <c r="M104" i="23"/>
  <c r="I103" i="23"/>
  <c r="E102" i="23"/>
  <c r="M100" i="23"/>
  <c r="I99" i="23"/>
  <c r="E98" i="23"/>
  <c r="M96" i="23"/>
  <c r="I95" i="23"/>
  <c r="E94" i="23"/>
  <c r="M92" i="23"/>
  <c r="I91" i="23"/>
  <c r="E90" i="23"/>
  <c r="M88" i="23"/>
  <c r="I87" i="23"/>
  <c r="E86" i="23"/>
  <c r="M84" i="23"/>
  <c r="I83" i="23"/>
  <c r="E82" i="23"/>
  <c r="M80" i="23"/>
  <c r="I79" i="23"/>
  <c r="E78" i="23"/>
  <c r="M76" i="23"/>
  <c r="I75" i="23"/>
  <c r="E74" i="23"/>
  <c r="M72" i="23"/>
  <c r="I71" i="23"/>
  <c r="E70" i="23"/>
  <c r="I105" i="23"/>
  <c r="H102" i="23"/>
  <c r="L98" i="23"/>
  <c r="M94" i="23"/>
  <c r="L91" i="23"/>
  <c r="D88" i="23"/>
  <c r="E84" i="23"/>
  <c r="D81" i="23"/>
  <c r="H77" i="23"/>
  <c r="I73" i="23"/>
  <c r="H70" i="23"/>
  <c r="H105" i="23"/>
  <c r="I101" i="23"/>
  <c r="H98" i="23"/>
  <c r="L94" i="23"/>
  <c r="M90" i="23"/>
  <c r="L87" i="23"/>
  <c r="D84" i="23"/>
  <c r="E80" i="23"/>
  <c r="D77" i="23"/>
  <c r="H73" i="23"/>
  <c r="E108" i="23"/>
  <c r="D105" i="23"/>
  <c r="H101" i="23"/>
  <c r="I97" i="23"/>
  <c r="H94" i="23"/>
  <c r="L90" i="23"/>
  <c r="M86" i="23"/>
  <c r="L83" i="23"/>
  <c r="D80" i="23"/>
  <c r="E76" i="23"/>
  <c r="D73" i="23"/>
  <c r="D108" i="23"/>
  <c r="E104" i="23"/>
  <c r="D101" i="23"/>
  <c r="H97" i="23"/>
  <c r="I93" i="23"/>
  <c r="H90" i="23"/>
  <c r="L86" i="23"/>
  <c r="M82" i="23"/>
  <c r="L79" i="23"/>
  <c r="D76" i="23"/>
  <c r="E72" i="23"/>
  <c r="L107" i="23"/>
  <c r="D104" i="23"/>
  <c r="E100" i="23"/>
  <c r="D97" i="23"/>
  <c r="H93" i="23"/>
  <c r="I89" i="23"/>
  <c r="H86" i="23"/>
  <c r="L82" i="23"/>
  <c r="M78" i="23"/>
  <c r="L75" i="23"/>
  <c r="D72" i="23"/>
  <c r="M106" i="23"/>
  <c r="L103" i="23"/>
  <c r="D100" i="23"/>
  <c r="E96" i="23"/>
  <c r="D93" i="23"/>
  <c r="H89" i="23"/>
  <c r="I85" i="23"/>
  <c r="H82" i="23"/>
  <c r="L78" i="23"/>
  <c r="M74" i="23"/>
  <c r="L71" i="23"/>
  <c r="L106" i="23"/>
  <c r="M102" i="23"/>
  <c r="L99" i="23"/>
  <c r="D96" i="23"/>
  <c r="E92" i="23"/>
  <c r="D89" i="23"/>
  <c r="H85" i="23"/>
  <c r="I81" i="23"/>
  <c r="H78" i="23"/>
  <c r="L74" i="23"/>
  <c r="M70" i="23"/>
  <c r="H106" i="23"/>
  <c r="L102" i="23"/>
  <c r="M98" i="23"/>
  <c r="L95" i="23"/>
  <c r="D92" i="23"/>
  <c r="E88" i="23"/>
  <c r="D85" i="23"/>
  <c r="H81" i="23"/>
  <c r="I77" i="23"/>
  <c r="H74" i="23"/>
  <c r="L70" i="23"/>
  <c r="F170" i="32"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C3" i="43"/>
  <c r="F106" i="32" a="1"/>
  <c r="F106" i="32" s="1"/>
  <c r="E73" i="32" a="1"/>
  <c r="E73" i="32" s="1"/>
  <c r="F73" i="32" s="1"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12" i="45"/>
  <c r="E140" i="32" a="1"/>
  <c r="E140" i="32" s="1"/>
  <c r="F113" i="10"/>
  <c r="B20" i="45"/>
  <c r="E148" i="32" a="1"/>
  <c r="E148" i="32" s="1"/>
  <c r="F121" i="10"/>
  <c r="B5" i="40"/>
  <c r="E33" i="32" a="1"/>
  <c r="E33" i="32" s="1"/>
  <c r="F6" i="10"/>
  <c r="B2" i="41"/>
  <c r="E55" i="32" a="1"/>
  <c r="E55" i="32" s="1"/>
  <c r="F28" i="10"/>
  <c r="E49" i="2"/>
  <c r="B5" i="42"/>
  <c r="E83" i="32" a="1"/>
  <c r="E83" i="32" s="1"/>
  <c r="F56" i="10"/>
  <c r="B26" i="42"/>
  <c r="E104" i="32" a="1"/>
  <c r="E104" i="32" s="1"/>
  <c r="F77" i="10"/>
  <c r="B9" i="45"/>
  <c r="E137" i="32" a="1"/>
  <c r="E137" i="32" s="1"/>
  <c r="F110" i="10"/>
  <c r="B22" i="45"/>
  <c r="E150" i="32" a="1"/>
  <c r="E150" i="32" s="1"/>
  <c r="F123" i="10"/>
  <c r="G139" i="10"/>
  <c r="G155" i="10"/>
  <c r="G171" i="10"/>
  <c r="E17" i="32"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G142" i="10"/>
  <c r="G107" i="10"/>
  <c r="G75" i="10"/>
  <c r="G43" i="10"/>
  <c r="G11" i="10"/>
  <c r="E38" i="32" a="1"/>
  <c r="E38" i="32" s="1"/>
  <c r="F154" i="10"/>
  <c r="G101" i="10"/>
  <c r="G69" i="10"/>
  <c r="G37" i="10"/>
  <c r="G5" i="10"/>
  <c r="Z14" i="12"/>
  <c r="C91" i="20"/>
  <c r="C89" i="20"/>
  <c r="C90" i="20"/>
  <c r="Z13" i="12"/>
  <c r="G168" i="10"/>
  <c r="G136" i="10"/>
  <c r="G100" i="10"/>
  <c r="G68" i="10"/>
  <c r="G36" i="10"/>
  <c r="G4" i="10"/>
  <c r="H253" i="16"/>
  <c r="H254" i="16"/>
  <c r="H252" i="16"/>
  <c r="E254" i="16"/>
  <c r="E252" i="16"/>
  <c r="E253" i="16"/>
  <c r="K120" i="15"/>
  <c r="K118" i="15"/>
  <c r="K119" i="15"/>
  <c r="AM3" i="6" a="1"/>
  <c r="AM3" i="6" s="1"/>
  <c r="AN3" i="6" s="1" a="1"/>
  <c r="AN3" i="6" s="1"/>
  <c r="AN22" i="6" a="1"/>
  <c r="AN22" i="6" s="1"/>
  <c r="L170" i="31"/>
  <c r="D170" i="31"/>
  <c r="H169" i="31"/>
  <c r="L168" i="31"/>
  <c r="D168" i="31"/>
  <c r="H167" i="31"/>
  <c r="L166" i="31"/>
  <c r="D166" i="31"/>
  <c r="H165" i="31"/>
  <c r="L164" i="31"/>
  <c r="D164" i="31"/>
  <c r="H163" i="31"/>
  <c r="L162" i="31"/>
  <c r="D162" i="31"/>
  <c r="H161" i="31"/>
  <c r="L160" i="31"/>
  <c r="D160" i="31"/>
  <c r="H159" i="31"/>
  <c r="L158" i="31"/>
  <c r="D158" i="31"/>
  <c r="H157" i="31"/>
  <c r="L156" i="31"/>
  <c r="D156" i="31"/>
  <c r="H155" i="31"/>
  <c r="L154" i="31"/>
  <c r="D154" i="31"/>
  <c r="H153" i="31"/>
  <c r="L152" i="31"/>
  <c r="D152" i="31"/>
  <c r="H151" i="31"/>
  <c r="L150" i="31"/>
  <c r="D150" i="31"/>
  <c r="H149" i="31"/>
  <c r="L148" i="31"/>
  <c r="D148" i="31"/>
  <c r="H147" i="31"/>
  <c r="L146" i="31"/>
  <c r="D146" i="31"/>
  <c r="H145" i="31"/>
  <c r="L144" i="31"/>
  <c r="D144" i="31"/>
  <c r="H143" i="31"/>
  <c r="L142" i="31"/>
  <c r="D142" i="31"/>
  <c r="H141" i="31"/>
  <c r="L140" i="31"/>
  <c r="D140" i="31"/>
  <c r="H139" i="31"/>
  <c r="L138" i="31"/>
  <c r="D138" i="31"/>
  <c r="H137" i="31"/>
  <c r="L136" i="31"/>
  <c r="D136" i="31"/>
  <c r="H135" i="31"/>
  <c r="L134" i="31"/>
  <c r="D134" i="31"/>
  <c r="H133" i="31"/>
  <c r="L132" i="31"/>
  <c r="D132" i="31"/>
  <c r="K170" i="31"/>
  <c r="C170" i="31"/>
  <c r="G169" i="31"/>
  <c r="K168" i="31"/>
  <c r="C168" i="31"/>
  <c r="G167" i="31"/>
  <c r="K166" i="31"/>
  <c r="C166" i="31"/>
  <c r="G165" i="31"/>
  <c r="K164" i="31"/>
  <c r="C164" i="31"/>
  <c r="G163" i="31"/>
  <c r="K162" i="31"/>
  <c r="C162" i="31"/>
  <c r="G161" i="31"/>
  <c r="K160" i="31"/>
  <c r="C160" i="31"/>
  <c r="G159" i="31"/>
  <c r="K158" i="31"/>
  <c r="C158" i="31"/>
  <c r="G157" i="31"/>
  <c r="K156" i="31"/>
  <c r="C156" i="31"/>
  <c r="G155" i="31"/>
  <c r="K154" i="31"/>
  <c r="C154" i="31"/>
  <c r="G153" i="31"/>
  <c r="K152" i="31"/>
  <c r="C152" i="31"/>
  <c r="G151" i="31"/>
  <c r="K150" i="31"/>
  <c r="C150" i="31"/>
  <c r="G149" i="31"/>
  <c r="K148" i="31"/>
  <c r="C148" i="31"/>
  <c r="G147" i="31"/>
  <c r="K146" i="31"/>
  <c r="C146" i="31"/>
  <c r="G145" i="31"/>
  <c r="K144" i="31"/>
  <c r="C144" i="31"/>
  <c r="G143" i="31"/>
  <c r="K142" i="31"/>
  <c r="C142" i="31"/>
  <c r="G141" i="31"/>
  <c r="K140" i="31"/>
  <c r="C140" i="31"/>
  <c r="G139" i="31"/>
  <c r="K138" i="31"/>
  <c r="C138" i="31"/>
  <c r="G137" i="31"/>
  <c r="K136" i="31"/>
  <c r="C136" i="31"/>
  <c r="G135" i="31"/>
  <c r="K134" i="31"/>
  <c r="C134" i="31"/>
  <c r="G133" i="31"/>
  <c r="K132" i="31"/>
  <c r="C132" i="31"/>
  <c r="J170" i="31"/>
  <c r="B170" i="31"/>
  <c r="F169" i="31"/>
  <c r="J168" i="31"/>
  <c r="B168" i="31"/>
  <c r="F167" i="31"/>
  <c r="J166" i="31"/>
  <c r="B166" i="31"/>
  <c r="F165" i="31"/>
  <c r="J164" i="31"/>
  <c r="B164" i="31"/>
  <c r="F163" i="31"/>
  <c r="J162" i="31"/>
  <c r="B162" i="31"/>
  <c r="F161" i="31"/>
  <c r="J160" i="31"/>
  <c r="B160" i="31"/>
  <c r="F159" i="31"/>
  <c r="J158" i="31"/>
  <c r="B158" i="31"/>
  <c r="F157" i="31"/>
  <c r="J156" i="31"/>
  <c r="B156" i="31"/>
  <c r="F155" i="31"/>
  <c r="J154" i="31"/>
  <c r="B154" i="31"/>
  <c r="F153" i="31"/>
  <c r="J152" i="31"/>
  <c r="B152" i="31"/>
  <c r="F151" i="31"/>
  <c r="J150" i="31"/>
  <c r="B150" i="31"/>
  <c r="F149" i="31"/>
  <c r="J148" i="31"/>
  <c r="B148" i="31"/>
  <c r="F147" i="31"/>
  <c r="J146" i="31"/>
  <c r="B146" i="31"/>
  <c r="F145" i="31"/>
  <c r="J144" i="31"/>
  <c r="B144" i="31"/>
  <c r="F143" i="31"/>
  <c r="J142" i="31"/>
  <c r="B142" i="31"/>
  <c r="F141" i="31"/>
  <c r="J140" i="31"/>
  <c r="B140" i="31"/>
  <c r="F139" i="31"/>
  <c r="J138" i="31"/>
  <c r="B138" i="31"/>
  <c r="F137" i="31"/>
  <c r="J136" i="31"/>
  <c r="B136" i="31"/>
  <c r="F135" i="31"/>
  <c r="J134" i="31"/>
  <c r="B134" i="31"/>
  <c r="F133" i="31"/>
  <c r="J132" i="31"/>
  <c r="E170" i="31"/>
  <c r="C169" i="31"/>
  <c r="M167" i="31"/>
  <c r="B167" i="31"/>
  <c r="L165" i="31"/>
  <c r="M164" i="31"/>
  <c r="K163" i="31"/>
  <c r="I162" i="31"/>
  <c r="J161" i="31"/>
  <c r="H160" i="31"/>
  <c r="I159" i="31"/>
  <c r="G158" i="31"/>
  <c r="E157" i="31"/>
  <c r="F156" i="31"/>
  <c r="D155" i="31"/>
  <c r="E154" i="31"/>
  <c r="C153" i="31"/>
  <c r="M151" i="31"/>
  <c r="B151" i="31"/>
  <c r="L149" i="31"/>
  <c r="M148" i="31"/>
  <c r="K147" i="31"/>
  <c r="I146" i="31"/>
  <c r="J145" i="31"/>
  <c r="H144" i="31"/>
  <c r="I143" i="31"/>
  <c r="G142" i="31"/>
  <c r="E141" i="31"/>
  <c r="F140" i="31"/>
  <c r="D139" i="31"/>
  <c r="E138" i="31"/>
  <c r="C137" i="31"/>
  <c r="M135" i="31"/>
  <c r="B135" i="31"/>
  <c r="L133" i="31"/>
  <c r="M132" i="31"/>
  <c r="M169" i="31"/>
  <c r="B169" i="31"/>
  <c r="L167" i="31"/>
  <c r="M166" i="31"/>
  <c r="K165" i="31"/>
  <c r="I164" i="31"/>
  <c r="J163" i="31"/>
  <c r="H162" i="31"/>
  <c r="I161" i="31"/>
  <c r="G160" i="31"/>
  <c r="E159" i="31"/>
  <c r="F158" i="31"/>
  <c r="D157" i="31"/>
  <c r="E156" i="31"/>
  <c r="C155" i="31"/>
  <c r="M153" i="31"/>
  <c r="B153" i="31"/>
  <c r="L151" i="31"/>
  <c r="M150" i="31"/>
  <c r="K149" i="31"/>
  <c r="I148" i="31"/>
  <c r="J147" i="31"/>
  <c r="H146" i="31"/>
  <c r="I145" i="31"/>
  <c r="G144" i="31"/>
  <c r="E143" i="31"/>
  <c r="F142" i="31"/>
  <c r="D141" i="31"/>
  <c r="E140" i="31"/>
  <c r="C139" i="31"/>
  <c r="M137" i="31"/>
  <c r="B137" i="31"/>
  <c r="L135" i="31"/>
  <c r="M134" i="31"/>
  <c r="K133" i="31"/>
  <c r="I132" i="31"/>
  <c r="L169" i="31"/>
  <c r="M168" i="31"/>
  <c r="K167" i="31"/>
  <c r="I166" i="31"/>
  <c r="J165" i="31"/>
  <c r="H164" i="31"/>
  <c r="I163" i="31"/>
  <c r="G162" i="31"/>
  <c r="E161" i="31"/>
  <c r="F160" i="31"/>
  <c r="D159" i="31"/>
  <c r="E158" i="31"/>
  <c r="C157" i="31"/>
  <c r="M155" i="31"/>
  <c r="B155" i="31"/>
  <c r="L153" i="31"/>
  <c r="M152" i="31"/>
  <c r="K151" i="31"/>
  <c r="I150" i="31"/>
  <c r="J149" i="31"/>
  <c r="H148" i="31"/>
  <c r="I147" i="31"/>
  <c r="G146" i="31"/>
  <c r="E145" i="31"/>
  <c r="F144" i="31"/>
  <c r="D143" i="31"/>
  <c r="E142" i="31"/>
  <c r="C141" i="31"/>
  <c r="M139" i="31"/>
  <c r="B139" i="31"/>
  <c r="L137" i="31"/>
  <c r="M136" i="31"/>
  <c r="K135" i="31"/>
  <c r="I134" i="31"/>
  <c r="J133" i="31"/>
  <c r="H132" i="31"/>
  <c r="M170" i="31"/>
  <c r="K169" i="31"/>
  <c r="I168" i="31"/>
  <c r="J167" i="31"/>
  <c r="H166" i="31"/>
  <c r="I165" i="31"/>
  <c r="G164" i="31"/>
  <c r="E163" i="31"/>
  <c r="F162" i="31"/>
  <c r="D161" i="31"/>
  <c r="E160" i="31"/>
  <c r="C159" i="31"/>
  <c r="M157" i="31"/>
  <c r="B157" i="31"/>
  <c r="L155" i="31"/>
  <c r="M154" i="31"/>
  <c r="K153" i="31"/>
  <c r="I152" i="31"/>
  <c r="J151" i="31"/>
  <c r="H150" i="31"/>
  <c r="I149" i="31"/>
  <c r="G148" i="31"/>
  <c r="E147" i="31"/>
  <c r="F146" i="31"/>
  <c r="D145" i="31"/>
  <c r="E144" i="31"/>
  <c r="C143" i="31"/>
  <c r="I170" i="31"/>
  <c r="J169" i="31"/>
  <c r="H168" i="31"/>
  <c r="I167" i="31"/>
  <c r="G166" i="31"/>
  <c r="E165" i="31"/>
  <c r="F164" i="31"/>
  <c r="D163" i="31"/>
  <c r="E162" i="31"/>
  <c r="C161" i="31"/>
  <c r="M159" i="31"/>
  <c r="B159" i="31"/>
  <c r="L157" i="31"/>
  <c r="M156" i="31"/>
  <c r="K155" i="31"/>
  <c r="I154" i="31"/>
  <c r="J153" i="31"/>
  <c r="H152" i="31"/>
  <c r="I151" i="31"/>
  <c r="G150" i="31"/>
  <c r="E149" i="31"/>
  <c r="F148" i="31"/>
  <c r="D147" i="31"/>
  <c r="E146" i="31"/>
  <c r="C145" i="31"/>
  <c r="M143" i="31"/>
  <c r="H170" i="31"/>
  <c r="I169" i="31"/>
  <c r="G168" i="31"/>
  <c r="E167" i="31"/>
  <c r="F166" i="31"/>
  <c r="D165" i="31"/>
  <c r="E164" i="31"/>
  <c r="C163" i="31"/>
  <c r="M161" i="31"/>
  <c r="B161" i="31"/>
  <c r="L159" i="31"/>
  <c r="M158" i="31"/>
  <c r="K157" i="31"/>
  <c r="I156" i="31"/>
  <c r="J155" i="31"/>
  <c r="H154" i="31"/>
  <c r="I153" i="31"/>
  <c r="G152" i="31"/>
  <c r="E151" i="31"/>
  <c r="F150" i="31"/>
  <c r="D149" i="31"/>
  <c r="E148" i="31"/>
  <c r="C147" i="31"/>
  <c r="M145" i="31"/>
  <c r="B145" i="31"/>
  <c r="G170" i="31"/>
  <c r="E169" i="31"/>
  <c r="F168" i="31"/>
  <c r="D167" i="31"/>
  <c r="E166" i="31"/>
  <c r="C165" i="31"/>
  <c r="M163" i="31"/>
  <c r="B163" i="31"/>
  <c r="L161" i="31"/>
  <c r="M160" i="31"/>
  <c r="K159" i="31"/>
  <c r="I158" i="31"/>
  <c r="J157" i="31"/>
  <c r="H156" i="31"/>
  <c r="I155" i="31"/>
  <c r="G154" i="31"/>
  <c r="E153" i="31"/>
  <c r="F152" i="31"/>
  <c r="D151" i="31"/>
  <c r="E150" i="31"/>
  <c r="C149" i="31"/>
  <c r="M147" i="31"/>
  <c r="B147" i="31"/>
  <c r="L145" i="31"/>
  <c r="M144" i="31"/>
  <c r="K143" i="31"/>
  <c r="I142" i="31"/>
  <c r="J141" i="31"/>
  <c r="H140" i="31"/>
  <c r="I139" i="31"/>
  <c r="G138" i="31"/>
  <c r="E137" i="31"/>
  <c r="F136" i="31"/>
  <c r="D135" i="31"/>
  <c r="E134" i="31"/>
  <c r="C133" i="31"/>
  <c r="B132" i="31"/>
  <c r="F170" i="31"/>
  <c r="K161" i="31"/>
  <c r="D153" i="31"/>
  <c r="I144" i="31"/>
  <c r="K141" i="31"/>
  <c r="J139" i="31"/>
  <c r="I137" i="31"/>
  <c r="E135" i="31"/>
  <c r="D133" i="31"/>
  <c r="E168" i="31"/>
  <c r="J159" i="31"/>
  <c r="C151" i="31"/>
  <c r="J143" i="31"/>
  <c r="B141" i="31"/>
  <c r="M138" i="31"/>
  <c r="I136" i="31"/>
  <c r="H134" i="31"/>
  <c r="G132" i="31"/>
  <c r="C167" i="31"/>
  <c r="H158" i="31"/>
  <c r="M149" i="31"/>
  <c r="B143" i="31"/>
  <c r="M140" i="31"/>
  <c r="I138" i="31"/>
  <c r="H136" i="31"/>
  <c r="G134" i="31"/>
  <c r="F132" i="31"/>
  <c r="M165" i="31"/>
  <c r="I157" i="31"/>
  <c r="B149" i="31"/>
  <c r="M142" i="31"/>
  <c r="I140" i="31"/>
  <c r="H138" i="31"/>
  <c r="G136" i="31"/>
  <c r="F134" i="31"/>
  <c r="E132" i="31"/>
  <c r="B165" i="31"/>
  <c r="G156" i="31"/>
  <c r="L147" i="31"/>
  <c r="H142" i="31"/>
  <c r="G140" i="31"/>
  <c r="F138" i="31"/>
  <c r="E136" i="31"/>
  <c r="M133" i="31"/>
  <c r="L163" i="31"/>
  <c r="E155" i="31"/>
  <c r="M146" i="31"/>
  <c r="M141" i="31"/>
  <c r="L139" i="31"/>
  <c r="K137" i="31"/>
  <c r="J135" i="31"/>
  <c r="I133" i="31"/>
  <c r="M162" i="31"/>
  <c r="F154" i="31"/>
  <c r="K145" i="31"/>
  <c r="L141" i="31"/>
  <c r="K139" i="31"/>
  <c r="J137" i="31"/>
  <c r="I135" i="31"/>
  <c r="E133" i="31"/>
  <c r="D169" i="31"/>
  <c r="B133" i="31"/>
  <c r="I160" i="31"/>
  <c r="E152" i="31"/>
  <c r="L143" i="31"/>
  <c r="I141" i="31"/>
  <c r="E139" i="31"/>
  <c r="D137" i="31"/>
  <c r="C135" i="31"/>
  <c r="L129" i="26"/>
  <c r="D129" i="26"/>
  <c r="H128" i="26"/>
  <c r="L127" i="26"/>
  <c r="D127" i="26"/>
  <c r="H126" i="26"/>
  <c r="L125" i="26"/>
  <c r="D125" i="26"/>
  <c r="H124" i="26"/>
  <c r="L123" i="26"/>
  <c r="D123" i="26"/>
  <c r="H122" i="26"/>
  <c r="L121" i="26"/>
  <c r="D121" i="26"/>
  <c r="H120" i="26"/>
  <c r="L119" i="26"/>
  <c r="D119" i="26"/>
  <c r="H118" i="26"/>
  <c r="L117" i="26"/>
  <c r="D117" i="26"/>
  <c r="H116" i="26"/>
  <c r="L115" i="26"/>
  <c r="D115" i="26"/>
  <c r="H114" i="26"/>
  <c r="L113" i="26"/>
  <c r="D113" i="26"/>
  <c r="H112" i="26"/>
  <c r="L111" i="26"/>
  <c r="D111" i="26"/>
  <c r="H110" i="26"/>
  <c r="L109" i="26"/>
  <c r="D109" i="26"/>
  <c r="H108" i="26"/>
  <c r="L107" i="26"/>
  <c r="D107" i="26"/>
  <c r="H106" i="26"/>
  <c r="L105" i="26"/>
  <c r="D105" i="26"/>
  <c r="H104" i="26"/>
  <c r="L103" i="26"/>
  <c r="D103" i="26"/>
  <c r="H102" i="26"/>
  <c r="L101" i="26"/>
  <c r="D101" i="26"/>
  <c r="H100" i="26"/>
  <c r="L99" i="26"/>
  <c r="D99" i="26"/>
  <c r="H98" i="26"/>
  <c r="L97" i="26"/>
  <c r="D97" i="26"/>
  <c r="H96" i="26"/>
  <c r="L95" i="26"/>
  <c r="D95" i="26"/>
  <c r="H94" i="26"/>
  <c r="L93" i="26"/>
  <c r="D93" i="26"/>
  <c r="H92" i="26"/>
  <c r="L91" i="26"/>
  <c r="D91" i="26"/>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F129" i="26"/>
  <c r="J128" i="26"/>
  <c r="B128" i="26"/>
  <c r="F127" i="26"/>
  <c r="J126" i="26"/>
  <c r="B126" i="26"/>
  <c r="F125" i="26"/>
  <c r="J124" i="26"/>
  <c r="B124" i="26"/>
  <c r="F123" i="26"/>
  <c r="J122" i="26"/>
  <c r="B122" i="26"/>
  <c r="F121" i="26"/>
  <c r="J120" i="26"/>
  <c r="B120" i="26"/>
  <c r="F119" i="26"/>
  <c r="J118" i="26"/>
  <c r="B118" i="26"/>
  <c r="F117" i="26"/>
  <c r="J116" i="26"/>
  <c r="B116" i="26"/>
  <c r="F115" i="26"/>
  <c r="J114" i="26"/>
  <c r="B114" i="26"/>
  <c r="F113" i="26"/>
  <c r="J112" i="26"/>
  <c r="B112" i="26"/>
  <c r="F111" i="26"/>
  <c r="J110" i="26"/>
  <c r="B110" i="26"/>
  <c r="F109" i="26"/>
  <c r="J108" i="26"/>
  <c r="B108" i="26"/>
  <c r="F107" i="26"/>
  <c r="J106" i="26"/>
  <c r="B106" i="26"/>
  <c r="F105" i="26"/>
  <c r="J104" i="26"/>
  <c r="B104" i="26"/>
  <c r="F103" i="26"/>
  <c r="J102" i="26"/>
  <c r="B102" i="26"/>
  <c r="F101" i="26"/>
  <c r="J100" i="26"/>
  <c r="B100" i="26"/>
  <c r="F99" i="26"/>
  <c r="J98" i="26"/>
  <c r="B98" i="26"/>
  <c r="F97" i="26"/>
  <c r="J96" i="26"/>
  <c r="B96" i="26"/>
  <c r="F95" i="26"/>
  <c r="J94" i="26"/>
  <c r="B94" i="26"/>
  <c r="F93" i="26"/>
  <c r="J92" i="26"/>
  <c r="B92" i="26"/>
  <c r="F91" i="26"/>
  <c r="M129" i="26"/>
  <c r="E129" i="26"/>
  <c r="I128" i="26"/>
  <c r="M127" i="26"/>
  <c r="E127" i="26"/>
  <c r="I126" i="26"/>
  <c r="M125" i="26"/>
  <c r="E125" i="26"/>
  <c r="I124" i="26"/>
  <c r="M123" i="26"/>
  <c r="E123" i="26"/>
  <c r="I122" i="26"/>
  <c r="M121" i="26"/>
  <c r="E121" i="26"/>
  <c r="I120" i="26"/>
  <c r="M119" i="26"/>
  <c r="E119" i="26"/>
  <c r="I118" i="26"/>
  <c r="M117" i="26"/>
  <c r="E117" i="26"/>
  <c r="I116" i="26"/>
  <c r="M115" i="26"/>
  <c r="E115" i="26"/>
  <c r="I114" i="26"/>
  <c r="M113" i="26"/>
  <c r="E113" i="26"/>
  <c r="I112" i="26"/>
  <c r="M111" i="26"/>
  <c r="E111" i="26"/>
  <c r="I110" i="26"/>
  <c r="M109" i="26"/>
  <c r="E109" i="26"/>
  <c r="I108" i="26"/>
  <c r="M107" i="26"/>
  <c r="E107" i="26"/>
  <c r="I106" i="26"/>
  <c r="M105" i="26"/>
  <c r="E105" i="26"/>
  <c r="I104" i="26"/>
  <c r="M103" i="26"/>
  <c r="E103" i="26"/>
  <c r="I102" i="26"/>
  <c r="M101" i="26"/>
  <c r="E101" i="26"/>
  <c r="I100" i="26"/>
  <c r="M99" i="26"/>
  <c r="E99" i="26"/>
  <c r="I98" i="26"/>
  <c r="M97" i="26"/>
  <c r="E97" i="26"/>
  <c r="I96" i="26"/>
  <c r="M95" i="26"/>
  <c r="E95" i="26"/>
  <c r="I94" i="26"/>
  <c r="M93" i="26"/>
  <c r="E93" i="26"/>
  <c r="I92" i="26"/>
  <c r="M91" i="26"/>
  <c r="E91" i="26"/>
  <c r="L128" i="26"/>
  <c r="H127" i="26"/>
  <c r="D126" i="26"/>
  <c r="L124" i="26"/>
  <c r="H123" i="26"/>
  <c r="D122" i="26"/>
  <c r="L120" i="26"/>
  <c r="H119" i="26"/>
  <c r="D118" i="26"/>
  <c r="L116" i="26"/>
  <c r="H115" i="26"/>
  <c r="D114" i="26"/>
  <c r="L112" i="26"/>
  <c r="H111" i="26"/>
  <c r="D110" i="26"/>
  <c r="L108" i="26"/>
  <c r="H107" i="26"/>
  <c r="D106" i="26"/>
  <c r="L104" i="26"/>
  <c r="H103" i="26"/>
  <c r="D102" i="26"/>
  <c r="L100" i="26"/>
  <c r="H99" i="26"/>
  <c r="D98" i="26"/>
  <c r="L96" i="26"/>
  <c r="H95" i="26"/>
  <c r="D94" i="26"/>
  <c r="L92" i="26"/>
  <c r="H91" i="26"/>
  <c r="K128" i="26"/>
  <c r="G127" i="26"/>
  <c r="C126" i="26"/>
  <c r="K124" i="26"/>
  <c r="G123" i="26"/>
  <c r="C122" i="26"/>
  <c r="K120" i="26"/>
  <c r="G119" i="26"/>
  <c r="C118" i="26"/>
  <c r="K116" i="26"/>
  <c r="G115" i="26"/>
  <c r="C114" i="26"/>
  <c r="K112" i="26"/>
  <c r="G111" i="26"/>
  <c r="C110" i="26"/>
  <c r="K108" i="26"/>
  <c r="G107" i="26"/>
  <c r="C106" i="26"/>
  <c r="K104" i="26"/>
  <c r="G103" i="26"/>
  <c r="C102" i="26"/>
  <c r="K100" i="26"/>
  <c r="G99" i="26"/>
  <c r="C98" i="26"/>
  <c r="K96" i="26"/>
  <c r="G95" i="26"/>
  <c r="C94" i="26"/>
  <c r="K92" i="26"/>
  <c r="G91" i="26"/>
  <c r="K129" i="26"/>
  <c r="G128" i="26"/>
  <c r="C127" i="26"/>
  <c r="K125" i="26"/>
  <c r="G124" i="26"/>
  <c r="C123" i="26"/>
  <c r="K121" i="26"/>
  <c r="G120" i="26"/>
  <c r="C119" i="26"/>
  <c r="K117" i="26"/>
  <c r="G116" i="26"/>
  <c r="C115" i="26"/>
  <c r="K113" i="26"/>
  <c r="G112" i="26"/>
  <c r="C111" i="26"/>
  <c r="K109" i="26"/>
  <c r="G108" i="26"/>
  <c r="C107" i="26"/>
  <c r="K105" i="26"/>
  <c r="G104" i="26"/>
  <c r="C103" i="26"/>
  <c r="K101" i="26"/>
  <c r="G100" i="26"/>
  <c r="C99" i="26"/>
  <c r="K97" i="26"/>
  <c r="G96" i="26"/>
  <c r="C95" i="26"/>
  <c r="K93" i="26"/>
  <c r="G92" i="26"/>
  <c r="C91" i="26"/>
  <c r="I129" i="26"/>
  <c r="E128" i="26"/>
  <c r="M126" i="26"/>
  <c r="I125" i="26"/>
  <c r="E124" i="26"/>
  <c r="M122" i="26"/>
  <c r="I121" i="26"/>
  <c r="E120" i="26"/>
  <c r="M118" i="26"/>
  <c r="I117" i="26"/>
  <c r="E116" i="26"/>
  <c r="M114" i="26"/>
  <c r="I113" i="26"/>
  <c r="E112" i="26"/>
  <c r="M110" i="26"/>
  <c r="I109" i="26"/>
  <c r="E108" i="26"/>
  <c r="M106" i="26"/>
  <c r="I105" i="26"/>
  <c r="E104" i="26"/>
  <c r="M102" i="26"/>
  <c r="I101" i="26"/>
  <c r="E100" i="26"/>
  <c r="M98" i="26"/>
  <c r="I97" i="26"/>
  <c r="E96" i="26"/>
  <c r="M94" i="26"/>
  <c r="I93" i="26"/>
  <c r="E92" i="26"/>
  <c r="B91" i="26"/>
  <c r="H129" i="26"/>
  <c r="D128" i="26"/>
  <c r="L126" i="26"/>
  <c r="H125" i="26"/>
  <c r="D124" i="26"/>
  <c r="L122" i="26"/>
  <c r="H121" i="26"/>
  <c r="D120" i="26"/>
  <c r="L118" i="26"/>
  <c r="H117" i="26"/>
  <c r="D116" i="26"/>
  <c r="L114" i="26"/>
  <c r="H113" i="26"/>
  <c r="D112" i="26"/>
  <c r="L110" i="26"/>
  <c r="H109" i="26"/>
  <c r="D108" i="26"/>
  <c r="L106" i="26"/>
  <c r="H105" i="26"/>
  <c r="D104" i="26"/>
  <c r="L102" i="26"/>
  <c r="H101" i="26"/>
  <c r="D100" i="26"/>
  <c r="L98" i="26"/>
  <c r="H97" i="26"/>
  <c r="D96" i="26"/>
  <c r="L94" i="26"/>
  <c r="H93" i="26"/>
  <c r="D92" i="26"/>
  <c r="G129" i="26"/>
  <c r="C128" i="26"/>
  <c r="K126" i="26"/>
  <c r="G125" i="26"/>
  <c r="C124" i="26"/>
  <c r="K122" i="26"/>
  <c r="G121" i="26"/>
  <c r="C120" i="26"/>
  <c r="K118" i="26"/>
  <c r="G117" i="26"/>
  <c r="C116" i="26"/>
  <c r="K114" i="26"/>
  <c r="G113" i="26"/>
  <c r="C112" i="26"/>
  <c r="K110" i="26"/>
  <c r="G109" i="26"/>
  <c r="C108" i="26"/>
  <c r="K106" i="26"/>
  <c r="G105" i="26"/>
  <c r="C104" i="26"/>
  <c r="K102" i="26"/>
  <c r="G101" i="26"/>
  <c r="C100" i="26"/>
  <c r="K98" i="26"/>
  <c r="G97" i="26"/>
  <c r="C96" i="26"/>
  <c r="K94" i="26"/>
  <c r="G93" i="26"/>
  <c r="C92" i="26"/>
  <c r="C129" i="26"/>
  <c r="K127" i="26"/>
  <c r="G126" i="26"/>
  <c r="C125" i="26"/>
  <c r="K123" i="26"/>
  <c r="G122" i="26"/>
  <c r="C121" i="26"/>
  <c r="K119" i="26"/>
  <c r="G118" i="26"/>
  <c r="C117" i="26"/>
  <c r="K115" i="26"/>
  <c r="G114" i="26"/>
  <c r="C113" i="26"/>
  <c r="K111" i="26"/>
  <c r="G110" i="26"/>
  <c r="C109" i="26"/>
  <c r="K107" i="26"/>
  <c r="G106" i="26"/>
  <c r="C105" i="26"/>
  <c r="K103" i="26"/>
  <c r="G102" i="26"/>
  <c r="C101" i="26"/>
  <c r="K99" i="26"/>
  <c r="G98" i="26"/>
  <c r="C97" i="26"/>
  <c r="K95" i="26"/>
  <c r="G94" i="26"/>
  <c r="C93" i="26"/>
  <c r="K91" i="26"/>
  <c r="M128" i="26"/>
  <c r="I127" i="26"/>
  <c r="E126" i="26"/>
  <c r="M124" i="26"/>
  <c r="I123" i="26"/>
  <c r="E122" i="26"/>
  <c r="M120" i="26"/>
  <c r="I119" i="26"/>
  <c r="E118" i="26"/>
  <c r="M116" i="26"/>
  <c r="I115" i="26"/>
  <c r="E114" i="26"/>
  <c r="M112" i="26"/>
  <c r="I111" i="26"/>
  <c r="E110" i="26"/>
  <c r="M108" i="26"/>
  <c r="I107" i="26"/>
  <c r="E106" i="26"/>
  <c r="M104" i="26"/>
  <c r="I103" i="26"/>
  <c r="E102" i="26"/>
  <c r="M100" i="26"/>
  <c r="I99" i="26"/>
  <c r="E98" i="26"/>
  <c r="M96" i="26"/>
  <c r="I95" i="26"/>
  <c r="E94" i="26"/>
  <c r="M92" i="26"/>
  <c r="I91" i="26"/>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C4" i="47"/>
  <c r="F157" i="32" a="1"/>
  <c r="F157" i="32" s="1"/>
  <c r="C20" i="40"/>
  <c r="F48" i="32" a="1"/>
  <c r="F48" i="32" s="1"/>
  <c r="G88" i="25"/>
  <c r="G89" i="25"/>
  <c r="G90" i="25"/>
  <c r="E89" i="25"/>
  <c r="E88" i="25"/>
  <c r="E90" i="25"/>
  <c r="F46" i="32"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AF4" i="45"/>
  <c r="AF11" i="45"/>
  <c r="AG11" i="45" s="1"/>
  <c r="E173" i="32" a="1"/>
  <c r="E173" i="32" s="1"/>
  <c r="F173" i="32" s="1"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B24" i="43"/>
  <c r="E127" i="32" a="1"/>
  <c r="E127" i="32" s="1"/>
  <c r="F100" i="10"/>
  <c r="B26" i="45"/>
  <c r="E154" i="32" a="1"/>
  <c r="E154" i="32" s="1"/>
  <c r="F127"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B24" i="41"/>
  <c r="E77" i="32" a="1"/>
  <c r="E77" i="32" s="1"/>
  <c r="F50"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B8" i="45"/>
  <c r="E136" i="32" a="1"/>
  <c r="E136" i="32" s="1"/>
  <c r="F109" i="10"/>
  <c r="B17" i="45"/>
  <c r="E145" i="32" a="1"/>
  <c r="E145" i="32" s="1"/>
  <c r="F118" i="10"/>
  <c r="B5" i="47"/>
  <c r="E158" i="32" a="1"/>
  <c r="E158" i="32" s="1"/>
  <c r="F131" i="10"/>
  <c r="Y11" i="45"/>
  <c r="Y4" i="45"/>
  <c r="F54" i="10"/>
  <c r="F22" i="10"/>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J127" i="17"/>
  <c r="B127" i="17"/>
  <c r="F126" i="17"/>
  <c r="J125" i="17"/>
  <c r="B125" i="17"/>
  <c r="F124" i="17"/>
  <c r="J123" i="17"/>
  <c r="B123" i="17"/>
  <c r="F122" i="17"/>
  <c r="J121" i="17"/>
  <c r="B121" i="17"/>
  <c r="F120" i="17"/>
  <c r="J119" i="17"/>
  <c r="B119" i="17"/>
  <c r="F118" i="17"/>
  <c r="J117" i="17"/>
  <c r="B117" i="17"/>
  <c r="F116" i="17"/>
  <c r="J115" i="17"/>
  <c r="B115" i="17"/>
  <c r="F114" i="17"/>
  <c r="J113" i="17"/>
  <c r="B113" i="17"/>
  <c r="F112" i="17"/>
  <c r="J111" i="17"/>
  <c r="B111" i="17"/>
  <c r="F110" i="17"/>
  <c r="J109" i="17"/>
  <c r="B109" i="17"/>
  <c r="F108" i="17"/>
  <c r="J107" i="17"/>
  <c r="B107" i="17"/>
  <c r="F106" i="17"/>
  <c r="J105" i="17"/>
  <c r="B105" i="17"/>
  <c r="F104" i="17"/>
  <c r="J103" i="17"/>
  <c r="B103" i="17"/>
  <c r="F102" i="17"/>
  <c r="J101" i="17"/>
  <c r="B101" i="17"/>
  <c r="F100" i="17"/>
  <c r="J99" i="17"/>
  <c r="B99" i="17"/>
  <c r="F98" i="17"/>
  <c r="J97" i="17"/>
  <c r="B97" i="17"/>
  <c r="F96" i="17"/>
  <c r="J95" i="17"/>
  <c r="B95" i="17"/>
  <c r="F94" i="17"/>
  <c r="J93" i="17"/>
  <c r="B93" i="17"/>
  <c r="F92" i="17"/>
  <c r="J91" i="17"/>
  <c r="B91" i="17"/>
  <c r="F90" i="17"/>
  <c r="J128" i="17"/>
  <c r="L127" i="17"/>
  <c r="M126" i="17"/>
  <c r="B126" i="17"/>
  <c r="D125" i="17"/>
  <c r="E124" i="17"/>
  <c r="F123" i="17"/>
  <c r="H122" i="17"/>
  <c r="I121" i="17"/>
  <c r="J120" i="17"/>
  <c r="L119" i="17"/>
  <c r="M118" i="17"/>
  <c r="B118" i="17"/>
  <c r="D117" i="17"/>
  <c r="E116" i="17"/>
  <c r="F115" i="17"/>
  <c r="H114" i="17"/>
  <c r="I113" i="17"/>
  <c r="J112" i="17"/>
  <c r="L111" i="17"/>
  <c r="M110" i="17"/>
  <c r="B110" i="17"/>
  <c r="D109" i="17"/>
  <c r="E108" i="17"/>
  <c r="F107" i="17"/>
  <c r="H106" i="17"/>
  <c r="I105" i="17"/>
  <c r="J104" i="17"/>
  <c r="L103" i="17"/>
  <c r="M102" i="17"/>
  <c r="B102" i="17"/>
  <c r="D101" i="17"/>
  <c r="E100" i="17"/>
  <c r="F99" i="17"/>
  <c r="H98" i="17"/>
  <c r="I97" i="17"/>
  <c r="J96" i="17"/>
  <c r="L95" i="17"/>
  <c r="M94" i="17"/>
  <c r="B94" i="17"/>
  <c r="D93" i="17"/>
  <c r="E92" i="17"/>
  <c r="F91" i="17"/>
  <c r="H90" i="17"/>
  <c r="I128" i="17"/>
  <c r="K127" i="17"/>
  <c r="L126" i="17"/>
  <c r="M125" i="17"/>
  <c r="C125" i="17"/>
  <c r="D124" i="17"/>
  <c r="E123" i="17"/>
  <c r="G122" i="17"/>
  <c r="H121" i="17"/>
  <c r="I120" i="17"/>
  <c r="K119" i="17"/>
  <c r="L118" i="17"/>
  <c r="M117" i="17"/>
  <c r="C117" i="17"/>
  <c r="D116" i="17"/>
  <c r="E115" i="17"/>
  <c r="G114" i="17"/>
  <c r="H113" i="17"/>
  <c r="I112" i="17"/>
  <c r="K111" i="17"/>
  <c r="L110" i="17"/>
  <c r="M109" i="17"/>
  <c r="C109" i="17"/>
  <c r="D108" i="17"/>
  <c r="E107" i="17"/>
  <c r="G106" i="17"/>
  <c r="H105" i="17"/>
  <c r="I104" i="17"/>
  <c r="K103" i="17"/>
  <c r="L102" i="17"/>
  <c r="M101" i="17"/>
  <c r="C101" i="17"/>
  <c r="D100" i="17"/>
  <c r="E99" i="17"/>
  <c r="G98" i="17"/>
  <c r="H97" i="17"/>
  <c r="I96" i="17"/>
  <c r="K95" i="17"/>
  <c r="L94" i="17"/>
  <c r="M93" i="17"/>
  <c r="C93" i="17"/>
  <c r="D92" i="17"/>
  <c r="E91" i="17"/>
  <c r="G90" i="17"/>
  <c r="H128" i="17"/>
  <c r="I127" i="17"/>
  <c r="J126" i="17"/>
  <c r="L125" i="17"/>
  <c r="M124" i="17"/>
  <c r="B124" i="17"/>
  <c r="D123" i="17"/>
  <c r="E122" i="17"/>
  <c r="F121" i="17"/>
  <c r="H120" i="17"/>
  <c r="I119" i="17"/>
  <c r="J118" i="17"/>
  <c r="L117" i="17"/>
  <c r="M116" i="17"/>
  <c r="B116" i="17"/>
  <c r="D115" i="17"/>
  <c r="E114" i="17"/>
  <c r="F113" i="17"/>
  <c r="H112" i="17"/>
  <c r="I111" i="17"/>
  <c r="J110" i="17"/>
  <c r="L109" i="17"/>
  <c r="M108" i="17"/>
  <c r="B108" i="17"/>
  <c r="D107" i="17"/>
  <c r="E106" i="17"/>
  <c r="F105" i="17"/>
  <c r="H104" i="17"/>
  <c r="I103" i="17"/>
  <c r="J102" i="17"/>
  <c r="L101" i="17"/>
  <c r="M100" i="17"/>
  <c r="B100" i="17"/>
  <c r="D99" i="17"/>
  <c r="E98" i="17"/>
  <c r="F97" i="17"/>
  <c r="H96" i="17"/>
  <c r="I95" i="17"/>
  <c r="J94" i="17"/>
  <c r="L93" i="17"/>
  <c r="M92" i="17"/>
  <c r="B92" i="17"/>
  <c r="D91" i="17"/>
  <c r="E90" i="17"/>
  <c r="G128" i="17"/>
  <c r="H127" i="17"/>
  <c r="I126" i="17"/>
  <c r="K125" i="17"/>
  <c r="L124" i="17"/>
  <c r="M123" i="17"/>
  <c r="C123" i="17"/>
  <c r="D122" i="17"/>
  <c r="E121" i="17"/>
  <c r="G120" i="17"/>
  <c r="H119" i="17"/>
  <c r="I118" i="17"/>
  <c r="K117" i="17"/>
  <c r="L116" i="17"/>
  <c r="M115" i="17"/>
  <c r="C115" i="17"/>
  <c r="D114" i="17"/>
  <c r="E113" i="17"/>
  <c r="G112" i="17"/>
  <c r="H111" i="17"/>
  <c r="I110" i="17"/>
  <c r="K109" i="17"/>
  <c r="L108" i="17"/>
  <c r="M107" i="17"/>
  <c r="C107" i="17"/>
  <c r="D106" i="17"/>
  <c r="E105" i="17"/>
  <c r="G104" i="17"/>
  <c r="H103" i="17"/>
  <c r="I102" i="17"/>
  <c r="K101" i="17"/>
  <c r="L100" i="17"/>
  <c r="M99" i="17"/>
  <c r="C99" i="17"/>
  <c r="D98" i="17"/>
  <c r="E97" i="17"/>
  <c r="G96" i="17"/>
  <c r="H95" i="17"/>
  <c r="I94" i="17"/>
  <c r="K93" i="17"/>
  <c r="L92" i="17"/>
  <c r="M91" i="17"/>
  <c r="C91" i="17"/>
  <c r="D90" i="17"/>
  <c r="E128" i="17"/>
  <c r="F127" i="17"/>
  <c r="H126" i="17"/>
  <c r="I125" i="17"/>
  <c r="J124" i="17"/>
  <c r="L123" i="17"/>
  <c r="M122" i="17"/>
  <c r="B122" i="17"/>
  <c r="D121" i="17"/>
  <c r="E120" i="17"/>
  <c r="F119" i="17"/>
  <c r="H118" i="17"/>
  <c r="I117" i="17"/>
  <c r="J116" i="17"/>
  <c r="L115" i="17"/>
  <c r="M114" i="17"/>
  <c r="B114" i="17"/>
  <c r="D113" i="17"/>
  <c r="E112" i="17"/>
  <c r="F111" i="17"/>
  <c r="H110" i="17"/>
  <c r="I109" i="17"/>
  <c r="J108" i="17"/>
  <c r="L107" i="17"/>
  <c r="M106" i="17"/>
  <c r="B106" i="17"/>
  <c r="D105" i="17"/>
  <c r="E104" i="17"/>
  <c r="F103" i="17"/>
  <c r="H102" i="17"/>
  <c r="I101" i="17"/>
  <c r="J100" i="17"/>
  <c r="L99" i="17"/>
  <c r="M98" i="17"/>
  <c r="B98" i="17"/>
  <c r="D97" i="17"/>
  <c r="E96" i="17"/>
  <c r="F95" i="17"/>
  <c r="H94" i="17"/>
  <c r="I93" i="17"/>
  <c r="J92" i="17"/>
  <c r="L91" i="17"/>
  <c r="M90" i="17"/>
  <c r="M128" i="17"/>
  <c r="B128" i="17"/>
  <c r="D127" i="17"/>
  <c r="E126" i="17"/>
  <c r="F125" i="17"/>
  <c r="H124" i="17"/>
  <c r="I123" i="17"/>
  <c r="J122" i="17"/>
  <c r="L121" i="17"/>
  <c r="M120" i="17"/>
  <c r="B120" i="17"/>
  <c r="D119" i="17"/>
  <c r="E118" i="17"/>
  <c r="F117" i="17"/>
  <c r="H116" i="17"/>
  <c r="I115" i="17"/>
  <c r="J114" i="17"/>
  <c r="L113" i="17"/>
  <c r="M112" i="17"/>
  <c r="B112" i="17"/>
  <c r="D111" i="17"/>
  <c r="E110" i="17"/>
  <c r="F109" i="17"/>
  <c r="H108" i="17"/>
  <c r="I107" i="17"/>
  <c r="J106" i="17"/>
  <c r="L105" i="17"/>
  <c r="M104" i="17"/>
  <c r="B104" i="17"/>
  <c r="D103" i="17"/>
  <c r="E102" i="17"/>
  <c r="F101" i="17"/>
  <c r="H100" i="17"/>
  <c r="I99" i="17"/>
  <c r="J98" i="17"/>
  <c r="L97" i="17"/>
  <c r="M96" i="17"/>
  <c r="B96" i="17"/>
  <c r="D95" i="17"/>
  <c r="E94" i="17"/>
  <c r="F93" i="17"/>
  <c r="H92" i="17"/>
  <c r="I91" i="17"/>
  <c r="J90" i="17"/>
  <c r="L128" i="17"/>
  <c r="M127" i="17"/>
  <c r="C127" i="17"/>
  <c r="D126" i="17"/>
  <c r="E125" i="17"/>
  <c r="G124" i="17"/>
  <c r="H123" i="17"/>
  <c r="I122" i="17"/>
  <c r="K121" i="17"/>
  <c r="L120" i="17"/>
  <c r="M119" i="17"/>
  <c r="C119" i="17"/>
  <c r="D118" i="17"/>
  <c r="E117" i="17"/>
  <c r="G116" i="17"/>
  <c r="H115" i="17"/>
  <c r="I114" i="17"/>
  <c r="K113" i="17"/>
  <c r="L112" i="17"/>
  <c r="M111" i="17"/>
  <c r="C111" i="17"/>
  <c r="D110" i="17"/>
  <c r="E109" i="17"/>
  <c r="G108" i="17"/>
  <c r="H107" i="17"/>
  <c r="I106" i="17"/>
  <c r="K105" i="17"/>
  <c r="L104" i="17"/>
  <c r="M103" i="17"/>
  <c r="C103" i="17"/>
  <c r="D102" i="17"/>
  <c r="E101" i="17"/>
  <c r="G100" i="17"/>
  <c r="H99" i="17"/>
  <c r="I98" i="17"/>
  <c r="K97" i="17"/>
  <c r="L96" i="17"/>
  <c r="M95" i="17"/>
  <c r="C95" i="17"/>
  <c r="D94" i="17"/>
  <c r="E93" i="17"/>
  <c r="G92" i="17"/>
  <c r="H91" i="17"/>
  <c r="I90" i="17"/>
  <c r="H125" i="17"/>
  <c r="G118" i="17"/>
  <c r="E111" i="17"/>
  <c r="D104" i="17"/>
  <c r="C97" i="17"/>
  <c r="B90" i="17"/>
  <c r="I124" i="17"/>
  <c r="H117" i="17"/>
  <c r="G110" i="17"/>
  <c r="E103" i="17"/>
  <c r="D96" i="17"/>
  <c r="K123" i="17"/>
  <c r="I116" i="17"/>
  <c r="H109" i="17"/>
  <c r="G102" i="17"/>
  <c r="E95" i="17"/>
  <c r="L122" i="17"/>
  <c r="K115" i="17"/>
  <c r="I108" i="17"/>
  <c r="H101" i="17"/>
  <c r="G94" i="17"/>
  <c r="M121" i="17"/>
  <c r="L114" i="17"/>
  <c r="K107" i="17"/>
  <c r="I100" i="17"/>
  <c r="H93" i="17"/>
  <c r="D128" i="17"/>
  <c r="C121" i="17"/>
  <c r="M113" i="17"/>
  <c r="L106" i="17"/>
  <c r="K99" i="17"/>
  <c r="I92" i="17"/>
  <c r="E127" i="17"/>
  <c r="D120" i="17"/>
  <c r="C113" i="17"/>
  <c r="M105" i="17"/>
  <c r="L98" i="17"/>
  <c r="K91" i="17"/>
  <c r="G126" i="17"/>
  <c r="E119" i="17"/>
  <c r="D112" i="17"/>
  <c r="C105" i="17"/>
  <c r="M97" i="17"/>
  <c r="L90" i="17"/>
  <c r="F45" i="10"/>
  <c r="F13" i="10"/>
  <c r="L91" i="20"/>
  <c r="L89" i="20"/>
  <c r="L90" i="20"/>
  <c r="H90" i="20"/>
  <c r="H89" i="20"/>
  <c r="H91" i="20"/>
  <c r="G164" i="10"/>
  <c r="G132" i="10"/>
  <c r="G95" i="10"/>
  <c r="G63" i="10"/>
  <c r="G31" i="10"/>
  <c r="M254" i="16"/>
  <c r="M252" i="16"/>
  <c r="M253" i="16"/>
  <c r="AL18" i="6" a="1"/>
  <c r="AL18" i="6" s="1"/>
  <c r="AN6" i="6" a="1"/>
  <c r="AN6" i="6" s="1"/>
  <c r="AN2" i="6" a="1"/>
  <c r="AN2" i="6" s="1"/>
  <c r="AL5" i="6" a="1"/>
  <c r="AL5" i="6" s="1"/>
  <c r="J120" i="15"/>
  <c r="J118" i="15"/>
  <c r="J119" i="15"/>
  <c r="H119" i="15"/>
  <c r="H120" i="15"/>
  <c r="H118" i="15"/>
  <c r="D120" i="15"/>
  <c r="D118" i="15"/>
  <c r="D119" i="15"/>
  <c r="AL12" i="6" a="1"/>
  <c r="AL12" i="6" s="1"/>
  <c r="AL8" i="6" a="1"/>
  <c r="AL8" i="6" s="1"/>
  <c r="AN8" i="6" s="1" a="1"/>
  <c r="AN8" i="6" s="1"/>
  <c r="AN20" i="6" a="1"/>
  <c r="AN20" i="6" s="1"/>
  <c r="AT25" i="37"/>
  <c r="AT23" i="37"/>
  <c r="AT21" i="37"/>
  <c r="AT19" i="37"/>
  <c r="AT24" i="37"/>
  <c r="AT26" i="37"/>
  <c r="AT22" i="37"/>
  <c r="AT18" i="37"/>
  <c r="AT20" i="37"/>
  <c r="E26" i="37"/>
  <c r="E24" i="37"/>
  <c r="E22" i="37"/>
  <c r="E20" i="37"/>
  <c r="E18" i="37"/>
  <c r="E25" i="37"/>
  <c r="E23" i="37"/>
  <c r="E19" i="37"/>
  <c r="E21" i="37"/>
  <c r="AM25" i="37"/>
  <c r="AM23" i="37"/>
  <c r="AM21" i="37"/>
  <c r="AM19" i="37"/>
  <c r="AM22" i="37"/>
  <c r="AM24" i="37"/>
  <c r="AM20" i="37"/>
  <c r="AM26" i="37"/>
  <c r="AM18" i="37"/>
  <c r="AE25" i="37"/>
  <c r="AE23" i="37"/>
  <c r="AE21" i="37"/>
  <c r="AE19" i="37"/>
  <c r="AE20" i="37"/>
  <c r="AE22" i="37"/>
  <c r="AE18" i="37"/>
  <c r="AE24" i="37"/>
  <c r="AE26" i="37"/>
  <c r="AJ26" i="37"/>
  <c r="AJ24" i="37"/>
  <c r="AJ22" i="37"/>
  <c r="AJ20" i="37"/>
  <c r="AJ18" i="37"/>
  <c r="AJ19" i="37"/>
  <c r="AJ25" i="37"/>
  <c r="AJ21" i="37"/>
  <c r="AJ23" i="37"/>
  <c r="AW25" i="37"/>
  <c r="AW23" i="37"/>
  <c r="AW21" i="37"/>
  <c r="AW19" i="37"/>
  <c r="AW26" i="37"/>
  <c r="AW18" i="37"/>
  <c r="AW24" i="37"/>
  <c r="AW20" i="37"/>
  <c r="AW22" i="37"/>
  <c r="K26" i="37"/>
  <c r="K24" i="37"/>
  <c r="K22" i="37"/>
  <c r="K20" i="37"/>
  <c r="K18" i="37"/>
  <c r="K21" i="37"/>
  <c r="K23" i="37"/>
  <c r="K19" i="37"/>
  <c r="K25" i="37"/>
  <c r="C47" i="37"/>
  <c r="C52" i="37"/>
  <c r="C49" i="37"/>
  <c r="C50" i="37"/>
  <c r="C46" i="37"/>
  <c r="C51" i="37"/>
  <c r="C54" i="37"/>
  <c r="C48" i="37"/>
  <c r="C53" i="37"/>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E128" i="30"/>
  <c r="C127" i="30"/>
  <c r="D126" i="30"/>
  <c r="B125" i="30"/>
  <c r="L123" i="30"/>
  <c r="M122" i="30"/>
  <c r="K121" i="30"/>
  <c r="L120" i="30"/>
  <c r="J119" i="30"/>
  <c r="H118" i="30"/>
  <c r="I117" i="30"/>
  <c r="G116" i="30"/>
  <c r="H115" i="30"/>
  <c r="F114" i="30"/>
  <c r="D113" i="30"/>
  <c r="E112" i="30"/>
  <c r="C111" i="30"/>
  <c r="D110" i="30"/>
  <c r="B109" i="30"/>
  <c r="L107" i="30"/>
  <c r="M106" i="30"/>
  <c r="K105" i="30"/>
  <c r="L104" i="30"/>
  <c r="J103" i="30"/>
  <c r="H102" i="30"/>
  <c r="I101" i="30"/>
  <c r="G100" i="30"/>
  <c r="H99" i="30"/>
  <c r="F98" i="30"/>
  <c r="D97" i="30"/>
  <c r="E96" i="30"/>
  <c r="C95" i="30"/>
  <c r="D94" i="30"/>
  <c r="B93" i="30"/>
  <c r="L91" i="30"/>
  <c r="M90" i="30"/>
  <c r="D128" i="30"/>
  <c r="B127" i="30"/>
  <c r="L125" i="30"/>
  <c r="M124" i="30"/>
  <c r="K123" i="30"/>
  <c r="L122" i="30"/>
  <c r="J121" i="30"/>
  <c r="H120" i="30"/>
  <c r="I119" i="30"/>
  <c r="G118" i="30"/>
  <c r="H117" i="30"/>
  <c r="F116" i="30"/>
  <c r="D115" i="30"/>
  <c r="E114" i="30"/>
  <c r="C113" i="30"/>
  <c r="D112" i="30"/>
  <c r="B111" i="30"/>
  <c r="L109" i="30"/>
  <c r="M108" i="30"/>
  <c r="K107" i="30"/>
  <c r="L106" i="30"/>
  <c r="J105" i="30"/>
  <c r="H104" i="30"/>
  <c r="I103" i="30"/>
  <c r="G102" i="30"/>
  <c r="H101" i="30"/>
  <c r="F100" i="30"/>
  <c r="D99" i="30"/>
  <c r="E98" i="30"/>
  <c r="C97" i="30"/>
  <c r="D96" i="30"/>
  <c r="B95" i="30"/>
  <c r="L93" i="30"/>
  <c r="M92" i="30"/>
  <c r="K91" i="30"/>
  <c r="L90" i="30"/>
  <c r="L127" i="30"/>
  <c r="M126" i="30"/>
  <c r="K125" i="30"/>
  <c r="L124" i="30"/>
  <c r="J123" i="30"/>
  <c r="H122" i="30"/>
  <c r="I121" i="30"/>
  <c r="G120" i="30"/>
  <c r="H119" i="30"/>
  <c r="F118" i="30"/>
  <c r="D117" i="30"/>
  <c r="E116" i="30"/>
  <c r="C115" i="30"/>
  <c r="D114" i="30"/>
  <c r="B113" i="30"/>
  <c r="L111" i="30"/>
  <c r="M110" i="30"/>
  <c r="K109" i="30"/>
  <c r="L108" i="30"/>
  <c r="J107" i="30"/>
  <c r="H106" i="30"/>
  <c r="I105" i="30"/>
  <c r="G104" i="30"/>
  <c r="H103" i="30"/>
  <c r="F102" i="30"/>
  <c r="D101" i="30"/>
  <c r="E100" i="30"/>
  <c r="C99" i="30"/>
  <c r="D98" i="30"/>
  <c r="B97" i="30"/>
  <c r="L95" i="30"/>
  <c r="M94" i="30"/>
  <c r="K93" i="30"/>
  <c r="L92" i="30"/>
  <c r="J91" i="30"/>
  <c r="H90" i="30"/>
  <c r="G128" i="30"/>
  <c r="H127" i="30"/>
  <c r="F126" i="30"/>
  <c r="D125" i="30"/>
  <c r="E124" i="30"/>
  <c r="C123" i="30"/>
  <c r="D122" i="30"/>
  <c r="B121" i="30"/>
  <c r="L119" i="30"/>
  <c r="M118" i="30"/>
  <c r="K117" i="30"/>
  <c r="L116" i="30"/>
  <c r="J115" i="30"/>
  <c r="H114" i="30"/>
  <c r="I113" i="30"/>
  <c r="G112" i="30"/>
  <c r="H111" i="30"/>
  <c r="F110" i="30"/>
  <c r="D109" i="30"/>
  <c r="E108" i="30"/>
  <c r="C107" i="30"/>
  <c r="D106" i="30"/>
  <c r="B105" i="30"/>
  <c r="L103" i="30"/>
  <c r="M102" i="30"/>
  <c r="K101" i="30"/>
  <c r="L100" i="30"/>
  <c r="J99" i="30"/>
  <c r="H98" i="30"/>
  <c r="I97" i="30"/>
  <c r="G96" i="30"/>
  <c r="H95" i="30"/>
  <c r="F94" i="30"/>
  <c r="D93" i="30"/>
  <c r="E92" i="30"/>
  <c r="C91" i="30"/>
  <c r="D90" i="30"/>
  <c r="L128" i="30"/>
  <c r="H126" i="30"/>
  <c r="G124" i="30"/>
  <c r="F122" i="30"/>
  <c r="E120" i="30"/>
  <c r="D118" i="30"/>
  <c r="L115" i="30"/>
  <c r="K113" i="30"/>
  <c r="J111" i="30"/>
  <c r="I109" i="30"/>
  <c r="H107" i="30"/>
  <c r="D105" i="30"/>
  <c r="C103" i="30"/>
  <c r="B101" i="30"/>
  <c r="M98" i="30"/>
  <c r="L96" i="30"/>
  <c r="H94" i="30"/>
  <c r="G92" i="30"/>
  <c r="F90" i="30"/>
  <c r="F128" i="30"/>
  <c r="E126" i="30"/>
  <c r="D124" i="30"/>
  <c r="L121" i="30"/>
  <c r="K119" i="30"/>
  <c r="J117" i="30"/>
  <c r="I115" i="30"/>
  <c r="H113" i="30"/>
  <c r="D111" i="30"/>
  <c r="C109" i="30"/>
  <c r="B107" i="30"/>
  <c r="M104" i="30"/>
  <c r="L102" i="30"/>
  <c r="H100" i="30"/>
  <c r="G98" i="30"/>
  <c r="F96" i="30"/>
  <c r="E94" i="30"/>
  <c r="D92" i="30"/>
  <c r="K127" i="30"/>
  <c r="J125" i="30"/>
  <c r="I123" i="30"/>
  <c r="H121" i="30"/>
  <c r="D119" i="30"/>
  <c r="C117" i="30"/>
  <c r="B115" i="30"/>
  <c r="M112" i="30"/>
  <c r="L110" i="30"/>
  <c r="H108" i="30"/>
  <c r="G106" i="30"/>
  <c r="F104" i="30"/>
  <c r="E102" i="30"/>
  <c r="D100" i="30"/>
  <c r="L97" i="30"/>
  <c r="K95" i="30"/>
  <c r="J93" i="30"/>
  <c r="I91" i="30"/>
  <c r="J127" i="30"/>
  <c r="I125" i="30"/>
  <c r="H123" i="30"/>
  <c r="D121" i="30"/>
  <c r="C119" i="30"/>
  <c r="B117" i="30"/>
  <c r="M114" i="30"/>
  <c r="L112" i="30"/>
  <c r="H110" i="30"/>
  <c r="G108" i="30"/>
  <c r="F106" i="30"/>
  <c r="E104" i="30"/>
  <c r="D102" i="30"/>
  <c r="L99" i="30"/>
  <c r="K97" i="30"/>
  <c r="J95" i="30"/>
  <c r="I93" i="30"/>
  <c r="H91" i="30"/>
  <c r="I127" i="30"/>
  <c r="H125" i="30"/>
  <c r="D123" i="30"/>
  <c r="C121" i="30"/>
  <c r="B119" i="30"/>
  <c r="M116" i="30"/>
  <c r="L114" i="30"/>
  <c r="H112" i="30"/>
  <c r="G110" i="30"/>
  <c r="F108" i="30"/>
  <c r="E106" i="30"/>
  <c r="D104" i="30"/>
  <c r="L101" i="30"/>
  <c r="K99" i="30"/>
  <c r="J97" i="30"/>
  <c r="I95" i="30"/>
  <c r="H93" i="30"/>
  <c r="D91" i="30"/>
  <c r="D127" i="30"/>
  <c r="C125" i="30"/>
  <c r="B123" i="30"/>
  <c r="M120" i="30"/>
  <c r="L118" i="30"/>
  <c r="H116" i="30"/>
  <c r="G114" i="30"/>
  <c r="F112" i="30"/>
  <c r="E110" i="30"/>
  <c r="D108" i="30"/>
  <c r="L105" i="30"/>
  <c r="K103" i="30"/>
  <c r="J101" i="30"/>
  <c r="I99" i="30"/>
  <c r="H97" i="30"/>
  <c r="D95" i="30"/>
  <c r="C93" i="30"/>
  <c r="B91" i="30"/>
  <c r="M128" i="30"/>
  <c r="L126" i="30"/>
  <c r="H124" i="30"/>
  <c r="G122" i="30"/>
  <c r="F120" i="30"/>
  <c r="E118" i="30"/>
  <c r="D116" i="30"/>
  <c r="L113" i="30"/>
  <c r="K111" i="30"/>
  <c r="J109" i="30"/>
  <c r="I107" i="30"/>
  <c r="H105" i="30"/>
  <c r="D103" i="30"/>
  <c r="C101" i="30"/>
  <c r="B99" i="30"/>
  <c r="M96" i="30"/>
  <c r="L94" i="30"/>
  <c r="H92" i="30"/>
  <c r="G90" i="30"/>
  <c r="G126" i="30"/>
  <c r="H109" i="30"/>
  <c r="F92" i="30"/>
  <c r="F124" i="30"/>
  <c r="D107" i="30"/>
  <c r="E90" i="30"/>
  <c r="E122" i="30"/>
  <c r="C105" i="30"/>
  <c r="D120" i="30"/>
  <c r="B103" i="30"/>
  <c r="L117" i="30"/>
  <c r="M100" i="30"/>
  <c r="K115" i="30"/>
  <c r="L98" i="30"/>
  <c r="J113" i="30"/>
  <c r="H96" i="30"/>
  <c r="H128" i="30"/>
  <c r="I111" i="30"/>
  <c r="G94" i="30"/>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H108" i="24"/>
  <c r="L107" i="24"/>
  <c r="D107" i="24"/>
  <c r="H106" i="24"/>
  <c r="L105" i="24"/>
  <c r="D105" i="24"/>
  <c r="H104" i="24"/>
  <c r="L103" i="24"/>
  <c r="D103" i="24"/>
  <c r="H102" i="24"/>
  <c r="L101" i="24"/>
  <c r="D101" i="24"/>
  <c r="H100" i="24"/>
  <c r="L99" i="24"/>
  <c r="D99" i="24"/>
  <c r="H98" i="24"/>
  <c r="L97" i="24"/>
  <c r="D97" i="24"/>
  <c r="H96" i="24"/>
  <c r="L95" i="24"/>
  <c r="D95" i="24"/>
  <c r="H94" i="24"/>
  <c r="L93" i="24"/>
  <c r="D93" i="24"/>
  <c r="H92" i="24"/>
  <c r="L91" i="24"/>
  <c r="D91" i="24"/>
  <c r="H90" i="24"/>
  <c r="L89" i="24"/>
  <c r="D89" i="24"/>
  <c r="H88" i="24"/>
  <c r="L87" i="24"/>
  <c r="D87" i="24"/>
  <c r="H86" i="24"/>
  <c r="L85" i="24"/>
  <c r="D85" i="24"/>
  <c r="H84" i="24"/>
  <c r="L83" i="24"/>
  <c r="D83" i="24"/>
  <c r="H82" i="24"/>
  <c r="L81" i="24"/>
  <c r="D81" i="24"/>
  <c r="H80" i="24"/>
  <c r="L79" i="24"/>
  <c r="D79" i="24"/>
  <c r="H78" i="24"/>
  <c r="L77" i="24"/>
  <c r="D77" i="24"/>
  <c r="H76" i="24"/>
  <c r="L75" i="24"/>
  <c r="D75" i="24"/>
  <c r="H74" i="24"/>
  <c r="L73" i="24"/>
  <c r="D73" i="24"/>
  <c r="H72" i="24"/>
  <c r="L71" i="24"/>
  <c r="D71" i="24"/>
  <c r="H70" i="24"/>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E108" i="24"/>
  <c r="M106" i="24"/>
  <c r="I105" i="24"/>
  <c r="E104" i="24"/>
  <c r="M102" i="24"/>
  <c r="I101" i="24"/>
  <c r="E100" i="24"/>
  <c r="M98" i="24"/>
  <c r="I97" i="24"/>
  <c r="E96" i="24"/>
  <c r="M94" i="24"/>
  <c r="I93" i="24"/>
  <c r="E92" i="24"/>
  <c r="M90" i="24"/>
  <c r="I89" i="24"/>
  <c r="E88" i="24"/>
  <c r="M86" i="24"/>
  <c r="I85" i="24"/>
  <c r="E84" i="24"/>
  <c r="M82" i="24"/>
  <c r="I81" i="24"/>
  <c r="E80" i="24"/>
  <c r="M78" i="24"/>
  <c r="I77" i="24"/>
  <c r="E76" i="24"/>
  <c r="M74" i="24"/>
  <c r="I73" i="24"/>
  <c r="E72" i="24"/>
  <c r="M70"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M108" i="24"/>
  <c r="I107" i="24"/>
  <c r="E106" i="24"/>
  <c r="M104" i="24"/>
  <c r="I103" i="24"/>
  <c r="E102" i="24"/>
  <c r="M100" i="24"/>
  <c r="I99" i="24"/>
  <c r="E98" i="24"/>
  <c r="M96" i="24"/>
  <c r="I95" i="24"/>
  <c r="E94" i="24"/>
  <c r="M92" i="24"/>
  <c r="I91" i="24"/>
  <c r="E90" i="24"/>
  <c r="M88" i="24"/>
  <c r="I87" i="24"/>
  <c r="E86" i="24"/>
  <c r="M84" i="24"/>
  <c r="I83" i="24"/>
  <c r="E82" i="24"/>
  <c r="M80" i="24"/>
  <c r="I79" i="24"/>
  <c r="E78" i="24"/>
  <c r="M76" i="24"/>
  <c r="I75" i="24"/>
  <c r="E74" i="24"/>
  <c r="M72" i="24"/>
  <c r="I71" i="24"/>
  <c r="E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K103" i="24"/>
  <c r="C93" i="24"/>
  <c r="G82" i="24"/>
  <c r="K71" i="24"/>
  <c r="G102" i="24"/>
  <c r="K91" i="24"/>
  <c r="C81" i="24"/>
  <c r="G70" i="24"/>
  <c r="C101" i="24"/>
  <c r="G90" i="24"/>
  <c r="K79" i="24"/>
  <c r="K99" i="24"/>
  <c r="C89" i="24"/>
  <c r="G78" i="24"/>
  <c r="G98" i="24"/>
  <c r="K87" i="24"/>
  <c r="C77" i="24"/>
  <c r="K107" i="24"/>
  <c r="C97" i="24"/>
  <c r="G86" i="24"/>
  <c r="K75" i="24"/>
  <c r="G106" i="24"/>
  <c r="K95" i="24"/>
  <c r="C85" i="24"/>
  <c r="G74" i="24"/>
  <c r="C105" i="24"/>
  <c r="G94" i="24"/>
  <c r="K83" i="24"/>
  <c r="C73" i="24"/>
  <c r="C4" i="43"/>
  <c r="F107" i="32" a="1"/>
  <c r="F107" i="32" s="1"/>
  <c r="E45" i="32" a="1"/>
  <c r="E45" i="32" s="1"/>
  <c r="F45" i="32" s="1"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M89" i="25"/>
  <c r="M90" i="25"/>
  <c r="M88" i="25"/>
  <c r="Z16" i="12"/>
  <c r="C3" i="41"/>
  <c r="F56" i="32" a="1"/>
  <c r="F56" i="32" s="1"/>
  <c r="E165" i="32" a="1"/>
  <c r="E165" i="32" s="1"/>
  <c r="F165" i="32" s="1" a="1"/>
  <c r="F165" i="32" s="1"/>
  <c r="G165" i="32" s="1"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I4" i="45"/>
  <c r="I11" i="45"/>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G197" i="22"/>
  <c r="M235" i="22"/>
  <c r="E235" i="22"/>
  <c r="I234" i="22"/>
  <c r="M233" i="22"/>
  <c r="E233" i="22"/>
  <c r="I232" i="22"/>
  <c r="M231" i="22"/>
  <c r="E231" i="22"/>
  <c r="I230" i="22"/>
  <c r="M229" i="22"/>
  <c r="E229" i="22"/>
  <c r="I228" i="22"/>
  <c r="M227" i="22"/>
  <c r="E227" i="22"/>
  <c r="I226" i="22"/>
  <c r="M225" i="22"/>
  <c r="E225" i="22"/>
  <c r="I224" i="22"/>
  <c r="M223" i="22"/>
  <c r="E223" i="22"/>
  <c r="I222" i="22"/>
  <c r="M221" i="22"/>
  <c r="E221" i="22"/>
  <c r="I220" i="22"/>
  <c r="M219" i="22"/>
  <c r="E219" i="22"/>
  <c r="I218" i="22"/>
  <c r="M217" i="22"/>
  <c r="E217" i="22"/>
  <c r="I216" i="22"/>
  <c r="M215" i="22"/>
  <c r="E215" i="22"/>
  <c r="I214" i="22"/>
  <c r="M213" i="22"/>
  <c r="E213" i="22"/>
  <c r="I212" i="22"/>
  <c r="M211" i="22"/>
  <c r="E211" i="22"/>
  <c r="I210" i="22"/>
  <c r="M209" i="22"/>
  <c r="E209" i="22"/>
  <c r="I208" i="22"/>
  <c r="M207" i="22"/>
  <c r="E207" i="22"/>
  <c r="I206" i="22"/>
  <c r="M205" i="22"/>
  <c r="E205" i="22"/>
  <c r="I204" i="22"/>
  <c r="M203" i="22"/>
  <c r="E203" i="22"/>
  <c r="I202" i="22"/>
  <c r="M201" i="22"/>
  <c r="E201" i="22"/>
  <c r="I200" i="22"/>
  <c r="M199" i="22"/>
  <c r="E199" i="22"/>
  <c r="I198" i="22"/>
  <c r="M197" i="22"/>
  <c r="E197" i="22"/>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D195" i="22" s="1"/>
  <c r="H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K196" i="22" s="1"/>
  <c r="G198" i="22"/>
  <c r="C197" i="22"/>
  <c r="B235" i="22"/>
  <c r="J233" i="22"/>
  <c r="F232" i="22"/>
  <c r="B231" i="22"/>
  <c r="J229" i="22"/>
  <c r="F228" i="22"/>
  <c r="B227" i="22"/>
  <c r="J225" i="22"/>
  <c r="F224" i="22"/>
  <c r="B223" i="22"/>
  <c r="J221" i="22"/>
  <c r="F220" i="22"/>
  <c r="B219" i="22"/>
  <c r="J217" i="22"/>
  <c r="F216" i="22"/>
  <c r="B215" i="22"/>
  <c r="J213" i="22"/>
  <c r="F212" i="22"/>
  <c r="B211" i="22"/>
  <c r="J209" i="22"/>
  <c r="F208" i="22"/>
  <c r="B207" i="22"/>
  <c r="J205" i="22"/>
  <c r="F204" i="22"/>
  <c r="B203" i="22"/>
  <c r="J201" i="22"/>
  <c r="F200" i="22"/>
  <c r="B199" i="22"/>
  <c r="J197" i="22"/>
  <c r="D235" i="22"/>
  <c r="H232" i="22"/>
  <c r="L229" i="22"/>
  <c r="D227" i="22"/>
  <c r="H224" i="22"/>
  <c r="L221" i="22"/>
  <c r="D219" i="22"/>
  <c r="H216" i="22"/>
  <c r="L213" i="22"/>
  <c r="D211" i="22"/>
  <c r="H208" i="22"/>
  <c r="L205" i="22"/>
  <c r="D203" i="22"/>
  <c r="H200" i="22"/>
  <c r="L197" i="22"/>
  <c r="C235" i="22"/>
  <c r="G232" i="22"/>
  <c r="K229" i="22"/>
  <c r="C227" i="22"/>
  <c r="G224" i="22"/>
  <c r="K221" i="22"/>
  <c r="C219" i="22"/>
  <c r="G216" i="22"/>
  <c r="K213" i="22"/>
  <c r="C211" i="22"/>
  <c r="G208" i="22"/>
  <c r="K205" i="22"/>
  <c r="C203" i="22"/>
  <c r="G200" i="22"/>
  <c r="K197" i="22"/>
  <c r="F234" i="22"/>
  <c r="J231" i="22"/>
  <c r="B229" i="22"/>
  <c r="F226" i="22"/>
  <c r="J223" i="22"/>
  <c r="B221" i="22"/>
  <c r="F218" i="22"/>
  <c r="J215" i="22"/>
  <c r="B213" i="22"/>
  <c r="F210" i="22"/>
  <c r="J207" i="22"/>
  <c r="B205" i="22"/>
  <c r="F202" i="22"/>
  <c r="J199" i="22"/>
  <c r="B234" i="22"/>
  <c r="F231" i="22"/>
  <c r="J228" i="22"/>
  <c r="B226" i="22"/>
  <c r="F223" i="22"/>
  <c r="J220" i="22"/>
  <c r="B218" i="22"/>
  <c r="F215" i="22"/>
  <c r="J212" i="22"/>
  <c r="B210" i="22"/>
  <c r="F207" i="22"/>
  <c r="J204" i="22"/>
  <c r="B202" i="22"/>
  <c r="F199" i="22"/>
  <c r="L233" i="22"/>
  <c r="D231" i="22"/>
  <c r="H228" i="22"/>
  <c r="L225" i="22"/>
  <c r="D223" i="22"/>
  <c r="H220" i="22"/>
  <c r="L217" i="22"/>
  <c r="D215" i="22"/>
  <c r="H212" i="22"/>
  <c r="L209" i="22"/>
  <c r="D207" i="22"/>
  <c r="H204" i="22"/>
  <c r="L201" i="22"/>
  <c r="D199" i="22"/>
  <c r="K233" i="22"/>
  <c r="C231" i="22"/>
  <c r="G228" i="22"/>
  <c r="K225" i="22"/>
  <c r="C223" i="22"/>
  <c r="G220" i="22"/>
  <c r="K217" i="22"/>
  <c r="C215" i="22"/>
  <c r="G212" i="22"/>
  <c r="K209" i="22"/>
  <c r="C207" i="22"/>
  <c r="G204" i="22"/>
  <c r="K201" i="22"/>
  <c r="C199" i="22"/>
  <c r="J235" i="22"/>
  <c r="B233" i="22"/>
  <c r="F230" i="22"/>
  <c r="J227" i="22"/>
  <c r="B225" i="22"/>
  <c r="F222" i="22"/>
  <c r="J219" i="22"/>
  <c r="B217" i="22"/>
  <c r="F214" i="22"/>
  <c r="J211" i="22"/>
  <c r="B209" i="22"/>
  <c r="F206" i="22"/>
  <c r="J203" i="22"/>
  <c r="B201" i="22"/>
  <c r="F198" i="22"/>
  <c r="F235" i="22"/>
  <c r="J232" i="22"/>
  <c r="B230" i="22"/>
  <c r="F227" i="22"/>
  <c r="J224" i="22"/>
  <c r="B222" i="22"/>
  <c r="F219" i="22"/>
  <c r="J216" i="22"/>
  <c r="B214" i="22"/>
  <c r="F211" i="22"/>
  <c r="J208" i="22"/>
  <c r="B206" i="22"/>
  <c r="F203" i="22"/>
  <c r="J200" i="22"/>
  <c r="B198" i="22"/>
  <c r="AX4" i="45"/>
  <c r="AP4" i="45"/>
  <c r="AV4" i="45"/>
  <c r="AN4" i="45"/>
  <c r="AY4" i="45"/>
  <c r="AI4" i="45"/>
  <c r="AG4" i="45"/>
  <c r="AQ4" i="45"/>
  <c r="AM4" i="45"/>
  <c r="AL4" i="45"/>
  <c r="G78" i="10"/>
  <c r="G46" i="10"/>
  <c r="G14"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5" i="45"/>
  <c r="E133" i="32" a="1"/>
  <c r="E133" i="32" s="1"/>
  <c r="F106"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B26" i="41"/>
  <c r="E79" i="32" a="1"/>
  <c r="E79" i="32" s="1"/>
  <c r="F52"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6" i="45"/>
  <c r="E144" i="32" a="1"/>
  <c r="E144" i="32" s="1"/>
  <c r="F117" i="10"/>
  <c r="B26" i="40"/>
  <c r="E54" i="32" a="1"/>
  <c r="E54" i="32" s="1"/>
  <c r="F27"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G11" i="45"/>
  <c r="G4" i="45"/>
  <c r="G111" i="10"/>
  <c r="G127" i="10"/>
  <c r="G143" i="10"/>
  <c r="G159" i="10"/>
  <c r="G175" i="10"/>
  <c r="Z20" i="12"/>
  <c r="G166" i="10"/>
  <c r="G134" i="10"/>
  <c r="G99" i="10"/>
  <c r="G67" i="10"/>
  <c r="G35" i="10"/>
  <c r="G3" i="10"/>
  <c r="F80" i="10"/>
  <c r="Z5" i="12"/>
  <c r="G93" i="10"/>
  <c r="G61" i="10"/>
  <c r="G29" i="10"/>
  <c r="P4" i="45"/>
  <c r="P11" i="45"/>
  <c r="B90" i="20"/>
  <c r="B91" i="20"/>
  <c r="B89" i="20"/>
  <c r="G160" i="10"/>
  <c r="G128" i="10"/>
  <c r="G92" i="10"/>
  <c r="G60" i="10"/>
  <c r="G28" i="10"/>
  <c r="AD27" i="11"/>
  <c r="L8" i="11"/>
  <c r="K8" i="11"/>
  <c r="J8" i="11"/>
  <c r="L254" i="16"/>
  <c r="L252" i="16"/>
  <c r="L253" i="16"/>
  <c r="B254" i="16"/>
  <c r="B252" i="16"/>
  <c r="B253" i="16"/>
  <c r="AL19" i="6" a="1"/>
  <c r="AL19" i="6" s="1"/>
  <c r="AM5" i="6" a="1"/>
  <c r="AM5" i="6" s="1"/>
  <c r="C120" i="15"/>
  <c r="C118" i="15"/>
  <c r="C119" i="15"/>
  <c r="I120" i="15"/>
  <c r="I118" i="15"/>
  <c r="I119" i="15"/>
  <c r="L120" i="15"/>
  <c r="L118" i="15"/>
  <c r="L119" i="15"/>
  <c r="AO20" i="6" a="1"/>
  <c r="AO20" i="6" s="1"/>
  <c r="AP20" i="6" s="1" a="1"/>
  <c r="AP20" i="6" s="1"/>
  <c r="AN15" i="6" a="1"/>
  <c r="AN15" i="6" s="1"/>
  <c r="G174" i="10"/>
  <c r="AM8" i="6" a="1"/>
  <c r="AM8" i="6" s="1"/>
  <c r="AM9" i="6" a="1"/>
  <c r="AM9" i="6" s="1"/>
  <c r="C194" i="22" l="1"/>
  <c r="L196" i="22"/>
  <c r="I195" i="22"/>
  <c r="B87" i="17"/>
  <c r="B89" i="17"/>
  <c r="B88" i="17"/>
  <c r="C17" i="45"/>
  <c r="F145" i="32" a="1"/>
  <c r="F145" i="32" s="1"/>
  <c r="C24" i="41"/>
  <c r="F77" i="32" a="1"/>
  <c r="F77" i="32" s="1"/>
  <c r="C24" i="43"/>
  <c r="F127" i="32" a="1"/>
  <c r="F127" i="32" s="1"/>
  <c r="D90" i="26"/>
  <c r="D88" i="26"/>
  <c r="D89" i="26"/>
  <c r="B129" i="31"/>
  <c r="B130" i="31"/>
  <c r="B131" i="31"/>
  <c r="AN9" i="6" a="1"/>
  <c r="AN9" i="6" s="1"/>
  <c r="D3" i="43"/>
  <c r="G106" i="32" a="1"/>
  <c r="G106" i="32" s="1"/>
  <c r="F69" i="23"/>
  <c r="F67" i="23"/>
  <c r="F68" i="23"/>
  <c r="K68" i="23"/>
  <c r="K69" i="23"/>
  <c r="K67" i="23"/>
  <c r="B90" i="28"/>
  <c r="B88" i="28"/>
  <c r="B89" i="28"/>
  <c r="H90" i="28"/>
  <c r="H88" i="28"/>
  <c r="H89" i="28"/>
  <c r="M89" i="28"/>
  <c r="M88" i="28"/>
  <c r="M90" i="28"/>
  <c r="C2" i="42"/>
  <c r="F80" i="32" a="1"/>
  <c r="F80" i="32" s="1"/>
  <c r="C22" i="41"/>
  <c r="F75" i="32" a="1"/>
  <c r="F75" i="32" s="1"/>
  <c r="L168" i="19"/>
  <c r="L166" i="19"/>
  <c r="L167" i="19"/>
  <c r="C168" i="19"/>
  <c r="C166" i="19"/>
  <c r="C167" i="19"/>
  <c r="F167" i="19"/>
  <c r="F168" i="19"/>
  <c r="F166" i="19"/>
  <c r="C2" i="43"/>
  <c r="F105" i="32" a="1"/>
  <c r="F105" i="32" s="1"/>
  <c r="C15" i="45"/>
  <c r="F143" i="32" a="1"/>
  <c r="F143" i="32" s="1"/>
  <c r="AQ47" i="37"/>
  <c r="AQ52" i="37"/>
  <c r="AQ49" i="37"/>
  <c r="AQ50" i="37"/>
  <c r="AQ54" i="37"/>
  <c r="AQ53" i="37"/>
  <c r="AQ46" i="37"/>
  <c r="AQ51" i="37"/>
  <c r="AQ48" i="37"/>
  <c r="Q101" i="37"/>
  <c r="Q106" i="37"/>
  <c r="Q98" i="37"/>
  <c r="Q103" i="37"/>
  <c r="Q104" i="37"/>
  <c r="Q100" i="37"/>
  <c r="Q99" i="37"/>
  <c r="Q102" i="37"/>
  <c r="Q105" i="37"/>
  <c r="AV48" i="37"/>
  <c r="AV53" i="37"/>
  <c r="AV50" i="37"/>
  <c r="AV51" i="37"/>
  <c r="AV47" i="37"/>
  <c r="AV52" i="37"/>
  <c r="AV46" i="37"/>
  <c r="AV49" i="37"/>
  <c r="AV54" i="37"/>
  <c r="M37" i="37"/>
  <c r="M34" i="37"/>
  <c r="M39" i="37"/>
  <c r="M40" i="37"/>
  <c r="M33" i="37"/>
  <c r="M36" i="37"/>
  <c r="M41" i="37"/>
  <c r="M35" i="37"/>
  <c r="M38" i="37"/>
  <c r="AM14" i="6" a="1"/>
  <c r="AM14" i="6" s="1"/>
  <c r="AN14" i="6" s="1" a="1"/>
  <c r="AN14" i="6" s="1"/>
  <c r="I132" i="18"/>
  <c r="I130" i="18"/>
  <c r="I131" i="18"/>
  <c r="M131" i="18"/>
  <c r="M132" i="18"/>
  <c r="M130" i="18"/>
  <c r="C10" i="42"/>
  <c r="F88" i="32" a="1"/>
  <c r="F88" i="32" s="1"/>
  <c r="C2" i="45"/>
  <c r="F130" i="32" a="1"/>
  <c r="F130" i="32" s="1"/>
  <c r="M68" i="21"/>
  <c r="M70" i="21"/>
  <c r="M69" i="21"/>
  <c r="D70" i="21"/>
  <c r="D68" i="21"/>
  <c r="D69" i="21"/>
  <c r="B69" i="21"/>
  <c r="B68" i="21"/>
  <c r="B70" i="21"/>
  <c r="I77" i="37"/>
  <c r="I74" i="37"/>
  <c r="I79" i="37"/>
  <c r="I80" i="37"/>
  <c r="I72" i="37"/>
  <c r="I73" i="37"/>
  <c r="I76" i="37"/>
  <c r="I75" i="37"/>
  <c r="I78" i="37"/>
  <c r="I89" i="37"/>
  <c r="I86" i="37"/>
  <c r="I91" i="37"/>
  <c r="I92" i="37"/>
  <c r="I88" i="37"/>
  <c r="I93" i="37"/>
  <c r="I87" i="37"/>
  <c r="I85" i="37"/>
  <c r="I90" i="37"/>
  <c r="F66" i="37"/>
  <c r="F63" i="37"/>
  <c r="F60" i="37"/>
  <c r="F61" i="37"/>
  <c r="F65" i="37"/>
  <c r="F64" i="37"/>
  <c r="F62" i="37"/>
  <c r="F67" i="37"/>
  <c r="F59" i="37"/>
  <c r="N102" i="37"/>
  <c r="N99" i="37"/>
  <c r="N104" i="37"/>
  <c r="N105" i="37"/>
  <c r="N106" i="37"/>
  <c r="N101" i="37"/>
  <c r="N100" i="37"/>
  <c r="N98" i="37"/>
  <c r="N103" i="37"/>
  <c r="AM13" i="6" a="1"/>
  <c r="AM13" i="6" s="1"/>
  <c r="J62" i="37"/>
  <c r="J67" i="37"/>
  <c r="J59" i="37"/>
  <c r="J64" i="37"/>
  <c r="J65" i="37"/>
  <c r="J61" i="37"/>
  <c r="J66" i="37"/>
  <c r="J60" i="37"/>
  <c r="J63" i="37"/>
  <c r="AZ40" i="37"/>
  <c r="AZ37" i="37"/>
  <c r="AZ34" i="37"/>
  <c r="AZ35" i="37"/>
  <c r="AZ36" i="37"/>
  <c r="AZ39" i="37"/>
  <c r="AZ33" i="37"/>
  <c r="AZ38" i="37"/>
  <c r="AZ41" i="37"/>
  <c r="AK117" i="37"/>
  <c r="AK114" i="37"/>
  <c r="AK119" i="37"/>
  <c r="AK111" i="37"/>
  <c r="AK116" i="37"/>
  <c r="AK112" i="37"/>
  <c r="AK115" i="37"/>
  <c r="AK113" i="37"/>
  <c r="AK118" i="37"/>
  <c r="AS11" i="45"/>
  <c r="AI11" i="45"/>
  <c r="AY11" i="45"/>
  <c r="D4" i="39"/>
  <c r="G7" i="32" a="1"/>
  <c r="G7" i="32" s="1"/>
  <c r="S67" i="37"/>
  <c r="S59" i="37"/>
  <c r="S64" i="37"/>
  <c r="S61" i="37"/>
  <c r="S62" i="37"/>
  <c r="S66" i="37"/>
  <c r="S65" i="37"/>
  <c r="S63" i="37"/>
  <c r="S60" i="37"/>
  <c r="B86" i="37"/>
  <c r="B91" i="37"/>
  <c r="B88" i="37"/>
  <c r="B89" i="37"/>
  <c r="B85" i="37"/>
  <c r="B90" i="37"/>
  <c r="B93" i="37"/>
  <c r="B87" i="37"/>
  <c r="B92" i="37"/>
  <c r="AU39" i="37"/>
  <c r="AU36" i="37"/>
  <c r="AU41" i="37"/>
  <c r="AU33" i="37"/>
  <c r="AU34" i="37"/>
  <c r="AU38" i="37"/>
  <c r="AU37" i="37"/>
  <c r="AU35" i="37"/>
  <c r="AU40" i="37"/>
  <c r="AU87" i="37"/>
  <c r="AU92" i="37"/>
  <c r="AU89" i="37"/>
  <c r="AU90" i="37"/>
  <c r="AU86" i="37"/>
  <c r="AU91" i="37"/>
  <c r="AU85" i="37"/>
  <c r="AU88" i="37"/>
  <c r="AU93" i="37"/>
  <c r="U73" i="37"/>
  <c r="U78" i="37"/>
  <c r="U75" i="37"/>
  <c r="U76" i="37"/>
  <c r="U80" i="37"/>
  <c r="U79" i="37"/>
  <c r="U72" i="37"/>
  <c r="U77" i="37"/>
  <c r="U74" i="37"/>
  <c r="AP62" i="37"/>
  <c r="AP67" i="37"/>
  <c r="AP59" i="37"/>
  <c r="AP64" i="37"/>
  <c r="AP65" i="37"/>
  <c r="AP61" i="37"/>
  <c r="AP66" i="37"/>
  <c r="AP60" i="37"/>
  <c r="AP63" i="37"/>
  <c r="AG77" i="37"/>
  <c r="AG74" i="37"/>
  <c r="AG79" i="37"/>
  <c r="AG80" i="37"/>
  <c r="AG72" i="37"/>
  <c r="AG76" i="37"/>
  <c r="AG75" i="37"/>
  <c r="AG73" i="37"/>
  <c r="AG78" i="37"/>
  <c r="AG89" i="37"/>
  <c r="AG86" i="37"/>
  <c r="AG91" i="37"/>
  <c r="AG92" i="37"/>
  <c r="AG85" i="37"/>
  <c r="AG88" i="37"/>
  <c r="AG93" i="37"/>
  <c r="AG87" i="37"/>
  <c r="AG90" i="37"/>
  <c r="T100" i="37"/>
  <c r="T105" i="37"/>
  <c r="T102" i="37"/>
  <c r="T103" i="37"/>
  <c r="T99" i="37"/>
  <c r="T98" i="37"/>
  <c r="T104" i="37"/>
  <c r="T101" i="37"/>
  <c r="T106" i="37"/>
  <c r="AS73" i="37"/>
  <c r="AS78" i="37"/>
  <c r="AS75" i="37"/>
  <c r="AS76" i="37"/>
  <c r="AS72" i="37"/>
  <c r="AS77" i="37"/>
  <c r="AS80" i="37"/>
  <c r="AS74" i="37"/>
  <c r="AS79" i="37"/>
  <c r="G63" i="37"/>
  <c r="G60" i="37"/>
  <c r="G65" i="37"/>
  <c r="G66" i="37"/>
  <c r="G59" i="37"/>
  <c r="G62" i="37"/>
  <c r="G67" i="37"/>
  <c r="G61" i="37"/>
  <c r="G64" i="37"/>
  <c r="AY91" i="37"/>
  <c r="AY88" i="37"/>
  <c r="AY93" i="37"/>
  <c r="AY85" i="37"/>
  <c r="AY86" i="37"/>
  <c r="AY90" i="37"/>
  <c r="AY89" i="37"/>
  <c r="AY87" i="37"/>
  <c r="AY92" i="37"/>
  <c r="AY35" i="37"/>
  <c r="AY40" i="37"/>
  <c r="AY37" i="37"/>
  <c r="AY38" i="37"/>
  <c r="AY41" i="37"/>
  <c r="AY34" i="37"/>
  <c r="AY39" i="37"/>
  <c r="AY33" i="37"/>
  <c r="AY36" i="37"/>
  <c r="AH106" i="37"/>
  <c r="AH98" i="37"/>
  <c r="AH103" i="37"/>
  <c r="AH100" i="37"/>
  <c r="AH105" i="37"/>
  <c r="AH101" i="37"/>
  <c r="AH104" i="37"/>
  <c r="AH102" i="37"/>
  <c r="AH99" i="37"/>
  <c r="L112" i="37"/>
  <c r="L117" i="37"/>
  <c r="L114" i="37"/>
  <c r="L119" i="37"/>
  <c r="L111" i="37"/>
  <c r="L115" i="37"/>
  <c r="L113" i="37"/>
  <c r="L118" i="37"/>
  <c r="L116" i="37"/>
  <c r="AC49" i="37"/>
  <c r="AC54" i="37"/>
  <c r="AC46" i="37"/>
  <c r="AC51" i="37"/>
  <c r="AC52" i="37"/>
  <c r="AC48" i="37"/>
  <c r="AC53" i="37"/>
  <c r="AC47" i="37"/>
  <c r="AC50" i="37"/>
  <c r="AL54" i="37"/>
  <c r="AL46" i="37"/>
  <c r="AL51" i="37"/>
  <c r="AL48" i="37"/>
  <c r="AL49" i="37"/>
  <c r="AL50" i="37"/>
  <c r="AL53" i="37"/>
  <c r="AL47" i="37"/>
  <c r="AL52" i="37"/>
  <c r="G131" i="29"/>
  <c r="G132" i="29"/>
  <c r="G130" i="29"/>
  <c r="J132" i="29"/>
  <c r="J130" i="29"/>
  <c r="J131" i="29"/>
  <c r="B132" i="29"/>
  <c r="B130" i="29"/>
  <c r="B131" i="29"/>
  <c r="AX118" i="37"/>
  <c r="AX115" i="37"/>
  <c r="AX112" i="37"/>
  <c r="AX117" i="37"/>
  <c r="AX113" i="37"/>
  <c r="AX111" i="37"/>
  <c r="AX116" i="37"/>
  <c r="AX114" i="37"/>
  <c r="AX119" i="37"/>
  <c r="AO53" i="37"/>
  <c r="AO50" i="37"/>
  <c r="AO47" i="37"/>
  <c r="AO48" i="37"/>
  <c r="AO49" i="37"/>
  <c r="AO52" i="37"/>
  <c r="AO46" i="37"/>
  <c r="AO51" i="37"/>
  <c r="AO54" i="37"/>
  <c r="AB64" i="37"/>
  <c r="AB61" i="37"/>
  <c r="AB66" i="37"/>
  <c r="AB67" i="37"/>
  <c r="AB59" i="37"/>
  <c r="AB63" i="37"/>
  <c r="AB62" i="37"/>
  <c r="AB60" i="37"/>
  <c r="AB65" i="37"/>
  <c r="O51" i="37"/>
  <c r="O48" i="37"/>
  <c r="O53" i="37"/>
  <c r="O54" i="37"/>
  <c r="O46" i="37"/>
  <c r="O47" i="37"/>
  <c r="O50" i="37"/>
  <c r="O49" i="37"/>
  <c r="O52" i="37"/>
  <c r="W39" i="37"/>
  <c r="W36" i="37"/>
  <c r="W41" i="37"/>
  <c r="W33" i="37"/>
  <c r="W34" i="37"/>
  <c r="W35" i="37"/>
  <c r="W38" i="37"/>
  <c r="W37" i="37"/>
  <c r="W40" i="37"/>
  <c r="AD29" i="11"/>
  <c r="J2" i="39" s="1"/>
  <c r="G69" i="24"/>
  <c r="G67" i="24"/>
  <c r="G68" i="24"/>
  <c r="B67" i="24"/>
  <c r="B68" i="24"/>
  <c r="B69" i="24"/>
  <c r="D68" i="24"/>
  <c r="D67" i="24"/>
  <c r="D69" i="24"/>
  <c r="C88" i="30"/>
  <c r="C89" i="30"/>
  <c r="C87" i="30"/>
  <c r="AW101" i="37"/>
  <c r="AW106" i="37"/>
  <c r="AW98" i="37"/>
  <c r="AW103" i="37"/>
  <c r="AW104" i="37"/>
  <c r="AW100" i="37"/>
  <c r="AW99" i="37"/>
  <c r="AW105" i="37"/>
  <c r="AW102" i="37"/>
  <c r="AE39" i="37"/>
  <c r="AE36" i="37"/>
  <c r="AE41" i="37"/>
  <c r="AE33" i="37"/>
  <c r="AE34" i="37"/>
  <c r="AE38" i="37"/>
  <c r="AE37" i="37"/>
  <c r="AE35" i="37"/>
  <c r="AE40" i="37"/>
  <c r="AE87" i="37"/>
  <c r="AE92" i="37"/>
  <c r="AE89" i="37"/>
  <c r="AE90" i="37"/>
  <c r="AE86" i="37"/>
  <c r="AE91" i="37"/>
  <c r="AE85" i="37"/>
  <c r="AE88" i="37"/>
  <c r="AE93" i="37"/>
  <c r="E73" i="37"/>
  <c r="E78" i="37"/>
  <c r="E75" i="37"/>
  <c r="E76" i="37"/>
  <c r="E80" i="37"/>
  <c r="E79" i="37"/>
  <c r="E72" i="37"/>
  <c r="E77" i="37"/>
  <c r="E74" i="37"/>
  <c r="AT66" i="37"/>
  <c r="AT63" i="37"/>
  <c r="AT60" i="37"/>
  <c r="AT61" i="37"/>
  <c r="AT62" i="37"/>
  <c r="AT65" i="37"/>
  <c r="AT59" i="37"/>
  <c r="AT64" i="37"/>
  <c r="AT67" i="37"/>
  <c r="AW4" i="45"/>
  <c r="AH4" i="45"/>
  <c r="F196" i="22"/>
  <c r="G195" i="22"/>
  <c r="H194" i="22"/>
  <c r="E196" i="22"/>
  <c r="G194" i="22"/>
  <c r="D4" i="43"/>
  <c r="G107" i="32" a="1"/>
  <c r="G107" i="32" s="1"/>
  <c r="I68" i="24"/>
  <c r="I69" i="24"/>
  <c r="I67" i="24"/>
  <c r="L68" i="24"/>
  <c r="L69" i="24"/>
  <c r="L67" i="24"/>
  <c r="K88" i="30"/>
  <c r="K87" i="30"/>
  <c r="K89" i="30"/>
  <c r="K47" i="37"/>
  <c r="K52" i="37"/>
  <c r="K49" i="37"/>
  <c r="K50" i="37"/>
  <c r="K54" i="37"/>
  <c r="K53" i="37"/>
  <c r="K46" i="37"/>
  <c r="K51" i="37"/>
  <c r="K48" i="37"/>
  <c r="AW53" i="37"/>
  <c r="AW50" i="37"/>
  <c r="AW47" i="37"/>
  <c r="AW48" i="37"/>
  <c r="AW52" i="37"/>
  <c r="AW51" i="37"/>
  <c r="AW49" i="37"/>
  <c r="AW54" i="37"/>
  <c r="AW46" i="37"/>
  <c r="AJ88" i="37"/>
  <c r="AJ93" i="37"/>
  <c r="AJ85" i="37"/>
  <c r="AJ90" i="37"/>
  <c r="AJ91" i="37"/>
  <c r="AJ87" i="37"/>
  <c r="AJ92" i="37"/>
  <c r="AJ86" i="37"/>
  <c r="AJ89" i="37"/>
  <c r="AE99" i="37"/>
  <c r="AE104" i="37"/>
  <c r="AE101" i="37"/>
  <c r="AE106" i="37"/>
  <c r="AE102" i="37"/>
  <c r="AE98" i="37"/>
  <c r="AE103" i="37"/>
  <c r="AE105" i="37"/>
  <c r="AE100" i="37"/>
  <c r="AM51" i="37"/>
  <c r="AM48" i="37"/>
  <c r="AM53" i="37"/>
  <c r="AM54" i="37"/>
  <c r="AM46" i="37"/>
  <c r="AM50" i="37"/>
  <c r="AM49" i="37"/>
  <c r="AM47" i="37"/>
  <c r="AM52" i="37"/>
  <c r="AM87" i="37"/>
  <c r="AM92" i="37"/>
  <c r="AM89" i="37"/>
  <c r="AM90" i="37"/>
  <c r="AM93" i="37"/>
  <c r="AM86" i="37"/>
  <c r="AM91" i="37"/>
  <c r="AM85" i="37"/>
  <c r="AM88" i="37"/>
  <c r="E105" i="37"/>
  <c r="E102" i="37"/>
  <c r="E99" i="37"/>
  <c r="E104" i="37"/>
  <c r="E100" i="37"/>
  <c r="E103" i="37"/>
  <c r="E106" i="37"/>
  <c r="E101" i="37"/>
  <c r="E98" i="37"/>
  <c r="D88" i="17"/>
  <c r="D87" i="17"/>
  <c r="D89" i="17"/>
  <c r="G88" i="17"/>
  <c r="G89" i="17"/>
  <c r="G87" i="17"/>
  <c r="F89" i="17"/>
  <c r="F88" i="17"/>
  <c r="F87" i="17"/>
  <c r="D20" i="40"/>
  <c r="G48" i="32" a="1"/>
  <c r="G48" i="32" s="1"/>
  <c r="C89" i="26"/>
  <c r="C90" i="26"/>
  <c r="C88" i="26"/>
  <c r="E89" i="26"/>
  <c r="E90" i="26"/>
  <c r="E88" i="26"/>
  <c r="L88" i="26"/>
  <c r="L89" i="26"/>
  <c r="L90" i="26"/>
  <c r="C130" i="31"/>
  <c r="C131" i="31"/>
  <c r="C129" i="31"/>
  <c r="AM19" i="6" a="1"/>
  <c r="AM19" i="6" s="1"/>
  <c r="C2" i="41"/>
  <c r="F55" i="32" a="1"/>
  <c r="F55" i="32" s="1"/>
  <c r="D4" i="40"/>
  <c r="G32" i="32" a="1"/>
  <c r="G32" i="32" s="1"/>
  <c r="C88" i="28"/>
  <c r="C90" i="28"/>
  <c r="C89" i="28"/>
  <c r="C14" i="45"/>
  <c r="F142" i="32" a="1"/>
  <c r="F142" i="32" s="1"/>
  <c r="J168" i="19"/>
  <c r="J166" i="19"/>
  <c r="J167" i="19"/>
  <c r="E25" i="39"/>
  <c r="H28" i="32" a="1"/>
  <c r="H28" i="32" s="1"/>
  <c r="AQ115" i="37"/>
  <c r="AQ112" i="37"/>
  <c r="AQ117" i="37"/>
  <c r="AQ114" i="37"/>
  <c r="AQ118" i="37"/>
  <c r="AQ119" i="37"/>
  <c r="AQ116" i="37"/>
  <c r="AQ113" i="37"/>
  <c r="AQ111" i="37"/>
  <c r="Z50" i="37"/>
  <c r="Z47" i="37"/>
  <c r="Z52" i="37"/>
  <c r="Z53" i="37"/>
  <c r="Z49" i="37"/>
  <c r="Z54" i="37"/>
  <c r="Z48" i="37"/>
  <c r="Z46" i="37"/>
  <c r="Z51" i="37"/>
  <c r="Q53" i="37"/>
  <c r="Q50" i="37"/>
  <c r="Q47" i="37"/>
  <c r="Q48" i="37"/>
  <c r="Q52" i="37"/>
  <c r="Q51" i="37"/>
  <c r="Q49" i="37"/>
  <c r="Q54" i="37"/>
  <c r="Q46" i="37"/>
  <c r="AV80" i="37"/>
  <c r="AV72" i="37"/>
  <c r="AV77" i="37"/>
  <c r="AV74" i="37"/>
  <c r="AV75" i="37"/>
  <c r="AV76" i="37"/>
  <c r="AV79" i="37"/>
  <c r="AV73" i="37"/>
  <c r="AV78" i="37"/>
  <c r="M93" i="37"/>
  <c r="M85" i="37"/>
  <c r="M90" i="37"/>
  <c r="M87" i="37"/>
  <c r="M88" i="37"/>
  <c r="M92" i="37"/>
  <c r="M91" i="37"/>
  <c r="M89" i="37"/>
  <c r="M86" i="37"/>
  <c r="V34" i="37"/>
  <c r="V39" i="37"/>
  <c r="V36" i="37"/>
  <c r="V37" i="37"/>
  <c r="V41" i="37"/>
  <c r="V40" i="37"/>
  <c r="V33" i="37"/>
  <c r="V38" i="37"/>
  <c r="V35" i="37"/>
  <c r="V90" i="37"/>
  <c r="V87" i="37"/>
  <c r="V92" i="37"/>
  <c r="V93" i="37"/>
  <c r="V85" i="37"/>
  <c r="V89" i="37"/>
  <c r="V88" i="37"/>
  <c r="V86" i="37"/>
  <c r="V91" i="37"/>
  <c r="F132" i="18"/>
  <c r="F131" i="18"/>
  <c r="F130" i="18"/>
  <c r="D132" i="18"/>
  <c r="D130" i="18"/>
  <c r="D131" i="18"/>
  <c r="B31" i="45"/>
  <c r="B27" i="45"/>
  <c r="H69" i="21"/>
  <c r="H68" i="21"/>
  <c r="H70" i="21"/>
  <c r="J69" i="21"/>
  <c r="J70" i="21"/>
  <c r="J68" i="21"/>
  <c r="E25" i="40"/>
  <c r="H53" i="32" a="1"/>
  <c r="H53" i="32" s="1"/>
  <c r="AI67" i="37"/>
  <c r="AI59" i="37"/>
  <c r="AI64" i="37"/>
  <c r="AI61" i="37"/>
  <c r="AI62" i="37"/>
  <c r="AI66" i="37"/>
  <c r="AI65" i="37"/>
  <c r="AI63" i="37"/>
  <c r="AI60" i="37"/>
  <c r="R86" i="37"/>
  <c r="R91" i="37"/>
  <c r="R88" i="37"/>
  <c r="R89" i="37"/>
  <c r="R85" i="37"/>
  <c r="R90" i="37"/>
  <c r="R93" i="37"/>
  <c r="R87" i="37"/>
  <c r="R92" i="37"/>
  <c r="I41" i="37"/>
  <c r="I33" i="37"/>
  <c r="I38" i="37"/>
  <c r="I35" i="37"/>
  <c r="I36" i="37"/>
  <c r="I40" i="37"/>
  <c r="I39" i="37"/>
  <c r="I37" i="37"/>
  <c r="I34" i="37"/>
  <c r="AF104" i="37"/>
  <c r="AF101" i="37"/>
  <c r="AF106" i="37"/>
  <c r="AF98" i="37"/>
  <c r="AF99" i="37"/>
  <c r="AF100" i="37"/>
  <c r="AF103" i="37"/>
  <c r="AF105" i="37"/>
  <c r="AF102" i="37"/>
  <c r="AF92" i="37"/>
  <c r="AF89" i="37"/>
  <c r="AF86" i="37"/>
  <c r="AF87" i="37"/>
  <c r="AF91" i="37"/>
  <c r="AF90" i="37"/>
  <c r="AF88" i="37"/>
  <c r="AF93" i="37"/>
  <c r="AF85" i="37"/>
  <c r="N66" i="37"/>
  <c r="N63" i="37"/>
  <c r="N60" i="37"/>
  <c r="N61" i="37"/>
  <c r="N62" i="37"/>
  <c r="N65" i="37"/>
  <c r="N59" i="37"/>
  <c r="N64" i="37"/>
  <c r="N67" i="37"/>
  <c r="C18" i="45"/>
  <c r="F146" i="32" a="1"/>
  <c r="F146" i="32" s="1"/>
  <c r="C5" i="41"/>
  <c r="F58" i="32" a="1"/>
  <c r="F58" i="32" s="1"/>
  <c r="D3" i="46"/>
  <c r="G181" i="32" a="1"/>
  <c r="G181" i="32" s="1"/>
  <c r="D10" i="47"/>
  <c r="G163" i="32" a="1"/>
  <c r="G163" i="32" s="1"/>
  <c r="C338" i="27"/>
  <c r="C337" i="27"/>
  <c r="C339" i="27"/>
  <c r="P104" i="37"/>
  <c r="P101" i="37"/>
  <c r="P106" i="37"/>
  <c r="P98" i="37"/>
  <c r="P99" i="37"/>
  <c r="P100" i="37"/>
  <c r="P105" i="37"/>
  <c r="P103" i="37"/>
  <c r="P102" i="37"/>
  <c r="P92" i="37"/>
  <c r="P89" i="37"/>
  <c r="P86" i="37"/>
  <c r="P87" i="37"/>
  <c r="P91" i="37"/>
  <c r="P90" i="37"/>
  <c r="P88" i="37"/>
  <c r="P93" i="37"/>
  <c r="P85" i="37"/>
  <c r="AK73" i="37"/>
  <c r="AK78" i="37"/>
  <c r="AK75" i="37"/>
  <c r="AK76" i="37"/>
  <c r="AK80" i="37"/>
  <c r="AK79" i="37"/>
  <c r="AK72" i="37"/>
  <c r="AK77" i="37"/>
  <c r="AK74" i="37"/>
  <c r="AP15" i="6" a="1"/>
  <c r="AP15" i="6" s="1"/>
  <c r="AQ15" i="6" s="1" a="1"/>
  <c r="AQ15" i="6" s="1"/>
  <c r="C19" i="45"/>
  <c r="F147" i="32" a="1"/>
  <c r="F147" i="32" s="1"/>
  <c r="AJ11" i="45"/>
  <c r="AR11" i="45"/>
  <c r="S47" i="37"/>
  <c r="S52" i="37"/>
  <c r="S49" i="37"/>
  <c r="S50" i="37"/>
  <c r="S46" i="37"/>
  <c r="S51" i="37"/>
  <c r="S54" i="37"/>
  <c r="S48" i="37"/>
  <c r="S53" i="37"/>
  <c r="AR88" i="37"/>
  <c r="AR93" i="37"/>
  <c r="AR85" i="37"/>
  <c r="AR90" i="37"/>
  <c r="AR91" i="37"/>
  <c r="AR87" i="37"/>
  <c r="AR92" i="37"/>
  <c r="AR86" i="37"/>
  <c r="AR89" i="37"/>
  <c r="AU99" i="37"/>
  <c r="AU104" i="37"/>
  <c r="AU101" i="37"/>
  <c r="AU106" i="37"/>
  <c r="AU102" i="37"/>
  <c r="AU105" i="37"/>
  <c r="AU98" i="37"/>
  <c r="AU103" i="37"/>
  <c r="AU100" i="37"/>
  <c r="H104" i="37"/>
  <c r="H101" i="37"/>
  <c r="H106" i="37"/>
  <c r="H98" i="37"/>
  <c r="H99" i="37"/>
  <c r="H103" i="37"/>
  <c r="H102" i="37"/>
  <c r="H100" i="37"/>
  <c r="H105" i="37"/>
  <c r="H92" i="37"/>
  <c r="H89" i="37"/>
  <c r="H86" i="37"/>
  <c r="H87" i="37"/>
  <c r="H88" i="37"/>
  <c r="H91" i="37"/>
  <c r="H85" i="37"/>
  <c r="H90" i="37"/>
  <c r="H93" i="37"/>
  <c r="U105" i="37"/>
  <c r="U102" i="37"/>
  <c r="U99" i="37"/>
  <c r="U104" i="37"/>
  <c r="U100" i="37"/>
  <c r="U103" i="37"/>
  <c r="U101" i="37"/>
  <c r="U106" i="37"/>
  <c r="U98" i="37"/>
  <c r="AG113" i="37"/>
  <c r="AG118" i="37"/>
  <c r="AG115" i="37"/>
  <c r="AG112" i="37"/>
  <c r="AG116" i="37"/>
  <c r="AG117" i="37"/>
  <c r="AG114" i="37"/>
  <c r="AG119" i="37"/>
  <c r="AG111" i="37"/>
  <c r="T40" i="37"/>
  <c r="T37" i="37"/>
  <c r="T34" i="37"/>
  <c r="T35" i="37"/>
  <c r="T36" i="37"/>
  <c r="T39" i="37"/>
  <c r="T33" i="37"/>
  <c r="T38" i="37"/>
  <c r="T41" i="37"/>
  <c r="AS105" i="37"/>
  <c r="AS102" i="37"/>
  <c r="AS99" i="37"/>
  <c r="AS104" i="37"/>
  <c r="AS100" i="37"/>
  <c r="AS101" i="37"/>
  <c r="AS106" i="37"/>
  <c r="AS98" i="37"/>
  <c r="AS103" i="37"/>
  <c r="AH62" i="37"/>
  <c r="AH67" i="37"/>
  <c r="AH59" i="37"/>
  <c r="AH64" i="37"/>
  <c r="AH65" i="37"/>
  <c r="AH61" i="37"/>
  <c r="AH66" i="37"/>
  <c r="AH60" i="37"/>
  <c r="AH63" i="37"/>
  <c r="AH38" i="37"/>
  <c r="AH35" i="37"/>
  <c r="AH40" i="37"/>
  <c r="AH41" i="37"/>
  <c r="AH33" i="37"/>
  <c r="AH37" i="37"/>
  <c r="AH36" i="37"/>
  <c r="AH34" i="37"/>
  <c r="AH39" i="37"/>
  <c r="L76" i="37"/>
  <c r="L73" i="37"/>
  <c r="L78" i="37"/>
  <c r="L79" i="37"/>
  <c r="L72" i="37"/>
  <c r="L75" i="37"/>
  <c r="L80" i="37"/>
  <c r="L74" i="37"/>
  <c r="L77" i="37"/>
  <c r="AC117" i="37"/>
  <c r="AC114" i="37"/>
  <c r="AC119" i="37"/>
  <c r="AC111" i="37"/>
  <c r="AC116" i="37"/>
  <c r="AC112" i="37"/>
  <c r="AC113" i="37"/>
  <c r="AC115" i="37"/>
  <c r="AC118" i="37"/>
  <c r="AL78" i="37"/>
  <c r="AL75" i="37"/>
  <c r="AL80" i="37"/>
  <c r="AL72" i="37"/>
  <c r="AL73" i="37"/>
  <c r="AL74" i="37"/>
  <c r="AL77" i="37"/>
  <c r="AL76" i="37"/>
  <c r="AL79" i="37"/>
  <c r="D3" i="40"/>
  <c r="G31" i="32" a="1"/>
  <c r="G31" i="32" s="1"/>
  <c r="AO3" i="6" a="1"/>
  <c r="AO3" i="6" s="1"/>
  <c r="AQ3" i="6" s="1" a="1"/>
  <c r="AQ3" i="6" s="1"/>
  <c r="AR3" i="6" s="1" a="1"/>
  <c r="AR3" i="6" s="1"/>
  <c r="AX74" i="37"/>
  <c r="AX79" i="37"/>
  <c r="AX76" i="37"/>
  <c r="AX77" i="37"/>
  <c r="AX80" i="37"/>
  <c r="AX73" i="37"/>
  <c r="AX78" i="37"/>
  <c r="AX72" i="37"/>
  <c r="AX75" i="37"/>
  <c r="AO65" i="37"/>
  <c r="AO62" i="37"/>
  <c r="AO67" i="37"/>
  <c r="AO59" i="37"/>
  <c r="AO60" i="37"/>
  <c r="AO64" i="37"/>
  <c r="AO63" i="37"/>
  <c r="AO61" i="37"/>
  <c r="AO66" i="37"/>
  <c r="AB52" i="37"/>
  <c r="AB49" i="37"/>
  <c r="AB54" i="37"/>
  <c r="AB46" i="37"/>
  <c r="AB47" i="37"/>
  <c r="AB48" i="37"/>
  <c r="AB51" i="37"/>
  <c r="AB50" i="37"/>
  <c r="AB53" i="37"/>
  <c r="O75" i="37"/>
  <c r="O80" i="37"/>
  <c r="O72" i="37"/>
  <c r="O77" i="37"/>
  <c r="O78" i="37"/>
  <c r="O74" i="37"/>
  <c r="O79" i="37"/>
  <c r="O73" i="37"/>
  <c r="O76" i="37"/>
  <c r="W119" i="37"/>
  <c r="W111" i="37"/>
  <c r="W116" i="37"/>
  <c r="W113" i="37"/>
  <c r="W118" i="37"/>
  <c r="W114" i="37"/>
  <c r="W117" i="37"/>
  <c r="W115" i="37"/>
  <c r="W112" i="37"/>
  <c r="AJ64" i="37"/>
  <c r="AJ61" i="37"/>
  <c r="AJ66" i="37"/>
  <c r="AJ67" i="37"/>
  <c r="AJ59" i="37"/>
  <c r="AJ60" i="37"/>
  <c r="AJ63" i="37"/>
  <c r="AJ62" i="37"/>
  <c r="AJ65" i="37"/>
  <c r="G167" i="19"/>
  <c r="G168" i="19"/>
  <c r="G166" i="19"/>
  <c r="C5" i="46"/>
  <c r="F183" i="32" a="1"/>
  <c r="F183" i="32" s="1"/>
  <c r="AQ79" i="37"/>
  <c r="AQ76" i="37"/>
  <c r="AQ73" i="37"/>
  <c r="AQ74" i="37"/>
  <c r="AQ78" i="37"/>
  <c r="AQ77" i="37"/>
  <c r="AQ75" i="37"/>
  <c r="AQ80" i="37"/>
  <c r="AQ72" i="37"/>
  <c r="Z118" i="37"/>
  <c r="Z115" i="37"/>
  <c r="Z112" i="37"/>
  <c r="Z117" i="37"/>
  <c r="Z113" i="37"/>
  <c r="Z119" i="37"/>
  <c r="Z111" i="37"/>
  <c r="Z114" i="37"/>
  <c r="Z116" i="37"/>
  <c r="Q41" i="37"/>
  <c r="Q33" i="37"/>
  <c r="Q38" i="37"/>
  <c r="Q35" i="37"/>
  <c r="Q36" i="37"/>
  <c r="Q37" i="37"/>
  <c r="Q40" i="37"/>
  <c r="Q34" i="37"/>
  <c r="Q39" i="37"/>
  <c r="AV36" i="37"/>
  <c r="AV41" i="37"/>
  <c r="AV33" i="37"/>
  <c r="AV38" i="37"/>
  <c r="AV39" i="37"/>
  <c r="AV35" i="37"/>
  <c r="AV40" i="37"/>
  <c r="AV34" i="37"/>
  <c r="AV37" i="37"/>
  <c r="M61" i="37"/>
  <c r="M66" i="37"/>
  <c r="M63" i="37"/>
  <c r="M64" i="37"/>
  <c r="M67" i="37"/>
  <c r="M60" i="37"/>
  <c r="M65" i="37"/>
  <c r="M59" i="37"/>
  <c r="M62" i="37"/>
  <c r="V114" i="37"/>
  <c r="V119" i="37"/>
  <c r="V111" i="37"/>
  <c r="V116" i="37"/>
  <c r="V113" i="37"/>
  <c r="V117" i="37"/>
  <c r="V112" i="37"/>
  <c r="V118" i="37"/>
  <c r="V115" i="37"/>
  <c r="AD114" i="37"/>
  <c r="AD119" i="37"/>
  <c r="AD111" i="37"/>
  <c r="AD116" i="37"/>
  <c r="AD113" i="37"/>
  <c r="AD117" i="37"/>
  <c r="AD118" i="37"/>
  <c r="AD115" i="37"/>
  <c r="AD112" i="37"/>
  <c r="AD90" i="37"/>
  <c r="AD87" i="37"/>
  <c r="AD92" i="37"/>
  <c r="AD93" i="37"/>
  <c r="AD85" i="37"/>
  <c r="AD86" i="37"/>
  <c r="AD89" i="37"/>
  <c r="AD88" i="37"/>
  <c r="AD91" i="37"/>
  <c r="H131" i="18"/>
  <c r="H132" i="18"/>
  <c r="H130" i="18"/>
  <c r="B132" i="18"/>
  <c r="B131" i="18"/>
  <c r="B130" i="18"/>
  <c r="L132" i="18"/>
  <c r="L130" i="18"/>
  <c r="L131" i="18"/>
  <c r="G70" i="21"/>
  <c r="G68" i="21"/>
  <c r="G69" i="21"/>
  <c r="AI47" i="37"/>
  <c r="AI52" i="37"/>
  <c r="AI49" i="37"/>
  <c r="AI50" i="37"/>
  <c r="AI46" i="37"/>
  <c r="AI51" i="37"/>
  <c r="AI54" i="37"/>
  <c r="AI48" i="37"/>
  <c r="AI53" i="37"/>
  <c r="I113" i="37"/>
  <c r="I118" i="37"/>
  <c r="I115" i="37"/>
  <c r="I112" i="37"/>
  <c r="I116" i="37"/>
  <c r="I111" i="37"/>
  <c r="I117" i="37"/>
  <c r="I114" i="37"/>
  <c r="I119" i="37"/>
  <c r="AF48" i="37"/>
  <c r="AF53" i="37"/>
  <c r="AF50" i="37"/>
  <c r="AF51" i="37"/>
  <c r="AF47" i="37"/>
  <c r="AF52" i="37"/>
  <c r="AF46" i="37"/>
  <c r="AF49" i="37"/>
  <c r="AF54" i="37"/>
  <c r="AN104" i="37"/>
  <c r="AN101" i="37"/>
  <c r="AN106" i="37"/>
  <c r="AN98" i="37"/>
  <c r="AN99" i="37"/>
  <c r="AN103" i="37"/>
  <c r="AN102" i="37"/>
  <c r="AN100" i="37"/>
  <c r="AN105" i="37"/>
  <c r="AN92" i="37"/>
  <c r="AN89" i="37"/>
  <c r="AN86" i="37"/>
  <c r="AN87" i="37"/>
  <c r="AN88" i="37"/>
  <c r="AN91" i="37"/>
  <c r="AN85" i="37"/>
  <c r="AN90" i="37"/>
  <c r="AN93" i="37"/>
  <c r="C26" i="47"/>
  <c r="F179" i="32" a="1"/>
  <c r="F179" i="32" s="1"/>
  <c r="B47" i="45"/>
  <c r="K338" i="27"/>
  <c r="K337" i="27"/>
  <c r="K339" i="27"/>
  <c r="AA47" i="37"/>
  <c r="AA52" i="37"/>
  <c r="AA49" i="37"/>
  <c r="AA50" i="37"/>
  <c r="AA54" i="37"/>
  <c r="AA53" i="37"/>
  <c r="AA46" i="37"/>
  <c r="AA51" i="37"/>
  <c r="AA48" i="37"/>
  <c r="AZ88" i="37"/>
  <c r="AZ93" i="37"/>
  <c r="AZ85" i="37"/>
  <c r="AZ90" i="37"/>
  <c r="AZ91" i="37"/>
  <c r="AZ87" i="37"/>
  <c r="AZ92" i="37"/>
  <c r="AZ86" i="37"/>
  <c r="AZ89" i="37"/>
  <c r="P48" i="37"/>
  <c r="P53" i="37"/>
  <c r="P50" i="37"/>
  <c r="P51" i="37"/>
  <c r="P47" i="37"/>
  <c r="P52" i="37"/>
  <c r="P46" i="37"/>
  <c r="P49" i="37"/>
  <c r="P54" i="37"/>
  <c r="X104" i="37"/>
  <c r="X101" i="37"/>
  <c r="X106" i="37"/>
  <c r="X98" i="37"/>
  <c r="X99" i="37"/>
  <c r="X105" i="37"/>
  <c r="X103" i="37"/>
  <c r="X102" i="37"/>
  <c r="X100" i="37"/>
  <c r="X92" i="37"/>
  <c r="X89" i="37"/>
  <c r="X86" i="37"/>
  <c r="X87" i="37"/>
  <c r="X88" i="37"/>
  <c r="X91" i="37"/>
  <c r="X85" i="37"/>
  <c r="X90" i="37"/>
  <c r="X93" i="37"/>
  <c r="AK105" i="37"/>
  <c r="AK102" i="37"/>
  <c r="AK99" i="37"/>
  <c r="AK104" i="37"/>
  <c r="AK100" i="37"/>
  <c r="AK106" i="37"/>
  <c r="AK103" i="37"/>
  <c r="AK101" i="37"/>
  <c r="AK98" i="37"/>
  <c r="C26" i="39"/>
  <c r="F29" i="32" a="1"/>
  <c r="F29" i="32" s="1"/>
  <c r="B48" i="45"/>
  <c r="AL11" i="45"/>
  <c r="AK11" i="45"/>
  <c r="AM11" i="45"/>
  <c r="E25" i="43"/>
  <c r="H128" i="32" a="1"/>
  <c r="H128" i="32" s="1"/>
  <c r="S115" i="37"/>
  <c r="S112" i="37"/>
  <c r="S117" i="37"/>
  <c r="S114" i="37"/>
  <c r="S118" i="37"/>
  <c r="S111" i="37"/>
  <c r="S116" i="37"/>
  <c r="S113" i="37"/>
  <c r="S119" i="37"/>
  <c r="B50" i="37"/>
  <c r="B47" i="37"/>
  <c r="B52" i="37"/>
  <c r="B53" i="37"/>
  <c r="B46" i="37"/>
  <c r="B49" i="37"/>
  <c r="B54" i="37"/>
  <c r="B48" i="37"/>
  <c r="B51" i="37"/>
  <c r="AR64" i="37"/>
  <c r="AR61" i="37"/>
  <c r="AR66" i="37"/>
  <c r="AR67" i="37"/>
  <c r="AR59" i="37"/>
  <c r="AR63" i="37"/>
  <c r="AR62" i="37"/>
  <c r="AR60" i="37"/>
  <c r="AR65" i="37"/>
  <c r="AU51" i="37"/>
  <c r="AU48" i="37"/>
  <c r="AU53" i="37"/>
  <c r="AU54" i="37"/>
  <c r="AU46" i="37"/>
  <c r="AU47" i="37"/>
  <c r="AU50" i="37"/>
  <c r="AU49" i="37"/>
  <c r="AU52" i="37"/>
  <c r="H80" i="37"/>
  <c r="H72" i="37"/>
  <c r="H77" i="37"/>
  <c r="H74" i="37"/>
  <c r="H75" i="37"/>
  <c r="H79" i="37"/>
  <c r="H78" i="37"/>
  <c r="H76" i="37"/>
  <c r="H73" i="37"/>
  <c r="U37" i="37"/>
  <c r="U34" i="37"/>
  <c r="U39" i="37"/>
  <c r="U40" i="37"/>
  <c r="U36" i="37"/>
  <c r="U41" i="37"/>
  <c r="U35" i="37"/>
  <c r="U33" i="37"/>
  <c r="U38" i="37"/>
  <c r="AG101" i="37"/>
  <c r="AG106" i="37"/>
  <c r="AG98" i="37"/>
  <c r="AG103" i="37"/>
  <c r="AG104" i="37"/>
  <c r="AG100" i="37"/>
  <c r="AG99" i="37"/>
  <c r="AG105" i="37"/>
  <c r="AG102" i="37"/>
  <c r="AS37" i="37"/>
  <c r="AS34" i="37"/>
  <c r="AS39" i="37"/>
  <c r="AS40" i="37"/>
  <c r="AS33" i="37"/>
  <c r="AS36" i="37"/>
  <c r="AS41" i="37"/>
  <c r="AS35" i="37"/>
  <c r="AS38" i="37"/>
  <c r="Y77" i="37"/>
  <c r="Y74" i="37"/>
  <c r="Y79" i="37"/>
  <c r="Y80" i="37"/>
  <c r="Y72" i="37"/>
  <c r="Y73" i="37"/>
  <c r="Y76" i="37"/>
  <c r="Y75" i="37"/>
  <c r="Y78" i="37"/>
  <c r="Y89" i="37"/>
  <c r="Y86" i="37"/>
  <c r="Y91" i="37"/>
  <c r="Y92" i="37"/>
  <c r="Y88" i="37"/>
  <c r="Y93" i="37"/>
  <c r="Y87" i="37"/>
  <c r="Y85" i="37"/>
  <c r="Y90" i="37"/>
  <c r="L100" i="37"/>
  <c r="L105" i="37"/>
  <c r="L102" i="37"/>
  <c r="L103" i="37"/>
  <c r="L99" i="37"/>
  <c r="L104" i="37"/>
  <c r="L98" i="37"/>
  <c r="L106" i="37"/>
  <c r="L101" i="37"/>
  <c r="AC73" i="37"/>
  <c r="AC78" i="37"/>
  <c r="AC75" i="37"/>
  <c r="AC76" i="37"/>
  <c r="AC72" i="37"/>
  <c r="AC77" i="37"/>
  <c r="AC80" i="37"/>
  <c r="AC74" i="37"/>
  <c r="AC79" i="37"/>
  <c r="AL66" i="37"/>
  <c r="AL63" i="37"/>
  <c r="AL60" i="37"/>
  <c r="AL61" i="37"/>
  <c r="AL65" i="37"/>
  <c r="AL64" i="37"/>
  <c r="AL62" i="37"/>
  <c r="AL67" i="37"/>
  <c r="AL59" i="37"/>
  <c r="D10" i="46"/>
  <c r="G188" i="32" a="1"/>
  <c r="G188" i="32" s="1"/>
  <c r="AX106" i="37"/>
  <c r="AX98" i="37"/>
  <c r="AX103" i="37"/>
  <c r="AX100" i="37"/>
  <c r="AX105" i="37"/>
  <c r="AX101" i="37"/>
  <c r="AX102" i="37"/>
  <c r="AX99" i="37"/>
  <c r="AX104" i="37"/>
  <c r="AB112" i="37"/>
  <c r="AB117" i="37"/>
  <c r="AB114" i="37"/>
  <c r="AB119" i="37"/>
  <c r="AB111" i="37"/>
  <c r="AB115" i="37"/>
  <c r="AB116" i="37"/>
  <c r="AB118" i="37"/>
  <c r="AB113" i="37"/>
  <c r="O119" i="37"/>
  <c r="O111" i="37"/>
  <c r="O116" i="37"/>
  <c r="O113" i="37"/>
  <c r="O118" i="37"/>
  <c r="O114" i="37"/>
  <c r="O115" i="37"/>
  <c r="O117" i="37"/>
  <c r="O112" i="37"/>
  <c r="W99" i="37"/>
  <c r="W104" i="37"/>
  <c r="W101" i="37"/>
  <c r="W106" i="37"/>
  <c r="W102" i="37"/>
  <c r="W98" i="37"/>
  <c r="W105" i="37"/>
  <c r="W103" i="37"/>
  <c r="W100" i="37"/>
  <c r="C26" i="42"/>
  <c r="F104" i="32" a="1"/>
  <c r="F104" i="32" s="1"/>
  <c r="F89" i="28"/>
  <c r="F90" i="28"/>
  <c r="F88" i="28"/>
  <c r="AN13" i="6" a="1"/>
  <c r="AN13" i="6" s="1"/>
  <c r="AO13" i="6" s="1" a="1"/>
  <c r="AO13" i="6" s="1"/>
  <c r="H167" i="19"/>
  <c r="H168" i="19"/>
  <c r="H166" i="19"/>
  <c r="C24" i="40"/>
  <c r="F52" i="32" a="1"/>
  <c r="F52" i="32" s="1"/>
  <c r="AQ103" i="37"/>
  <c r="AQ100" i="37"/>
  <c r="AQ105" i="37"/>
  <c r="AQ106" i="37"/>
  <c r="AQ98" i="37"/>
  <c r="AQ102" i="37"/>
  <c r="AQ101" i="37"/>
  <c r="AQ104" i="37"/>
  <c r="AQ99" i="37"/>
  <c r="Z74" i="37"/>
  <c r="Z79" i="37"/>
  <c r="Z76" i="37"/>
  <c r="Z77" i="37"/>
  <c r="Z73" i="37"/>
  <c r="Z78" i="37"/>
  <c r="Z72" i="37"/>
  <c r="Z75" i="37"/>
  <c r="Z80" i="37"/>
  <c r="Q65" i="37"/>
  <c r="Q62" i="37"/>
  <c r="Q67" i="37"/>
  <c r="Q59" i="37"/>
  <c r="Q60" i="37"/>
  <c r="Q61" i="37"/>
  <c r="Q64" i="37"/>
  <c r="Q63" i="37"/>
  <c r="Q66" i="37"/>
  <c r="AV116" i="37"/>
  <c r="AV113" i="37"/>
  <c r="AV118" i="37"/>
  <c r="AV115" i="37"/>
  <c r="AV119" i="37"/>
  <c r="AV111" i="37"/>
  <c r="AV114" i="37"/>
  <c r="AV112" i="37"/>
  <c r="AV117" i="37"/>
  <c r="V102" i="37"/>
  <c r="V99" i="37"/>
  <c r="V104" i="37"/>
  <c r="V105" i="37"/>
  <c r="V98" i="37"/>
  <c r="V101" i="37"/>
  <c r="V106" i="37"/>
  <c r="V100" i="37"/>
  <c r="V103" i="37"/>
  <c r="AD54" i="37"/>
  <c r="AD46" i="37"/>
  <c r="AD51" i="37"/>
  <c r="AD48" i="37"/>
  <c r="AD49" i="37"/>
  <c r="AD53" i="37"/>
  <c r="AD52" i="37"/>
  <c r="AD50" i="37"/>
  <c r="AD47" i="37"/>
  <c r="E25" i="45"/>
  <c r="H153" i="32" a="1"/>
  <c r="H153" i="32" s="1"/>
  <c r="K130" i="18"/>
  <c r="K132" i="18"/>
  <c r="K131" i="18"/>
  <c r="E131" i="18"/>
  <c r="E132" i="18"/>
  <c r="E130" i="18"/>
  <c r="I69" i="21"/>
  <c r="I68" i="21"/>
  <c r="I70" i="21"/>
  <c r="F25" i="41"/>
  <c r="I78" i="32" a="1"/>
  <c r="I78" i="32" s="1"/>
  <c r="AI115" i="37"/>
  <c r="AI112" i="37"/>
  <c r="AI117" i="37"/>
  <c r="AI114" i="37"/>
  <c r="AI118" i="37"/>
  <c r="AI113" i="37"/>
  <c r="AI119" i="37"/>
  <c r="AI111" i="37"/>
  <c r="AI116" i="37"/>
  <c r="R50" i="37"/>
  <c r="R47" i="37"/>
  <c r="R52" i="37"/>
  <c r="R53" i="37"/>
  <c r="R46" i="37"/>
  <c r="R49" i="37"/>
  <c r="R54" i="37"/>
  <c r="R48" i="37"/>
  <c r="R51" i="37"/>
  <c r="I101" i="37"/>
  <c r="I106" i="37"/>
  <c r="I98" i="37"/>
  <c r="I103" i="37"/>
  <c r="I104" i="37"/>
  <c r="I100" i="37"/>
  <c r="I105" i="37"/>
  <c r="I99" i="37"/>
  <c r="I102" i="37"/>
  <c r="AF80" i="37"/>
  <c r="AF72" i="37"/>
  <c r="AF77" i="37"/>
  <c r="AF74" i="37"/>
  <c r="AF75" i="37"/>
  <c r="AF76" i="37"/>
  <c r="AF79" i="37"/>
  <c r="AF73" i="37"/>
  <c r="AF78" i="37"/>
  <c r="AN80" i="37"/>
  <c r="AN72" i="37"/>
  <c r="AN77" i="37"/>
  <c r="AN74" i="37"/>
  <c r="AN75" i="37"/>
  <c r="AN79" i="37"/>
  <c r="AN78" i="37"/>
  <c r="AN76" i="37"/>
  <c r="AN73" i="37"/>
  <c r="F34" i="37"/>
  <c r="F39" i="37"/>
  <c r="F36" i="37"/>
  <c r="F37" i="37"/>
  <c r="F41" i="37"/>
  <c r="F40" i="37"/>
  <c r="F33" i="37"/>
  <c r="F38" i="37"/>
  <c r="F35" i="37"/>
  <c r="F90" i="37"/>
  <c r="F87" i="37"/>
  <c r="F92" i="37"/>
  <c r="F93" i="37"/>
  <c r="F85" i="37"/>
  <c r="F89" i="37"/>
  <c r="F88" i="37"/>
  <c r="F86" i="37"/>
  <c r="F91" i="37"/>
  <c r="C2" i="47"/>
  <c r="F155" i="32" a="1"/>
  <c r="F155" i="32" s="1"/>
  <c r="I339" i="27"/>
  <c r="I337" i="27"/>
  <c r="I338" i="27"/>
  <c r="M338" i="27"/>
  <c r="M337" i="27"/>
  <c r="M339" i="27"/>
  <c r="B338" i="27"/>
  <c r="B337" i="27"/>
  <c r="B339" i="27"/>
  <c r="AA115" i="37"/>
  <c r="AA112" i="37"/>
  <c r="AA117" i="37"/>
  <c r="AA114" i="37"/>
  <c r="AA118" i="37"/>
  <c r="AA111" i="37"/>
  <c r="AA116" i="37"/>
  <c r="AA113" i="37"/>
  <c r="AA119" i="37"/>
  <c r="J50" i="37"/>
  <c r="J47" i="37"/>
  <c r="J52" i="37"/>
  <c r="J53" i="37"/>
  <c r="J49" i="37"/>
  <c r="J54" i="37"/>
  <c r="J48" i="37"/>
  <c r="J46" i="37"/>
  <c r="J51" i="37"/>
  <c r="AZ64" i="37"/>
  <c r="AZ61" i="37"/>
  <c r="AZ66" i="37"/>
  <c r="AZ67" i="37"/>
  <c r="AZ59" i="37"/>
  <c r="AZ60" i="37"/>
  <c r="AZ63" i="37"/>
  <c r="AZ62" i="37"/>
  <c r="AZ65" i="37"/>
  <c r="P80" i="37"/>
  <c r="P72" i="37"/>
  <c r="P77" i="37"/>
  <c r="P74" i="37"/>
  <c r="P75" i="37"/>
  <c r="P76" i="37"/>
  <c r="P79" i="37"/>
  <c r="P73" i="37"/>
  <c r="P78" i="37"/>
  <c r="X80" i="37"/>
  <c r="X72" i="37"/>
  <c r="X77" i="37"/>
  <c r="X74" i="37"/>
  <c r="X75" i="37"/>
  <c r="X79" i="37"/>
  <c r="X78" i="37"/>
  <c r="X76" i="37"/>
  <c r="X73" i="37"/>
  <c r="AK37" i="37"/>
  <c r="AK34" i="37"/>
  <c r="AK39" i="37"/>
  <c r="AK40" i="37"/>
  <c r="AK36" i="37"/>
  <c r="AK41" i="37"/>
  <c r="AK35" i="37"/>
  <c r="AK33" i="37"/>
  <c r="AK38" i="37"/>
  <c r="C21" i="45"/>
  <c r="F149" i="32" a="1"/>
  <c r="F149" i="32" s="1"/>
  <c r="AV11" i="45"/>
  <c r="AT11" i="45"/>
  <c r="AU11" i="45"/>
  <c r="S79" i="37"/>
  <c r="S76" i="37"/>
  <c r="S73" i="37"/>
  <c r="S74" i="37"/>
  <c r="S75" i="37"/>
  <c r="S78" i="37"/>
  <c r="S72" i="37"/>
  <c r="S77" i="37"/>
  <c r="S80" i="37"/>
  <c r="B118" i="37"/>
  <c r="B115" i="37"/>
  <c r="B112" i="37"/>
  <c r="B117" i="37"/>
  <c r="B113" i="37"/>
  <c r="B114" i="37"/>
  <c r="B119" i="37"/>
  <c r="B116" i="37"/>
  <c r="B111" i="37"/>
  <c r="AR52" i="37"/>
  <c r="AR49" i="37"/>
  <c r="AR54" i="37"/>
  <c r="AR46" i="37"/>
  <c r="AR47" i="37"/>
  <c r="AR48" i="37"/>
  <c r="AR51" i="37"/>
  <c r="AR50" i="37"/>
  <c r="AR53" i="37"/>
  <c r="AU75" i="37"/>
  <c r="AU80" i="37"/>
  <c r="AU72" i="37"/>
  <c r="AU77" i="37"/>
  <c r="AU78" i="37"/>
  <c r="AU74" i="37"/>
  <c r="AU79" i="37"/>
  <c r="AU73" i="37"/>
  <c r="AU76" i="37"/>
  <c r="H36" i="37"/>
  <c r="H41" i="37"/>
  <c r="H33" i="37"/>
  <c r="H38" i="37"/>
  <c r="H39" i="37"/>
  <c r="H35" i="37"/>
  <c r="H40" i="37"/>
  <c r="H34" i="37"/>
  <c r="H37" i="37"/>
  <c r="U61" i="37"/>
  <c r="U66" i="37"/>
  <c r="U63" i="37"/>
  <c r="U64" i="37"/>
  <c r="U60" i="37"/>
  <c r="U65" i="37"/>
  <c r="U59" i="37"/>
  <c r="U62" i="37"/>
  <c r="U67" i="37"/>
  <c r="AN11" i="6" a="1"/>
  <c r="AN11" i="6" s="1"/>
  <c r="AP50" i="37"/>
  <c r="AP47" i="37"/>
  <c r="AP52" i="37"/>
  <c r="AP53" i="37"/>
  <c r="AP49" i="37"/>
  <c r="AP54" i="37"/>
  <c r="AP48" i="37"/>
  <c r="AP46" i="37"/>
  <c r="AP51" i="37"/>
  <c r="AG53" i="37"/>
  <c r="AG50" i="37"/>
  <c r="AG47" i="37"/>
  <c r="AG48" i="37"/>
  <c r="AG52" i="37"/>
  <c r="AG51" i="37"/>
  <c r="AG49" i="37"/>
  <c r="AG54" i="37"/>
  <c r="AG46" i="37"/>
  <c r="T88" i="37"/>
  <c r="T93" i="37"/>
  <c r="T85" i="37"/>
  <c r="T90" i="37"/>
  <c r="T91" i="37"/>
  <c r="T87" i="37"/>
  <c r="T92" i="37"/>
  <c r="T86" i="37"/>
  <c r="T89" i="37"/>
  <c r="AS93" i="37"/>
  <c r="AS85" i="37"/>
  <c r="AS90" i="37"/>
  <c r="AS87" i="37"/>
  <c r="AS88" i="37"/>
  <c r="AS92" i="37"/>
  <c r="AS91" i="37"/>
  <c r="AS89" i="37"/>
  <c r="AS86" i="37"/>
  <c r="G51" i="37"/>
  <c r="G48" i="37"/>
  <c r="G53" i="37"/>
  <c r="G54" i="37"/>
  <c r="G46" i="37"/>
  <c r="G50" i="37"/>
  <c r="G49" i="37"/>
  <c r="G47" i="37"/>
  <c r="G52" i="37"/>
  <c r="G87" i="37"/>
  <c r="G92" i="37"/>
  <c r="G89" i="37"/>
  <c r="G90" i="37"/>
  <c r="G93" i="37"/>
  <c r="G86" i="37"/>
  <c r="G91" i="37"/>
  <c r="G85" i="37"/>
  <c r="G88" i="37"/>
  <c r="AY67" i="37"/>
  <c r="AY59" i="37"/>
  <c r="AY64" i="37"/>
  <c r="AY61" i="37"/>
  <c r="AY62" i="37"/>
  <c r="AY66" i="37"/>
  <c r="AY65" i="37"/>
  <c r="AY63" i="37"/>
  <c r="AY60" i="37"/>
  <c r="AH86" i="37"/>
  <c r="AH91" i="37"/>
  <c r="AH88" i="37"/>
  <c r="AH89" i="37"/>
  <c r="AH85" i="37"/>
  <c r="AH90" i="37"/>
  <c r="AH93" i="37"/>
  <c r="AH87" i="37"/>
  <c r="AH92" i="37"/>
  <c r="Y41" i="37"/>
  <c r="Y33" i="37"/>
  <c r="Y38" i="37"/>
  <c r="Y35" i="37"/>
  <c r="Y36" i="37"/>
  <c r="Y40" i="37"/>
  <c r="Y39" i="37"/>
  <c r="Y37" i="37"/>
  <c r="Y34" i="37"/>
  <c r="L40" i="37"/>
  <c r="L37" i="37"/>
  <c r="L34" i="37"/>
  <c r="L35" i="37"/>
  <c r="L39" i="37"/>
  <c r="L38" i="37"/>
  <c r="L36" i="37"/>
  <c r="L41" i="37"/>
  <c r="L33" i="37"/>
  <c r="AC105" i="37"/>
  <c r="AC102" i="37"/>
  <c r="AC99" i="37"/>
  <c r="AC104" i="37"/>
  <c r="AC100" i="37"/>
  <c r="AC101" i="37"/>
  <c r="AC106" i="37"/>
  <c r="AC98" i="37"/>
  <c r="AC103" i="37"/>
  <c r="D10" i="43"/>
  <c r="G113" i="32" a="1"/>
  <c r="G113" i="32" s="1"/>
  <c r="AX62" i="37"/>
  <c r="AX67" i="37"/>
  <c r="AX59" i="37"/>
  <c r="AX64" i="37"/>
  <c r="AX65" i="37"/>
  <c r="AX61" i="37"/>
  <c r="AX66" i="37"/>
  <c r="AX60" i="37"/>
  <c r="AX63" i="37"/>
  <c r="AX38" i="37"/>
  <c r="AX35" i="37"/>
  <c r="AX40" i="37"/>
  <c r="AX41" i="37"/>
  <c r="AX33" i="37"/>
  <c r="AX37" i="37"/>
  <c r="AX36" i="37"/>
  <c r="AX34" i="37"/>
  <c r="AX39" i="37"/>
  <c r="AB76" i="37"/>
  <c r="AB73" i="37"/>
  <c r="AB78" i="37"/>
  <c r="AB79" i="37"/>
  <c r="AB72" i="37"/>
  <c r="AB75" i="37"/>
  <c r="AB80" i="37"/>
  <c r="AB74" i="37"/>
  <c r="AB77" i="37"/>
  <c r="O63" i="37"/>
  <c r="O60" i="37"/>
  <c r="O65" i="37"/>
  <c r="O66" i="37"/>
  <c r="O62" i="37"/>
  <c r="O67" i="37"/>
  <c r="O61" i="37"/>
  <c r="O59" i="37"/>
  <c r="O64" i="37"/>
  <c r="W75" i="37"/>
  <c r="W80" i="37"/>
  <c r="W72" i="37"/>
  <c r="W77" i="37"/>
  <c r="W78" i="37"/>
  <c r="W74" i="37"/>
  <c r="W79" i="37"/>
  <c r="W73" i="37"/>
  <c r="W76" i="37"/>
  <c r="M89" i="26"/>
  <c r="M88" i="26"/>
  <c r="M90" i="26"/>
  <c r="AQ20" i="6" a="1"/>
  <c r="AQ20" i="6" s="1"/>
  <c r="AR20" i="6" s="1" a="1"/>
  <c r="AR20" i="6" s="1"/>
  <c r="AS20" i="6" s="1" a="1"/>
  <c r="AS20" i="6" s="1"/>
  <c r="AM7" i="6" a="1"/>
  <c r="AM7" i="6" s="1"/>
  <c r="I167" i="19"/>
  <c r="I166" i="19"/>
  <c r="I168" i="19"/>
  <c r="C26" i="46"/>
  <c r="F204" i="32" a="1"/>
  <c r="F204" i="32" s="1"/>
  <c r="C10" i="39"/>
  <c r="F13" i="32" a="1"/>
  <c r="F13" i="32" s="1"/>
  <c r="AQ91" i="37"/>
  <c r="AQ88" i="37"/>
  <c r="AQ93" i="37"/>
  <c r="AQ85" i="37"/>
  <c r="AQ86" i="37"/>
  <c r="AQ87" i="37"/>
  <c r="AQ90" i="37"/>
  <c r="AQ89" i="37"/>
  <c r="AQ92" i="37"/>
  <c r="AQ35" i="37"/>
  <c r="AQ40" i="37"/>
  <c r="AQ37" i="37"/>
  <c r="AQ38" i="37"/>
  <c r="AQ34" i="37"/>
  <c r="AQ39" i="37"/>
  <c r="AQ33" i="37"/>
  <c r="AQ36" i="37"/>
  <c r="AQ41" i="37"/>
  <c r="Z106" i="37"/>
  <c r="Z98" i="37"/>
  <c r="Z103" i="37"/>
  <c r="Z100" i="37"/>
  <c r="Z105" i="37"/>
  <c r="Z101" i="37"/>
  <c r="Z102" i="37"/>
  <c r="Z104" i="37"/>
  <c r="Z99" i="37"/>
  <c r="AV60" i="37"/>
  <c r="AV65" i="37"/>
  <c r="AV62" i="37"/>
  <c r="AV63" i="37"/>
  <c r="AV67" i="37"/>
  <c r="AV66" i="37"/>
  <c r="AV59" i="37"/>
  <c r="AV64" i="37"/>
  <c r="AV61" i="37"/>
  <c r="M49" i="37"/>
  <c r="M54" i="37"/>
  <c r="M46" i="37"/>
  <c r="M51" i="37"/>
  <c r="M52" i="37"/>
  <c r="M48" i="37"/>
  <c r="M53" i="37"/>
  <c r="M47" i="37"/>
  <c r="M50" i="37"/>
  <c r="V54" i="37"/>
  <c r="V46" i="37"/>
  <c r="V51" i="37"/>
  <c r="V48" i="37"/>
  <c r="V49" i="37"/>
  <c r="V50" i="37"/>
  <c r="V53" i="37"/>
  <c r="V47" i="37"/>
  <c r="V52" i="37"/>
  <c r="AD78" i="37"/>
  <c r="AD75" i="37"/>
  <c r="AD80" i="37"/>
  <c r="AD72" i="37"/>
  <c r="AD73" i="37"/>
  <c r="AD77" i="37"/>
  <c r="AD76" i="37"/>
  <c r="AD74" i="37"/>
  <c r="AD79" i="37"/>
  <c r="C24" i="46"/>
  <c r="F202" i="32" a="1"/>
  <c r="F202" i="32" s="1"/>
  <c r="F70" i="21"/>
  <c r="F68" i="21"/>
  <c r="F69" i="21"/>
  <c r="AI79" i="37"/>
  <c r="AI76" i="37"/>
  <c r="AI73" i="37"/>
  <c r="AI74" i="37"/>
  <c r="AI75" i="37"/>
  <c r="AI78" i="37"/>
  <c r="AI72" i="37"/>
  <c r="AI77" i="37"/>
  <c r="AI80" i="37"/>
  <c r="R118" i="37"/>
  <c r="R115" i="37"/>
  <c r="R112" i="37"/>
  <c r="R117" i="37"/>
  <c r="R113" i="37"/>
  <c r="R119" i="37"/>
  <c r="R111" i="37"/>
  <c r="R116" i="37"/>
  <c r="R114" i="37"/>
  <c r="I53" i="37"/>
  <c r="I50" i="37"/>
  <c r="I47" i="37"/>
  <c r="I48" i="37"/>
  <c r="I49" i="37"/>
  <c r="I52" i="37"/>
  <c r="I46" i="37"/>
  <c r="I51" i="37"/>
  <c r="I54" i="37"/>
  <c r="AF36" i="37"/>
  <c r="AF41" i="37"/>
  <c r="AF33" i="37"/>
  <c r="AF38" i="37"/>
  <c r="AF39" i="37"/>
  <c r="AF35" i="37"/>
  <c r="AF40" i="37"/>
  <c r="AF34" i="37"/>
  <c r="AF37" i="37"/>
  <c r="AN36" i="37"/>
  <c r="AN41" i="37"/>
  <c r="AN33" i="37"/>
  <c r="AN38" i="37"/>
  <c r="AN39" i="37"/>
  <c r="AN35" i="37"/>
  <c r="AN40" i="37"/>
  <c r="AN34" i="37"/>
  <c r="AN37" i="37"/>
  <c r="F114" i="37"/>
  <c r="F119" i="37"/>
  <c r="F111" i="37"/>
  <c r="F116" i="37"/>
  <c r="F113" i="37"/>
  <c r="F117" i="37"/>
  <c r="F115" i="37"/>
  <c r="F112" i="37"/>
  <c r="F118" i="37"/>
  <c r="N114" i="37"/>
  <c r="N119" i="37"/>
  <c r="N111" i="37"/>
  <c r="N116" i="37"/>
  <c r="N113" i="37"/>
  <c r="N117" i="37"/>
  <c r="N115" i="37"/>
  <c r="N112" i="37"/>
  <c r="N118" i="37"/>
  <c r="N90" i="37"/>
  <c r="N87" i="37"/>
  <c r="N92" i="37"/>
  <c r="N93" i="37"/>
  <c r="N85" i="37"/>
  <c r="N86" i="37"/>
  <c r="N89" i="37"/>
  <c r="N88" i="37"/>
  <c r="N91" i="37"/>
  <c r="AM16" i="6" a="1"/>
  <c r="AM16" i="6" s="1"/>
  <c r="B40" i="45"/>
  <c r="E338" i="27"/>
  <c r="E339" i="27"/>
  <c r="E337" i="27"/>
  <c r="F337" i="27"/>
  <c r="F338" i="27"/>
  <c r="F339" i="27"/>
  <c r="H339" i="27"/>
  <c r="H337" i="27"/>
  <c r="H338" i="27"/>
  <c r="D338" i="27"/>
  <c r="D337" i="27"/>
  <c r="D339" i="27"/>
  <c r="AA79" i="37"/>
  <c r="AA76" i="37"/>
  <c r="AA73" i="37"/>
  <c r="AA74" i="37"/>
  <c r="AA78" i="37"/>
  <c r="AA77" i="37"/>
  <c r="AA75" i="37"/>
  <c r="AA80" i="37"/>
  <c r="AA72" i="37"/>
  <c r="J118" i="37"/>
  <c r="J115" i="37"/>
  <c r="J112" i="37"/>
  <c r="J117" i="37"/>
  <c r="J113" i="37"/>
  <c r="J116" i="37"/>
  <c r="J114" i="37"/>
  <c r="J119" i="37"/>
  <c r="J111" i="37"/>
  <c r="AZ52" i="37"/>
  <c r="AZ49" i="37"/>
  <c r="AZ54" i="37"/>
  <c r="AZ46" i="37"/>
  <c r="AZ47" i="37"/>
  <c r="AZ51" i="37"/>
  <c r="AZ50" i="37"/>
  <c r="AZ48" i="37"/>
  <c r="AZ53" i="37"/>
  <c r="P36" i="37"/>
  <c r="P41" i="37"/>
  <c r="P33" i="37"/>
  <c r="P38" i="37"/>
  <c r="P39" i="37"/>
  <c r="P35" i="37"/>
  <c r="P40" i="37"/>
  <c r="P34" i="37"/>
  <c r="P37" i="37"/>
  <c r="X36" i="37"/>
  <c r="X41" i="37"/>
  <c r="X33" i="37"/>
  <c r="X38" i="37"/>
  <c r="X39" i="37"/>
  <c r="X35" i="37"/>
  <c r="X40" i="37"/>
  <c r="X34" i="37"/>
  <c r="X37" i="37"/>
  <c r="AK61" i="37"/>
  <c r="AK66" i="37"/>
  <c r="AK63" i="37"/>
  <c r="AK64" i="37"/>
  <c r="AK60" i="37"/>
  <c r="AK65" i="37"/>
  <c r="AK59" i="37"/>
  <c r="AK62" i="37"/>
  <c r="AK67" i="37"/>
  <c r="B167" i="15" a="1"/>
  <c r="B50" i="45"/>
  <c r="AX11" i="45"/>
  <c r="AN11" i="45"/>
  <c r="D4" i="41"/>
  <c r="G57" i="32" a="1"/>
  <c r="G57" i="32" s="1"/>
  <c r="S103" i="37"/>
  <c r="S100" i="37"/>
  <c r="S105" i="37"/>
  <c r="S106" i="37"/>
  <c r="S98" i="37"/>
  <c r="S99" i="37"/>
  <c r="S102" i="37"/>
  <c r="S104" i="37"/>
  <c r="S101" i="37"/>
  <c r="B74" i="37"/>
  <c r="B79" i="37"/>
  <c r="B76" i="37"/>
  <c r="B77" i="37"/>
  <c r="B80" i="37"/>
  <c r="B73" i="37"/>
  <c r="B78" i="37"/>
  <c r="B72" i="37"/>
  <c r="B75" i="37"/>
  <c r="AR112" i="37"/>
  <c r="AR117" i="37"/>
  <c r="AR114" i="37"/>
  <c r="AR119" i="37"/>
  <c r="AR111" i="37"/>
  <c r="AR115" i="37"/>
  <c r="AR113" i="37"/>
  <c r="AR118" i="37"/>
  <c r="AR116" i="37"/>
  <c r="AU119" i="37"/>
  <c r="AU111" i="37"/>
  <c r="AU116" i="37"/>
  <c r="AU113" i="37"/>
  <c r="AU118" i="37"/>
  <c r="AU114" i="37"/>
  <c r="AU115" i="37"/>
  <c r="AU112" i="37"/>
  <c r="AU117" i="37"/>
  <c r="H116" i="37"/>
  <c r="H113" i="37"/>
  <c r="H118" i="37"/>
  <c r="H115" i="37"/>
  <c r="H119" i="37"/>
  <c r="H111" i="37"/>
  <c r="H112" i="37"/>
  <c r="H117" i="37"/>
  <c r="H114" i="37"/>
  <c r="D3" i="47"/>
  <c r="G156" i="32" a="1"/>
  <c r="G156" i="32" s="1"/>
  <c r="AP118" i="37"/>
  <c r="AP115" i="37"/>
  <c r="AP112" i="37"/>
  <c r="AP117" i="37"/>
  <c r="AP113" i="37"/>
  <c r="AP114" i="37"/>
  <c r="AP111" i="37"/>
  <c r="AP116" i="37"/>
  <c r="AP119" i="37"/>
  <c r="AG41" i="37"/>
  <c r="AG33" i="37"/>
  <c r="AG38" i="37"/>
  <c r="AG35" i="37"/>
  <c r="AG36" i="37"/>
  <c r="AG37" i="37"/>
  <c r="AG40" i="37"/>
  <c r="AG34" i="37"/>
  <c r="AG39" i="37"/>
  <c r="T64" i="37"/>
  <c r="T61" i="37"/>
  <c r="T66" i="37"/>
  <c r="T67" i="37"/>
  <c r="T59" i="37"/>
  <c r="T60" i="37"/>
  <c r="T63" i="37"/>
  <c r="T62" i="37"/>
  <c r="T65" i="37"/>
  <c r="AS61" i="37"/>
  <c r="AS66" i="37"/>
  <c r="AS63" i="37"/>
  <c r="AS64" i="37"/>
  <c r="AS67" i="37"/>
  <c r="AS60" i="37"/>
  <c r="AS65" i="37"/>
  <c r="AS59" i="37"/>
  <c r="AS62" i="37"/>
  <c r="G39" i="37"/>
  <c r="G36" i="37"/>
  <c r="G41" i="37"/>
  <c r="G33" i="37"/>
  <c r="G34" i="37"/>
  <c r="G35" i="37"/>
  <c r="G38" i="37"/>
  <c r="G37" i="37"/>
  <c r="G40" i="37"/>
  <c r="AY47" i="37"/>
  <c r="AY52" i="37"/>
  <c r="AY49" i="37"/>
  <c r="AY50" i="37"/>
  <c r="AY46" i="37"/>
  <c r="AY51" i="37"/>
  <c r="AY54" i="37"/>
  <c r="AY48" i="37"/>
  <c r="AY53" i="37"/>
  <c r="Y113" i="37"/>
  <c r="Y118" i="37"/>
  <c r="Y115" i="37"/>
  <c r="Y112" i="37"/>
  <c r="Y116" i="37"/>
  <c r="Y114" i="37"/>
  <c r="Y119" i="37"/>
  <c r="Y117" i="37"/>
  <c r="Y111" i="37"/>
  <c r="AC37" i="37"/>
  <c r="AC34" i="37"/>
  <c r="AC39" i="37"/>
  <c r="AC40" i="37"/>
  <c r="AC33" i="37"/>
  <c r="AC36" i="37"/>
  <c r="AC41" i="37"/>
  <c r="AC35" i="37"/>
  <c r="AC38" i="37"/>
  <c r="C132" i="29"/>
  <c r="C130" i="29"/>
  <c r="C131" i="29"/>
  <c r="I132" i="29"/>
  <c r="I130" i="29"/>
  <c r="I131" i="29"/>
  <c r="K132" i="29"/>
  <c r="K130" i="29"/>
  <c r="K131" i="29"/>
  <c r="H132" i="29"/>
  <c r="H130" i="29"/>
  <c r="H131" i="29"/>
  <c r="D131" i="29"/>
  <c r="D132" i="29"/>
  <c r="D130" i="29"/>
  <c r="E131" i="29"/>
  <c r="E132" i="29"/>
  <c r="E130" i="29"/>
  <c r="F131" i="29"/>
  <c r="F130" i="29"/>
  <c r="F132" i="29"/>
  <c r="AO77" i="37"/>
  <c r="AO74" i="37"/>
  <c r="AO79" i="37"/>
  <c r="AO80" i="37"/>
  <c r="AO72" i="37"/>
  <c r="AO73" i="37"/>
  <c r="AO76" i="37"/>
  <c r="AO75" i="37"/>
  <c r="AO78" i="37"/>
  <c r="AO89" i="37"/>
  <c r="AO86" i="37"/>
  <c r="AO91" i="37"/>
  <c r="AO92" i="37"/>
  <c r="AO88" i="37"/>
  <c r="AO93" i="37"/>
  <c r="AO87" i="37"/>
  <c r="AO85" i="37"/>
  <c r="AO90" i="37"/>
  <c r="AB100" i="37"/>
  <c r="AB105" i="37"/>
  <c r="AB102" i="37"/>
  <c r="AB103" i="37"/>
  <c r="AB104" i="37"/>
  <c r="AB106" i="37"/>
  <c r="AB99" i="37"/>
  <c r="AB98" i="37"/>
  <c r="AB101" i="37"/>
  <c r="W63" i="37"/>
  <c r="W60" i="37"/>
  <c r="W65" i="37"/>
  <c r="W66" i="37"/>
  <c r="W59" i="37"/>
  <c r="W62" i="37"/>
  <c r="W67" i="37"/>
  <c r="W61" i="37"/>
  <c r="W64" i="37"/>
  <c r="D88" i="30"/>
  <c r="D87" i="30"/>
  <c r="D89" i="30"/>
  <c r="K115" i="37"/>
  <c r="K112" i="37"/>
  <c r="K117" i="37"/>
  <c r="K114" i="37"/>
  <c r="K118" i="37"/>
  <c r="K113" i="37"/>
  <c r="K119" i="37"/>
  <c r="K111" i="37"/>
  <c r="K116" i="37"/>
  <c r="AW41" i="37"/>
  <c r="AW33" i="37"/>
  <c r="AW38" i="37"/>
  <c r="AW35" i="37"/>
  <c r="AW36" i="37"/>
  <c r="AW37" i="37"/>
  <c r="AW40" i="37"/>
  <c r="AW34" i="37"/>
  <c r="AW39" i="37"/>
  <c r="AE51" i="37"/>
  <c r="AE48" i="37"/>
  <c r="AE53" i="37"/>
  <c r="AE54" i="37"/>
  <c r="AE46" i="37"/>
  <c r="AE47" i="37"/>
  <c r="AE50" i="37"/>
  <c r="AE49" i="37"/>
  <c r="AE52" i="37"/>
  <c r="AM39" i="37"/>
  <c r="AM36" i="37"/>
  <c r="AM41" i="37"/>
  <c r="AM33" i="37"/>
  <c r="AM34" i="37"/>
  <c r="AM35" i="37"/>
  <c r="AM38" i="37"/>
  <c r="AM37" i="37"/>
  <c r="AM40" i="37"/>
  <c r="E37" i="37"/>
  <c r="E34" i="37"/>
  <c r="E39" i="37"/>
  <c r="E40" i="37"/>
  <c r="E36" i="37"/>
  <c r="E41" i="37"/>
  <c r="E35" i="37"/>
  <c r="E33" i="37"/>
  <c r="E38" i="37"/>
  <c r="C12" i="45"/>
  <c r="F140" i="32" a="1"/>
  <c r="F140" i="32" s="1"/>
  <c r="E67" i="23"/>
  <c r="E69" i="23"/>
  <c r="E68" i="23"/>
  <c r="G69" i="23"/>
  <c r="G67" i="23"/>
  <c r="G68" i="23"/>
  <c r="C5" i="45"/>
  <c r="F133" i="32" a="1"/>
  <c r="F133" i="32" s="1"/>
  <c r="D196" i="22"/>
  <c r="L195" i="22"/>
  <c r="K195" i="22"/>
  <c r="K79" i="37"/>
  <c r="K76" i="37"/>
  <c r="K73" i="37"/>
  <c r="K74" i="37"/>
  <c r="K78" i="37"/>
  <c r="K77" i="37"/>
  <c r="K75" i="37"/>
  <c r="K80" i="37"/>
  <c r="K72" i="37"/>
  <c r="AW65" i="37"/>
  <c r="AW62" i="37"/>
  <c r="AW67" i="37"/>
  <c r="AW59" i="37"/>
  <c r="AW60" i="37"/>
  <c r="AW61" i="37"/>
  <c r="AW64" i="37"/>
  <c r="AW63" i="37"/>
  <c r="AW66" i="37"/>
  <c r="AJ52" i="37"/>
  <c r="AJ49" i="37"/>
  <c r="AJ54" i="37"/>
  <c r="AJ46" i="37"/>
  <c r="AJ47" i="37"/>
  <c r="AJ51" i="37"/>
  <c r="AJ50" i="37"/>
  <c r="AJ48" i="37"/>
  <c r="AJ53" i="37"/>
  <c r="AE75" i="37"/>
  <c r="AE80" i="37"/>
  <c r="AE72" i="37"/>
  <c r="AE77" i="37"/>
  <c r="AE78" i="37"/>
  <c r="AE74" i="37"/>
  <c r="AE79" i="37"/>
  <c r="AE73" i="37"/>
  <c r="AE76" i="37"/>
  <c r="AM119" i="37"/>
  <c r="AM111" i="37"/>
  <c r="AM116" i="37"/>
  <c r="AM113" i="37"/>
  <c r="AM118" i="37"/>
  <c r="AM114" i="37"/>
  <c r="AM112" i="37"/>
  <c r="AM115" i="37"/>
  <c r="AM117" i="37"/>
  <c r="E61" i="37"/>
  <c r="E66" i="37"/>
  <c r="E63" i="37"/>
  <c r="E64" i="37"/>
  <c r="E60" i="37"/>
  <c r="E65" i="37"/>
  <c r="E59" i="37"/>
  <c r="E62" i="37"/>
  <c r="E67" i="37"/>
  <c r="AT114" i="37"/>
  <c r="AT119" i="37"/>
  <c r="AT111" i="37"/>
  <c r="AT116" i="37"/>
  <c r="AT113" i="37"/>
  <c r="AT117" i="37"/>
  <c r="AT118" i="37"/>
  <c r="AT115" i="37"/>
  <c r="AT112" i="37"/>
  <c r="AT90" i="37"/>
  <c r="AT87" i="37"/>
  <c r="AT92" i="37"/>
  <c r="AT93" i="37"/>
  <c r="AT85" i="37"/>
  <c r="AT86" i="37"/>
  <c r="AT89" i="37"/>
  <c r="AT88" i="37"/>
  <c r="AT91" i="37"/>
  <c r="C89" i="17"/>
  <c r="C87" i="17"/>
  <c r="C88" i="17"/>
  <c r="C8" i="45"/>
  <c r="F136" i="32" a="1"/>
  <c r="F136" i="32" s="1"/>
  <c r="D4" i="47"/>
  <c r="G157" i="32" a="1"/>
  <c r="G157" i="32" s="1"/>
  <c r="B90" i="26"/>
  <c r="B88" i="26"/>
  <c r="B89" i="26"/>
  <c r="H131" i="31"/>
  <c r="H129" i="31"/>
  <c r="H130" i="31"/>
  <c r="M130" i="31"/>
  <c r="M129" i="31"/>
  <c r="M131" i="31"/>
  <c r="B41" i="45"/>
  <c r="L69" i="23"/>
  <c r="L67" i="23"/>
  <c r="L68" i="23"/>
  <c r="AP3" i="6" a="1"/>
  <c r="AP3" i="6" s="1"/>
  <c r="AP6" i="6" a="1"/>
  <c r="AP6" i="6" s="1"/>
  <c r="AQ6" i="6" s="1" a="1"/>
  <c r="AQ6" i="6" s="1"/>
  <c r="AR6" i="6" s="1" a="1"/>
  <c r="AR6" i="6" s="1"/>
  <c r="C26" i="40"/>
  <c r="F54" i="32" a="1"/>
  <c r="F54" i="32" s="1"/>
  <c r="C26" i="41"/>
  <c r="F79" i="32" a="1"/>
  <c r="F79" i="32" s="1"/>
  <c r="B34" i="45"/>
  <c r="AT4" i="45"/>
  <c r="AK4" i="45"/>
  <c r="AJ4" i="45"/>
  <c r="L194" i="22"/>
  <c r="B196" i="22"/>
  <c r="F194" i="22"/>
  <c r="H196" i="22"/>
  <c r="I194" i="22"/>
  <c r="G196" i="22"/>
  <c r="F68" i="24"/>
  <c r="F69" i="24"/>
  <c r="F67" i="24"/>
  <c r="E87" i="30"/>
  <c r="E89" i="30"/>
  <c r="E88" i="30"/>
  <c r="I88" i="30"/>
  <c r="I87" i="30"/>
  <c r="I89" i="30"/>
  <c r="K103" i="37"/>
  <c r="K100" i="37"/>
  <c r="K105" i="37"/>
  <c r="K106" i="37"/>
  <c r="K98" i="37"/>
  <c r="K104" i="37"/>
  <c r="K102" i="37"/>
  <c r="K101" i="37"/>
  <c r="K99" i="37"/>
  <c r="AJ112" i="37"/>
  <c r="AJ117" i="37"/>
  <c r="AJ114" i="37"/>
  <c r="AJ119" i="37"/>
  <c r="AJ111" i="37"/>
  <c r="AJ115" i="37"/>
  <c r="AJ118" i="37"/>
  <c r="AJ116" i="37"/>
  <c r="AJ113" i="37"/>
  <c r="AE119" i="37"/>
  <c r="AE111" i="37"/>
  <c r="AE116" i="37"/>
  <c r="AE113" i="37"/>
  <c r="AE118" i="37"/>
  <c r="AE114" i="37"/>
  <c r="AE112" i="37"/>
  <c r="AE117" i="37"/>
  <c r="AE115" i="37"/>
  <c r="AM99" i="37"/>
  <c r="AM104" i="37"/>
  <c r="AM101" i="37"/>
  <c r="AM106" i="37"/>
  <c r="AM102" i="37"/>
  <c r="AM98" i="37"/>
  <c r="AM103" i="37"/>
  <c r="AM105" i="37"/>
  <c r="AM100" i="37"/>
  <c r="AT54" i="37"/>
  <c r="AT46" i="37"/>
  <c r="AT51" i="37"/>
  <c r="AT48" i="37"/>
  <c r="AT49" i="37"/>
  <c r="AT53" i="37"/>
  <c r="AT52" i="37"/>
  <c r="AT50" i="37"/>
  <c r="AT47" i="37"/>
  <c r="K89" i="17"/>
  <c r="K87" i="17"/>
  <c r="K88" i="17"/>
  <c r="B37" i="45"/>
  <c r="K89" i="26"/>
  <c r="K90" i="26"/>
  <c r="K88" i="26"/>
  <c r="H88" i="26"/>
  <c r="H89" i="26"/>
  <c r="H90" i="26"/>
  <c r="F89" i="26"/>
  <c r="F88" i="26"/>
  <c r="F90" i="26"/>
  <c r="E130" i="31"/>
  <c r="E129" i="31"/>
  <c r="E131" i="31"/>
  <c r="D130" i="31"/>
  <c r="D131" i="31"/>
  <c r="D129" i="31"/>
  <c r="C22" i="45"/>
  <c r="F150" i="32" a="1"/>
  <c r="F150" i="32" s="1"/>
  <c r="C5" i="40"/>
  <c r="F33" i="32" a="1"/>
  <c r="F33" i="32" s="1"/>
  <c r="B68" i="23"/>
  <c r="B69" i="23"/>
  <c r="B67" i="23"/>
  <c r="D89" i="28"/>
  <c r="D90" i="28"/>
  <c r="D88" i="28"/>
  <c r="F25" i="46"/>
  <c r="I203" i="32" a="1"/>
  <c r="I203" i="32" s="1"/>
  <c r="C26" i="43"/>
  <c r="F129" i="32" a="1"/>
  <c r="F129" i="32" s="1"/>
  <c r="AM18" i="6" a="1"/>
  <c r="AM18" i="6" s="1"/>
  <c r="AN18" i="6" s="1" a="1"/>
  <c r="AN18" i="6" s="1"/>
  <c r="AU4" i="45"/>
  <c r="AS4" i="45"/>
  <c r="AR4" i="45"/>
  <c r="C196" i="22"/>
  <c r="K194" i="22"/>
  <c r="J195" i="22"/>
  <c r="E195" i="22"/>
  <c r="C68" i="24"/>
  <c r="C67" i="24"/>
  <c r="C69" i="24"/>
  <c r="J69" i="24"/>
  <c r="J67" i="24"/>
  <c r="J68" i="24"/>
  <c r="K91" i="37"/>
  <c r="K88" i="37"/>
  <c r="K93" i="37"/>
  <c r="K85" i="37"/>
  <c r="K86" i="37"/>
  <c r="K87" i="37"/>
  <c r="K90" i="37"/>
  <c r="K89" i="37"/>
  <c r="K92" i="37"/>
  <c r="K35" i="37"/>
  <c r="K40" i="37"/>
  <c r="K37" i="37"/>
  <c r="K38" i="37"/>
  <c r="K34" i="37"/>
  <c r="K39" i="37"/>
  <c r="K33" i="37"/>
  <c r="K36" i="37"/>
  <c r="K41" i="37"/>
  <c r="AJ76" i="37"/>
  <c r="AJ73" i="37"/>
  <c r="AJ78" i="37"/>
  <c r="AJ79" i="37"/>
  <c r="AJ75" i="37"/>
  <c r="AJ80" i="37"/>
  <c r="AJ74" i="37"/>
  <c r="AJ72" i="37"/>
  <c r="AJ77" i="37"/>
  <c r="AE63" i="37"/>
  <c r="AE60" i="37"/>
  <c r="AE65" i="37"/>
  <c r="AE66" i="37"/>
  <c r="AE62" i="37"/>
  <c r="AE67" i="37"/>
  <c r="AE61" i="37"/>
  <c r="AE59" i="37"/>
  <c r="AE64" i="37"/>
  <c r="AM75" i="37"/>
  <c r="AM80" i="37"/>
  <c r="AM72" i="37"/>
  <c r="AM77" i="37"/>
  <c r="AM78" i="37"/>
  <c r="AM74" i="37"/>
  <c r="AM79" i="37"/>
  <c r="AM73" i="37"/>
  <c r="AM76" i="37"/>
  <c r="E93" i="37"/>
  <c r="E85" i="37"/>
  <c r="E90" i="37"/>
  <c r="E87" i="37"/>
  <c r="E88" i="37"/>
  <c r="E89" i="37"/>
  <c r="E92" i="37"/>
  <c r="E86" i="37"/>
  <c r="E91" i="37"/>
  <c r="AT78" i="37"/>
  <c r="AT75" i="37"/>
  <c r="AT80" i="37"/>
  <c r="AT72" i="37"/>
  <c r="AT73" i="37"/>
  <c r="AT77" i="37"/>
  <c r="AT76" i="37"/>
  <c r="AT74" i="37"/>
  <c r="AT79" i="37"/>
  <c r="AN5" i="6" a="1"/>
  <c r="AN5" i="6" s="1"/>
  <c r="E89" i="17"/>
  <c r="E87" i="17"/>
  <c r="E88" i="17"/>
  <c r="H89" i="17"/>
  <c r="H87" i="17"/>
  <c r="H88" i="17"/>
  <c r="C5" i="47"/>
  <c r="F158" i="32" a="1"/>
  <c r="F158" i="32" s="1"/>
  <c r="C26" i="45"/>
  <c r="F154" i="32" a="1"/>
  <c r="F154" i="32" s="1"/>
  <c r="F129" i="31"/>
  <c r="F130" i="31"/>
  <c r="F131" i="31"/>
  <c r="L130" i="31"/>
  <c r="L131" i="31"/>
  <c r="L129" i="31"/>
  <c r="B51" i="45"/>
  <c r="C5" i="42"/>
  <c r="F83" i="32" a="1"/>
  <c r="F83" i="32" s="1"/>
  <c r="J68" i="23"/>
  <c r="J67" i="23"/>
  <c r="J69" i="23"/>
  <c r="I67" i="23"/>
  <c r="I68" i="23"/>
  <c r="I69" i="23"/>
  <c r="D9" i="40"/>
  <c r="G37" i="32" a="1"/>
  <c r="G37" i="32" s="1"/>
  <c r="I90" i="28"/>
  <c r="I88" i="28"/>
  <c r="I89" i="28"/>
  <c r="L89" i="28"/>
  <c r="L90" i="28"/>
  <c r="L88" i="28"/>
  <c r="D3" i="39"/>
  <c r="G6" i="32" a="1"/>
  <c r="G6" i="32" s="1"/>
  <c r="AM4" i="6" a="1"/>
  <c r="AM4" i="6" s="1"/>
  <c r="B168" i="19"/>
  <c r="B166" i="19"/>
  <c r="B167" i="19"/>
  <c r="E168" i="19"/>
  <c r="E166" i="19"/>
  <c r="E167" i="19"/>
  <c r="C6" i="45"/>
  <c r="F134" i="32" a="1"/>
  <c r="F134" i="32" s="1"/>
  <c r="C13" i="45"/>
  <c r="F141" i="32" a="1"/>
  <c r="F141" i="32" s="1"/>
  <c r="AQ67" i="37"/>
  <c r="AQ59" i="37"/>
  <c r="AQ64" i="37"/>
  <c r="AQ61" i="37"/>
  <c r="AQ62" i="37"/>
  <c r="AQ63" i="37"/>
  <c r="AQ66" i="37"/>
  <c r="AQ60" i="37"/>
  <c r="AQ65" i="37"/>
  <c r="Z86" i="37"/>
  <c r="Z91" i="37"/>
  <c r="Z88" i="37"/>
  <c r="Z89" i="37"/>
  <c r="Z93" i="37"/>
  <c r="Z92" i="37"/>
  <c r="Z85" i="37"/>
  <c r="Z90" i="37"/>
  <c r="Z87" i="37"/>
  <c r="Z38" i="37"/>
  <c r="Z35" i="37"/>
  <c r="Z40" i="37"/>
  <c r="Z41" i="37"/>
  <c r="Z33" i="37"/>
  <c r="Z34" i="37"/>
  <c r="Z37" i="37"/>
  <c r="Z36" i="37"/>
  <c r="Z39" i="37"/>
  <c r="M117" i="37"/>
  <c r="M114" i="37"/>
  <c r="M119" i="37"/>
  <c r="M111" i="37"/>
  <c r="M116" i="37"/>
  <c r="M112" i="37"/>
  <c r="M118" i="37"/>
  <c r="M113" i="37"/>
  <c r="M115" i="37"/>
  <c r="V78" i="37"/>
  <c r="V75" i="37"/>
  <c r="V80" i="37"/>
  <c r="V72" i="37"/>
  <c r="V73" i="37"/>
  <c r="V74" i="37"/>
  <c r="V77" i="37"/>
  <c r="V76" i="37"/>
  <c r="V79" i="37"/>
  <c r="AD34" i="37"/>
  <c r="AD39" i="37"/>
  <c r="AD36" i="37"/>
  <c r="AD37" i="37"/>
  <c r="AD33" i="37"/>
  <c r="AD38" i="37"/>
  <c r="AD41" i="37"/>
  <c r="AD35" i="37"/>
  <c r="AD40" i="37"/>
  <c r="AO2" i="6" a="1"/>
  <c r="AO2" i="6" s="1"/>
  <c r="AP2" i="6" s="1" a="1"/>
  <c r="AP2" i="6" s="1"/>
  <c r="J131" i="18"/>
  <c r="J130" i="18"/>
  <c r="J132" i="18"/>
  <c r="C132" i="18"/>
  <c r="C131" i="18"/>
  <c r="C130" i="18"/>
  <c r="C2" i="46"/>
  <c r="F180" i="32" a="1"/>
  <c r="F180" i="32" s="1"/>
  <c r="AI103" i="37"/>
  <c r="AI100" i="37"/>
  <c r="AI105" i="37"/>
  <c r="AI106" i="37"/>
  <c r="AI98" i="37"/>
  <c r="AI99" i="37"/>
  <c r="AI102" i="37"/>
  <c r="AI104" i="37"/>
  <c r="AI101" i="37"/>
  <c r="R74" i="37"/>
  <c r="R79" i="37"/>
  <c r="R76" i="37"/>
  <c r="R77" i="37"/>
  <c r="R80" i="37"/>
  <c r="R73" i="37"/>
  <c r="R78" i="37"/>
  <c r="R72" i="37"/>
  <c r="R75" i="37"/>
  <c r="I65" i="37"/>
  <c r="I62" i="37"/>
  <c r="I67" i="37"/>
  <c r="I59" i="37"/>
  <c r="I60" i="37"/>
  <c r="I64" i="37"/>
  <c r="I63" i="37"/>
  <c r="I61" i="37"/>
  <c r="I66" i="37"/>
  <c r="AF116" i="37"/>
  <c r="AF113" i="37"/>
  <c r="AF118" i="37"/>
  <c r="AF115" i="37"/>
  <c r="AF119" i="37"/>
  <c r="AF111" i="37"/>
  <c r="AF112" i="37"/>
  <c r="AF117" i="37"/>
  <c r="AF114" i="37"/>
  <c r="AN116" i="37"/>
  <c r="AN113" i="37"/>
  <c r="AN118" i="37"/>
  <c r="AN115" i="37"/>
  <c r="AN119" i="37"/>
  <c r="AN111" i="37"/>
  <c r="AN112" i="37"/>
  <c r="AN117" i="37"/>
  <c r="AN114" i="37"/>
  <c r="F102" i="37"/>
  <c r="F99" i="37"/>
  <c r="F104" i="37"/>
  <c r="F105" i="37"/>
  <c r="F98" i="37"/>
  <c r="F106" i="37"/>
  <c r="F101" i="37"/>
  <c r="F100" i="37"/>
  <c r="F103" i="37"/>
  <c r="N54" i="37"/>
  <c r="N46" i="37"/>
  <c r="N51" i="37"/>
  <c r="N48" i="37"/>
  <c r="N49" i="37"/>
  <c r="N53" i="37"/>
  <c r="N52" i="37"/>
  <c r="N50" i="37"/>
  <c r="N47" i="37"/>
  <c r="B33" i="45"/>
  <c r="C24" i="42"/>
  <c r="F102" i="32" a="1"/>
  <c r="F102" i="32" s="1"/>
  <c r="B139" i="25" a="1"/>
  <c r="L338" i="27"/>
  <c r="L339" i="27"/>
  <c r="L337" i="27"/>
  <c r="AA103" i="37"/>
  <c r="AA100" i="37"/>
  <c r="AA105" i="37"/>
  <c r="AA106" i="37"/>
  <c r="AA98" i="37"/>
  <c r="AA102" i="37"/>
  <c r="AA101" i="37"/>
  <c r="AA99" i="37"/>
  <c r="AA104" i="37"/>
  <c r="J74" i="37"/>
  <c r="J79" i="37"/>
  <c r="J76" i="37"/>
  <c r="J77" i="37"/>
  <c r="J73" i="37"/>
  <c r="J78" i="37"/>
  <c r="J72" i="37"/>
  <c r="J75" i="37"/>
  <c r="J80" i="37"/>
  <c r="AZ112" i="37"/>
  <c r="AZ117" i="37"/>
  <c r="AZ114" i="37"/>
  <c r="AZ119" i="37"/>
  <c r="AZ111" i="37"/>
  <c r="AZ115" i="37"/>
  <c r="AZ113" i="37"/>
  <c r="AZ116" i="37"/>
  <c r="AZ118" i="37"/>
  <c r="P116" i="37"/>
  <c r="P113" i="37"/>
  <c r="P118" i="37"/>
  <c r="P115" i="37"/>
  <c r="P119" i="37"/>
  <c r="P111" i="37"/>
  <c r="P112" i="37"/>
  <c r="P114" i="37"/>
  <c r="P117" i="37"/>
  <c r="X116" i="37"/>
  <c r="X113" i="37"/>
  <c r="X118" i="37"/>
  <c r="X115" i="37"/>
  <c r="X119" i="37"/>
  <c r="X111" i="37"/>
  <c r="X114" i="37"/>
  <c r="X112" i="37"/>
  <c r="X117" i="37"/>
  <c r="AH11" i="45"/>
  <c r="AW11" i="45"/>
  <c r="S91" i="37"/>
  <c r="S88" i="37"/>
  <c r="S93" i="37"/>
  <c r="S85" i="37"/>
  <c r="S86" i="37"/>
  <c r="S90" i="37"/>
  <c r="S89" i="37"/>
  <c r="S87" i="37"/>
  <c r="S92" i="37"/>
  <c r="S35" i="37"/>
  <c r="S40" i="37"/>
  <c r="S37" i="37"/>
  <c r="S38" i="37"/>
  <c r="S41" i="37"/>
  <c r="S34" i="37"/>
  <c r="S39" i="37"/>
  <c r="S33" i="37"/>
  <c r="S36" i="37"/>
  <c r="B106" i="37"/>
  <c r="B98" i="37"/>
  <c r="B103" i="37"/>
  <c r="B100" i="37"/>
  <c r="B105" i="37"/>
  <c r="B101" i="37"/>
  <c r="B104" i="37"/>
  <c r="B102" i="37"/>
  <c r="B99" i="37"/>
  <c r="AR76" i="37"/>
  <c r="AR73" i="37"/>
  <c r="AR78" i="37"/>
  <c r="AR79" i="37"/>
  <c r="AR72" i="37"/>
  <c r="AR75" i="37"/>
  <c r="AR80" i="37"/>
  <c r="AR74" i="37"/>
  <c r="AR77" i="37"/>
  <c r="AU63" i="37"/>
  <c r="AU60" i="37"/>
  <c r="AU65" i="37"/>
  <c r="AU66" i="37"/>
  <c r="AU62" i="37"/>
  <c r="AU67" i="37"/>
  <c r="AU61" i="37"/>
  <c r="AU59" i="37"/>
  <c r="AU64" i="37"/>
  <c r="H48" i="37"/>
  <c r="H53" i="37"/>
  <c r="H50" i="37"/>
  <c r="H51" i="37"/>
  <c r="H54" i="37"/>
  <c r="H47" i="37"/>
  <c r="H52" i="37"/>
  <c r="H46" i="37"/>
  <c r="H49" i="37"/>
  <c r="U93" i="37"/>
  <c r="U85" i="37"/>
  <c r="U90" i="37"/>
  <c r="U87" i="37"/>
  <c r="U88" i="37"/>
  <c r="U89" i="37"/>
  <c r="U92" i="37"/>
  <c r="U86" i="37"/>
  <c r="U91" i="37"/>
  <c r="AP74" i="37"/>
  <c r="AP79" i="37"/>
  <c r="AP76" i="37"/>
  <c r="AP77" i="37"/>
  <c r="AP73" i="37"/>
  <c r="AP78" i="37"/>
  <c r="AP72" i="37"/>
  <c r="AP75" i="37"/>
  <c r="AP80" i="37"/>
  <c r="AG65" i="37"/>
  <c r="AG62" i="37"/>
  <c r="AG67" i="37"/>
  <c r="AG59" i="37"/>
  <c r="AG60" i="37"/>
  <c r="AG61" i="37"/>
  <c r="AG64" i="37"/>
  <c r="AG63" i="37"/>
  <c r="AG66" i="37"/>
  <c r="T52" i="37"/>
  <c r="T49" i="37"/>
  <c r="T54" i="37"/>
  <c r="T46" i="37"/>
  <c r="T47" i="37"/>
  <c r="T51" i="37"/>
  <c r="T50" i="37"/>
  <c r="T48" i="37"/>
  <c r="T53" i="37"/>
  <c r="G119" i="37"/>
  <c r="G111" i="37"/>
  <c r="G116" i="37"/>
  <c r="G113" i="37"/>
  <c r="G118" i="37"/>
  <c r="G114" i="37"/>
  <c r="G115" i="37"/>
  <c r="G112" i="37"/>
  <c r="G117" i="37"/>
  <c r="AO22" i="6" a="1"/>
  <c r="AO22" i="6" s="1"/>
  <c r="AY115" i="37"/>
  <c r="AY112" i="37"/>
  <c r="AY117" i="37"/>
  <c r="AY114" i="37"/>
  <c r="AY119" i="37"/>
  <c r="AY118" i="37"/>
  <c r="AY116" i="37"/>
  <c r="AY111" i="37"/>
  <c r="AY113" i="37"/>
  <c r="AH50" i="37"/>
  <c r="AH47" i="37"/>
  <c r="AH52" i="37"/>
  <c r="AH53" i="37"/>
  <c r="AH46" i="37"/>
  <c r="AH49" i="37"/>
  <c r="AH54" i="37"/>
  <c r="AH48" i="37"/>
  <c r="AH51" i="37"/>
  <c r="Y101" i="37"/>
  <c r="Y106" i="37"/>
  <c r="Y98" i="37"/>
  <c r="Y103" i="37"/>
  <c r="Y104" i="37"/>
  <c r="Y100" i="37"/>
  <c r="Y105" i="37"/>
  <c r="Y99" i="37"/>
  <c r="Y102" i="37"/>
  <c r="L88" i="37"/>
  <c r="L93" i="37"/>
  <c r="L85" i="37"/>
  <c r="L90" i="37"/>
  <c r="L91" i="37"/>
  <c r="L87" i="37"/>
  <c r="L92" i="37"/>
  <c r="L86" i="37"/>
  <c r="L89" i="37"/>
  <c r="AC93" i="37"/>
  <c r="AC85" i="37"/>
  <c r="AC90" i="37"/>
  <c r="AC87" i="37"/>
  <c r="AC88" i="37"/>
  <c r="AC92" i="37"/>
  <c r="AC91" i="37"/>
  <c r="AC89" i="37"/>
  <c r="AC86" i="37"/>
  <c r="AL34" i="37"/>
  <c r="AL39" i="37"/>
  <c r="AL36" i="37"/>
  <c r="AL37" i="37"/>
  <c r="AL41" i="37"/>
  <c r="AL40" i="37"/>
  <c r="AL33" i="37"/>
  <c r="AL38" i="37"/>
  <c r="AL35" i="37"/>
  <c r="AL90" i="37"/>
  <c r="AL87" i="37"/>
  <c r="AL92" i="37"/>
  <c r="AL93" i="37"/>
  <c r="AL85" i="37"/>
  <c r="AL89" i="37"/>
  <c r="AL88" i="37"/>
  <c r="AL86" i="37"/>
  <c r="AL91" i="37"/>
  <c r="L130" i="29"/>
  <c r="L131" i="29"/>
  <c r="L132" i="29"/>
  <c r="M131" i="29"/>
  <c r="M132" i="29"/>
  <c r="M130" i="29"/>
  <c r="AX86" i="37"/>
  <c r="AX91" i="37"/>
  <c r="AX88" i="37"/>
  <c r="AX89" i="37"/>
  <c r="AX85" i="37"/>
  <c r="AX90" i="37"/>
  <c r="AX93" i="37"/>
  <c r="AX87" i="37"/>
  <c r="AX92" i="37"/>
  <c r="AO41" i="37"/>
  <c r="AO33" i="37"/>
  <c r="AO38" i="37"/>
  <c r="AO35" i="37"/>
  <c r="AO36" i="37"/>
  <c r="AO40" i="37"/>
  <c r="AO39" i="37"/>
  <c r="AO37" i="37"/>
  <c r="AO34" i="37"/>
  <c r="AB40" i="37"/>
  <c r="AB37" i="37"/>
  <c r="AB34" i="37"/>
  <c r="AB35" i="37"/>
  <c r="AB39" i="37"/>
  <c r="AB38" i="37"/>
  <c r="AB36" i="37"/>
  <c r="AB41" i="37"/>
  <c r="AB33" i="37"/>
  <c r="M196" i="22"/>
  <c r="C195" i="22"/>
  <c r="G89" i="30"/>
  <c r="G87" i="30"/>
  <c r="G88" i="30"/>
  <c r="L88" i="17"/>
  <c r="L87" i="17"/>
  <c r="L89" i="17"/>
  <c r="J89" i="17"/>
  <c r="J88" i="17"/>
  <c r="J87" i="17"/>
  <c r="K130" i="31"/>
  <c r="K129" i="31"/>
  <c r="K131" i="31"/>
  <c r="K90" i="28"/>
  <c r="K88" i="28"/>
  <c r="K89" i="28"/>
  <c r="J194" i="22"/>
  <c r="B194" i="22"/>
  <c r="H69" i="24"/>
  <c r="H67" i="24"/>
  <c r="H68" i="24"/>
  <c r="L88" i="30"/>
  <c r="L89" i="30"/>
  <c r="L87" i="30"/>
  <c r="B88" i="30"/>
  <c r="B87" i="30"/>
  <c r="B89" i="30"/>
  <c r="AO4" i="45"/>
  <c r="AZ4" i="45"/>
  <c r="F195" i="22"/>
  <c r="D194" i="22"/>
  <c r="M195" i="22"/>
  <c r="E194" i="22"/>
  <c r="E69" i="24"/>
  <c r="E67" i="24"/>
  <c r="E68" i="24"/>
  <c r="M69" i="24"/>
  <c r="M67" i="24"/>
  <c r="M68" i="24"/>
  <c r="K68" i="24"/>
  <c r="K69" i="24"/>
  <c r="K67" i="24"/>
  <c r="J88" i="30"/>
  <c r="J87" i="30"/>
  <c r="J89" i="30"/>
  <c r="K67" i="37"/>
  <c r="K59" i="37"/>
  <c r="K64" i="37"/>
  <c r="K61" i="37"/>
  <c r="K62" i="37"/>
  <c r="K63" i="37"/>
  <c r="K66" i="37"/>
  <c r="K60" i="37"/>
  <c r="K65" i="37"/>
  <c r="AW77" i="37"/>
  <c r="AW74" i="37"/>
  <c r="AW79" i="37"/>
  <c r="AW80" i="37"/>
  <c r="AW72" i="37"/>
  <c r="AW76" i="37"/>
  <c r="AW75" i="37"/>
  <c r="AW73" i="37"/>
  <c r="AW78" i="37"/>
  <c r="AW89" i="37"/>
  <c r="AW86" i="37"/>
  <c r="AW91" i="37"/>
  <c r="AW92" i="37"/>
  <c r="AW85" i="37"/>
  <c r="AW88" i="37"/>
  <c r="AW93" i="37"/>
  <c r="AW87" i="37"/>
  <c r="AW90" i="37"/>
  <c r="AJ100" i="37"/>
  <c r="AJ105" i="37"/>
  <c r="AJ102" i="37"/>
  <c r="AJ103" i="37"/>
  <c r="AJ99" i="37"/>
  <c r="AJ106" i="37"/>
  <c r="AJ98" i="37"/>
  <c r="AJ104" i="37"/>
  <c r="AJ101" i="37"/>
  <c r="AM63" i="37"/>
  <c r="AM60" i="37"/>
  <c r="AM65" i="37"/>
  <c r="AM66" i="37"/>
  <c r="AM59" i="37"/>
  <c r="AM62" i="37"/>
  <c r="AM67" i="37"/>
  <c r="AM61" i="37"/>
  <c r="AM64" i="37"/>
  <c r="E49" i="37"/>
  <c r="E54" i="37"/>
  <c r="E46" i="37"/>
  <c r="E51" i="37"/>
  <c r="E52" i="37"/>
  <c r="E48" i="37"/>
  <c r="E53" i="37"/>
  <c r="E47" i="37"/>
  <c r="E50" i="37"/>
  <c r="AT34" i="37"/>
  <c r="AT39" i="37"/>
  <c r="AT36" i="37"/>
  <c r="AT37" i="37"/>
  <c r="AT33" i="37"/>
  <c r="AT38" i="37"/>
  <c r="AT41" i="37"/>
  <c r="AT35" i="37"/>
  <c r="AT40" i="37"/>
  <c r="AM12" i="6" a="1"/>
  <c r="AM12" i="6" s="1"/>
  <c r="I89" i="17"/>
  <c r="I88" i="17"/>
  <c r="I87" i="17"/>
  <c r="M87" i="17"/>
  <c r="M89" i="17"/>
  <c r="M88" i="17"/>
  <c r="B55" i="45"/>
  <c r="J90" i="26"/>
  <c r="J88" i="26"/>
  <c r="J89" i="26"/>
  <c r="G131" i="31"/>
  <c r="G129" i="31"/>
  <c r="G130" i="31"/>
  <c r="C10" i="40"/>
  <c r="F38" i="32" a="1"/>
  <c r="F38" i="32" s="1"/>
  <c r="M68" i="23"/>
  <c r="M69" i="23"/>
  <c r="M67" i="23"/>
  <c r="J90" i="28"/>
  <c r="J88" i="28"/>
  <c r="J89" i="28"/>
  <c r="D22" i="43"/>
  <c r="G125" i="32" a="1"/>
  <c r="G125" i="32" s="1"/>
  <c r="C2" i="40"/>
  <c r="F30" i="32" a="1"/>
  <c r="F30" i="32" s="1"/>
  <c r="AN17" i="6" a="1"/>
  <c r="AN17" i="6" s="1"/>
  <c r="D168" i="19"/>
  <c r="D166" i="19"/>
  <c r="D167" i="19"/>
  <c r="K168" i="19"/>
  <c r="K166" i="19"/>
  <c r="K167" i="19"/>
  <c r="M168" i="19"/>
  <c r="M166" i="19"/>
  <c r="M167" i="19"/>
  <c r="B35" i="45"/>
  <c r="B42" i="45"/>
  <c r="Z62" i="37"/>
  <c r="Z67" i="37"/>
  <c r="Z59" i="37"/>
  <c r="Z64" i="37"/>
  <c r="Z65" i="37"/>
  <c r="Z61" i="37"/>
  <c r="Z66" i="37"/>
  <c r="Z60" i="37"/>
  <c r="Z63" i="37"/>
  <c r="Q77" i="37"/>
  <c r="Q74" i="37"/>
  <c r="Q79" i="37"/>
  <c r="Q80" i="37"/>
  <c r="Q72" i="37"/>
  <c r="Q76" i="37"/>
  <c r="Q75" i="37"/>
  <c r="Q73" i="37"/>
  <c r="Q78" i="37"/>
  <c r="Q89" i="37"/>
  <c r="Q86" i="37"/>
  <c r="Q91" i="37"/>
  <c r="Q92" i="37"/>
  <c r="Q85" i="37"/>
  <c r="Q88" i="37"/>
  <c r="Q93" i="37"/>
  <c r="Q87" i="37"/>
  <c r="Q90" i="37"/>
  <c r="M73" i="37"/>
  <c r="M78" i="37"/>
  <c r="M75" i="37"/>
  <c r="M76" i="37"/>
  <c r="M72" i="37"/>
  <c r="M77" i="37"/>
  <c r="M80" i="37"/>
  <c r="M74" i="37"/>
  <c r="M79" i="37"/>
  <c r="V66" i="37"/>
  <c r="V63" i="37"/>
  <c r="V60" i="37"/>
  <c r="V61" i="37"/>
  <c r="V65" i="37"/>
  <c r="V64" i="37"/>
  <c r="V62" i="37"/>
  <c r="V67" i="37"/>
  <c r="V59" i="37"/>
  <c r="AD102" i="37"/>
  <c r="AD99" i="37"/>
  <c r="AD104" i="37"/>
  <c r="AD105" i="37"/>
  <c r="AD101" i="37"/>
  <c r="AD100" i="37"/>
  <c r="AD98" i="37"/>
  <c r="AD103" i="37"/>
  <c r="AD106" i="37"/>
  <c r="AM21" i="6" a="1"/>
  <c r="AM21" i="6" s="1"/>
  <c r="Z10" i="12"/>
  <c r="Z11" i="12"/>
  <c r="Z6" i="12"/>
  <c r="Z9" i="12"/>
  <c r="Z19" i="12"/>
  <c r="Z17" i="12"/>
  <c r="Z27" i="12"/>
  <c r="C24" i="39"/>
  <c r="F27" i="32" a="1"/>
  <c r="F27" i="32" s="1"/>
  <c r="C69" i="21"/>
  <c r="C68" i="21"/>
  <c r="C70" i="21"/>
  <c r="K70" i="21"/>
  <c r="K69" i="21"/>
  <c r="K68" i="21"/>
  <c r="Z24" i="12"/>
  <c r="AI91" i="37"/>
  <c r="AI88" i="37"/>
  <c r="AI93" i="37"/>
  <c r="AI85" i="37"/>
  <c r="AI86" i="37"/>
  <c r="AI90" i="37"/>
  <c r="AI89" i="37"/>
  <c r="AI87" i="37"/>
  <c r="AI92" i="37"/>
  <c r="AI35" i="37"/>
  <c r="AI40" i="37"/>
  <c r="AI37" i="37"/>
  <c r="AI38" i="37"/>
  <c r="AI41" i="37"/>
  <c r="AI34" i="37"/>
  <c r="AI39" i="37"/>
  <c r="AI33" i="37"/>
  <c r="AI36" i="37"/>
  <c r="R106" i="37"/>
  <c r="R98" i="37"/>
  <c r="R103" i="37"/>
  <c r="R100" i="37"/>
  <c r="R105" i="37"/>
  <c r="R101" i="37"/>
  <c r="R102" i="37"/>
  <c r="R104" i="37"/>
  <c r="R99" i="37"/>
  <c r="AF60" i="37"/>
  <c r="AF65" i="37"/>
  <c r="AF62" i="37"/>
  <c r="AF63" i="37"/>
  <c r="AF67" i="37"/>
  <c r="AF66" i="37"/>
  <c r="AF59" i="37"/>
  <c r="AF64" i="37"/>
  <c r="AF61" i="37"/>
  <c r="AN48" i="37"/>
  <c r="AN53" i="37"/>
  <c r="AN50" i="37"/>
  <c r="AN51" i="37"/>
  <c r="AN54" i="37"/>
  <c r="AN47" i="37"/>
  <c r="AN52" i="37"/>
  <c r="AN46" i="37"/>
  <c r="AN49" i="37"/>
  <c r="F54" i="37"/>
  <c r="F46" i="37"/>
  <c r="F51" i="37"/>
  <c r="F48" i="37"/>
  <c r="F49" i="37"/>
  <c r="F50" i="37"/>
  <c r="F53" i="37"/>
  <c r="F47" i="37"/>
  <c r="F52" i="37"/>
  <c r="N78" i="37"/>
  <c r="N75" i="37"/>
  <c r="N80" i="37"/>
  <c r="N72" i="37"/>
  <c r="N73" i="37"/>
  <c r="N77" i="37"/>
  <c r="N76" i="37"/>
  <c r="N74" i="37"/>
  <c r="N79" i="37"/>
  <c r="AE27" i="11"/>
  <c r="C7" i="45"/>
  <c r="F135" i="32" a="1"/>
  <c r="F135" i="32" s="1"/>
  <c r="C10" i="45"/>
  <c r="F138" i="32" a="1"/>
  <c r="F138" i="32" s="1"/>
  <c r="Z26" i="12"/>
  <c r="AA91" i="37"/>
  <c r="AA88" i="37"/>
  <c r="AA93" i="37"/>
  <c r="AA85" i="37"/>
  <c r="AA86" i="37"/>
  <c r="AA87" i="37"/>
  <c r="AA90" i="37"/>
  <c r="AA89" i="37"/>
  <c r="AA92" i="37"/>
  <c r="AA35" i="37"/>
  <c r="AA40" i="37"/>
  <c r="AA37" i="37"/>
  <c r="AA38" i="37"/>
  <c r="AA34" i="37"/>
  <c r="AA39" i="37"/>
  <c r="AA33" i="37"/>
  <c r="AA36" i="37"/>
  <c r="AA41" i="37"/>
  <c r="J106" i="37"/>
  <c r="J98" i="37"/>
  <c r="J103" i="37"/>
  <c r="J100" i="37"/>
  <c r="J105" i="37"/>
  <c r="J101" i="37"/>
  <c r="J104" i="37"/>
  <c r="J102" i="37"/>
  <c r="J99" i="37"/>
  <c r="AZ76" i="37"/>
  <c r="AZ73" i="37"/>
  <c r="AZ78" i="37"/>
  <c r="AZ79" i="37"/>
  <c r="AZ75" i="37"/>
  <c r="AZ80" i="37"/>
  <c r="AZ74" i="37"/>
  <c r="AZ72" i="37"/>
  <c r="AZ77" i="37"/>
  <c r="P60" i="37"/>
  <c r="P65" i="37"/>
  <c r="P62" i="37"/>
  <c r="P63" i="37"/>
  <c r="P67" i="37"/>
  <c r="P66" i="37"/>
  <c r="P59" i="37"/>
  <c r="P64" i="37"/>
  <c r="P61" i="37"/>
  <c r="X48" i="37"/>
  <c r="X53" i="37"/>
  <c r="X50" i="37"/>
  <c r="X51" i="37"/>
  <c r="X54" i="37"/>
  <c r="X47" i="37"/>
  <c r="X52" i="37"/>
  <c r="X46" i="37"/>
  <c r="X49" i="37"/>
  <c r="AK93" i="37"/>
  <c r="AK85" i="37"/>
  <c r="AK90" i="37"/>
  <c r="AK87" i="37"/>
  <c r="AK88" i="37"/>
  <c r="AK89" i="37"/>
  <c r="AK92" i="37"/>
  <c r="AK86" i="37"/>
  <c r="AK91" i="37"/>
  <c r="C24" i="45"/>
  <c r="F152" i="32" a="1"/>
  <c r="F152" i="32" s="1"/>
  <c r="C5" i="43"/>
  <c r="F108" i="32" a="1"/>
  <c r="F108" i="32" s="1"/>
  <c r="AQ11" i="45"/>
  <c r="B62" i="37"/>
  <c r="B67" i="37"/>
  <c r="B59" i="37"/>
  <c r="B64" i="37"/>
  <c r="B65" i="37"/>
  <c r="B61" i="37"/>
  <c r="B66" i="37"/>
  <c r="B60" i="37"/>
  <c r="B63" i="37"/>
  <c r="B38" i="37"/>
  <c r="B35" i="37"/>
  <c r="B40" i="37"/>
  <c r="B41" i="37"/>
  <c r="B33" i="37"/>
  <c r="B37" i="37"/>
  <c r="B36" i="37"/>
  <c r="B34" i="37"/>
  <c r="B39" i="37"/>
  <c r="AR100" i="37"/>
  <c r="AR105" i="37"/>
  <c r="AR102" i="37"/>
  <c r="AR103" i="37"/>
  <c r="AR104" i="37"/>
  <c r="AR99" i="37"/>
  <c r="AR106" i="37"/>
  <c r="AR98" i="37"/>
  <c r="AR101" i="37"/>
  <c r="H60" i="37"/>
  <c r="H65" i="37"/>
  <c r="H62" i="37"/>
  <c r="H63" i="37"/>
  <c r="H59" i="37"/>
  <c r="H64" i="37"/>
  <c r="H67" i="37"/>
  <c r="H61" i="37"/>
  <c r="H66" i="37"/>
  <c r="U49" i="37"/>
  <c r="U54" i="37"/>
  <c r="U46" i="37"/>
  <c r="U51" i="37"/>
  <c r="U52" i="37"/>
  <c r="U48" i="37"/>
  <c r="U53" i="37"/>
  <c r="U47" i="37"/>
  <c r="U50" i="37"/>
  <c r="AP106" i="37"/>
  <c r="AP98" i="37"/>
  <c r="AP103" i="37"/>
  <c r="AP100" i="37"/>
  <c r="AP105" i="37"/>
  <c r="AP101" i="37"/>
  <c r="AP102" i="37"/>
  <c r="AP104" i="37"/>
  <c r="AP99" i="37"/>
  <c r="T112" i="37"/>
  <c r="T117" i="37"/>
  <c r="T114" i="37"/>
  <c r="T119" i="37"/>
  <c r="T111" i="37"/>
  <c r="T115" i="37"/>
  <c r="T116" i="37"/>
  <c r="T113" i="37"/>
  <c r="T118" i="37"/>
  <c r="AS49" i="37"/>
  <c r="AS54" i="37"/>
  <c r="AS46" i="37"/>
  <c r="AS51" i="37"/>
  <c r="AS52" i="37"/>
  <c r="AS48" i="37"/>
  <c r="AS53" i="37"/>
  <c r="AS47" i="37"/>
  <c r="AS50" i="37"/>
  <c r="G99" i="37"/>
  <c r="G104" i="37"/>
  <c r="G101" i="37"/>
  <c r="G106" i="37"/>
  <c r="G102" i="37"/>
  <c r="G98" i="37"/>
  <c r="G103" i="37"/>
  <c r="G100" i="37"/>
  <c r="G105" i="37"/>
  <c r="AN10" i="6" a="1"/>
  <c r="AN10" i="6" s="1"/>
  <c r="AY79" i="37"/>
  <c r="AY76" i="37"/>
  <c r="AY73" i="37"/>
  <c r="AY74" i="37"/>
  <c r="AY75" i="37"/>
  <c r="AY78" i="37"/>
  <c r="AY72" i="37"/>
  <c r="AY77" i="37"/>
  <c r="AY80" i="37"/>
  <c r="AH118" i="37"/>
  <c r="AH115" i="37"/>
  <c r="AH112" i="37"/>
  <c r="AH117" i="37"/>
  <c r="AH113" i="37"/>
  <c r="AH114" i="37"/>
  <c r="AH119" i="37"/>
  <c r="AH111" i="37"/>
  <c r="AH116" i="37"/>
  <c r="Y53" i="37"/>
  <c r="Y50" i="37"/>
  <c r="Y47" i="37"/>
  <c r="Y48" i="37"/>
  <c r="Y49" i="37"/>
  <c r="Y52" i="37"/>
  <c r="Y46" i="37"/>
  <c r="Y51" i="37"/>
  <c r="Y54" i="37"/>
  <c r="L64" i="37"/>
  <c r="L61" i="37"/>
  <c r="L66" i="37"/>
  <c r="L67" i="37"/>
  <c r="L59" i="37"/>
  <c r="L63" i="37"/>
  <c r="L62" i="37"/>
  <c r="L60" i="37"/>
  <c r="L65" i="37"/>
  <c r="AC61" i="37"/>
  <c r="AC66" i="37"/>
  <c r="AC63" i="37"/>
  <c r="AC64" i="37"/>
  <c r="AC67" i="37"/>
  <c r="AC60" i="37"/>
  <c r="AC65" i="37"/>
  <c r="AC59" i="37"/>
  <c r="AC62" i="37"/>
  <c r="AL114" i="37"/>
  <c r="AL119" i="37"/>
  <c r="AL111" i="37"/>
  <c r="AL116" i="37"/>
  <c r="AL113" i="37"/>
  <c r="AL117" i="37"/>
  <c r="AL115" i="37"/>
  <c r="AL118" i="37"/>
  <c r="AL112" i="37"/>
  <c r="AO113" i="37"/>
  <c r="AO118" i="37"/>
  <c r="AO115" i="37"/>
  <c r="AO112" i="37"/>
  <c r="AO116" i="37"/>
  <c r="AO117" i="37"/>
  <c r="AO119" i="37"/>
  <c r="AO111" i="37"/>
  <c r="AO114" i="37"/>
  <c r="O39" i="37"/>
  <c r="O36" i="37"/>
  <c r="O41" i="37"/>
  <c r="O33" i="37"/>
  <c r="O34" i="37"/>
  <c r="O38" i="37"/>
  <c r="O37" i="37"/>
  <c r="O35" i="37"/>
  <c r="O40" i="37"/>
  <c r="O87" i="37"/>
  <c r="O92" i="37"/>
  <c r="O89" i="37"/>
  <c r="O90" i="37"/>
  <c r="O86" i="37"/>
  <c r="O91" i="37"/>
  <c r="O85" i="37"/>
  <c r="O88" i="37"/>
  <c r="O93" i="37"/>
  <c r="AN19" i="6" a="1"/>
  <c r="AN19" i="6" s="1"/>
  <c r="B303" i="16" a="1"/>
  <c r="B140" i="20" a="1"/>
  <c r="C16" i="45"/>
  <c r="F144" i="32" a="1"/>
  <c r="F144" i="32" s="1"/>
  <c r="B195" i="22"/>
  <c r="J196" i="22"/>
  <c r="H195" i="22"/>
  <c r="I196" i="22"/>
  <c r="M194" i="22"/>
  <c r="D3" i="41"/>
  <c r="G56" i="32" a="1"/>
  <c r="G56" i="32" s="1"/>
  <c r="F89" i="30"/>
  <c r="F87" i="30"/>
  <c r="F88" i="30"/>
  <c r="H89" i="30"/>
  <c r="H87" i="30"/>
  <c r="H88" i="30"/>
  <c r="M88" i="30"/>
  <c r="M87" i="30"/>
  <c r="M89" i="30"/>
  <c r="AW113" i="37"/>
  <c r="AW118" i="37"/>
  <c r="AW115" i="37"/>
  <c r="AW112" i="37"/>
  <c r="AW116" i="37"/>
  <c r="AW119" i="37"/>
  <c r="AW111" i="37"/>
  <c r="AW117" i="37"/>
  <c r="AW114" i="37"/>
  <c r="AJ40" i="37"/>
  <c r="AJ37" i="37"/>
  <c r="AJ34" i="37"/>
  <c r="AJ35" i="37"/>
  <c r="AJ36" i="37"/>
  <c r="AJ39" i="37"/>
  <c r="AJ33" i="37"/>
  <c r="AJ38" i="37"/>
  <c r="AJ41" i="37"/>
  <c r="E117" i="37"/>
  <c r="E114" i="37"/>
  <c r="E119" i="37"/>
  <c r="E111" i="37"/>
  <c r="E116" i="37"/>
  <c r="E112" i="37"/>
  <c r="E118" i="37"/>
  <c r="E115" i="37"/>
  <c r="E113" i="37"/>
  <c r="AT102" i="37"/>
  <c r="AT99" i="37"/>
  <c r="AT104" i="37"/>
  <c r="AT105" i="37"/>
  <c r="AT101" i="37"/>
  <c r="AT100" i="37"/>
  <c r="AT106" i="37"/>
  <c r="AT98" i="37"/>
  <c r="AT103" i="37"/>
  <c r="I90" i="26"/>
  <c r="I88" i="26"/>
  <c r="I89" i="26"/>
  <c r="G90" i="26"/>
  <c r="G88" i="26"/>
  <c r="G89" i="26"/>
  <c r="I131" i="31"/>
  <c r="I129" i="31"/>
  <c r="I130" i="31"/>
  <c r="J130" i="31"/>
  <c r="J129" i="31"/>
  <c r="J131" i="31"/>
  <c r="AO8" i="6" a="1"/>
  <c r="AO8" i="6" s="1"/>
  <c r="AO9" i="6" a="1"/>
  <c r="AO9" i="6" s="1"/>
  <c r="AP9" i="6" s="1" a="1"/>
  <c r="AP9" i="6" s="1"/>
  <c r="C9" i="45"/>
  <c r="F137" i="32" a="1"/>
  <c r="F137" i="32" s="1"/>
  <c r="C20" i="45"/>
  <c r="F148" i="32" a="1"/>
  <c r="F148" i="32" s="1"/>
  <c r="H68" i="23"/>
  <c r="H69" i="23"/>
  <c r="H67" i="23"/>
  <c r="D69" i="23"/>
  <c r="D67" i="23"/>
  <c r="D68" i="23"/>
  <c r="C68" i="23"/>
  <c r="C67" i="23"/>
  <c r="C69" i="23"/>
  <c r="G89" i="28"/>
  <c r="G88" i="28"/>
  <c r="G90" i="28"/>
  <c r="E89" i="28"/>
  <c r="E90" i="28"/>
  <c r="E88" i="28"/>
  <c r="C24" i="47"/>
  <c r="F177" i="32" a="1"/>
  <c r="F177" i="32" s="1"/>
  <c r="D10" i="41"/>
  <c r="G63" i="32" a="1"/>
  <c r="G63" i="32" s="1"/>
  <c r="Q113" i="37"/>
  <c r="Q118" i="37"/>
  <c r="Q115" i="37"/>
  <c r="Q112" i="37"/>
  <c r="Q116" i="37"/>
  <c r="Q117" i="37"/>
  <c r="Q114" i="37"/>
  <c r="Q119" i="37"/>
  <c r="Q111" i="37"/>
  <c r="AV104" i="37"/>
  <c r="AV101" i="37"/>
  <c r="AV106" i="37"/>
  <c r="AV98" i="37"/>
  <c r="AV103" i="37"/>
  <c r="AV99" i="37"/>
  <c r="AV100" i="37"/>
  <c r="AV105" i="37"/>
  <c r="AV102" i="37"/>
  <c r="AV92" i="37"/>
  <c r="AV89" i="37"/>
  <c r="AV86" i="37"/>
  <c r="AV87" i="37"/>
  <c r="AV91" i="37"/>
  <c r="AV90" i="37"/>
  <c r="AV88" i="37"/>
  <c r="AV93" i="37"/>
  <c r="AV85" i="37"/>
  <c r="M105" i="37"/>
  <c r="M102" i="37"/>
  <c r="M99" i="37"/>
  <c r="M104" i="37"/>
  <c r="M100" i="37"/>
  <c r="M106" i="37"/>
  <c r="M101" i="37"/>
  <c r="M98" i="37"/>
  <c r="M103" i="37"/>
  <c r="AD66" i="37"/>
  <c r="AD63" i="37"/>
  <c r="AD60" i="37"/>
  <c r="AD61" i="37"/>
  <c r="AD62" i="37"/>
  <c r="AD65" i="37"/>
  <c r="AD59" i="37"/>
  <c r="AD64" i="37"/>
  <c r="AD67" i="37"/>
  <c r="G132" i="18"/>
  <c r="G131" i="18"/>
  <c r="G130" i="18"/>
  <c r="C14" i="46"/>
  <c r="F192" i="32" a="1"/>
  <c r="F192" i="32" s="1"/>
  <c r="C15" i="46"/>
  <c r="F193" i="32" a="1"/>
  <c r="F193" i="32" s="1"/>
  <c r="E70" i="21"/>
  <c r="E68" i="21"/>
  <c r="E69" i="21"/>
  <c r="L68" i="21"/>
  <c r="L69" i="21"/>
  <c r="L70" i="21"/>
  <c r="R62" i="37"/>
  <c r="R67" i="37"/>
  <c r="R59" i="37"/>
  <c r="R64" i="37"/>
  <c r="R65" i="37"/>
  <c r="R61" i="37"/>
  <c r="R66" i="37"/>
  <c r="R60" i="37"/>
  <c r="R63" i="37"/>
  <c r="R38" i="37"/>
  <c r="R35" i="37"/>
  <c r="R40" i="37"/>
  <c r="R41" i="37"/>
  <c r="R33" i="37"/>
  <c r="R37" i="37"/>
  <c r="R36" i="37"/>
  <c r="R34" i="37"/>
  <c r="R39" i="37"/>
  <c r="AN60" i="37"/>
  <c r="AN65" i="37"/>
  <c r="AN62" i="37"/>
  <c r="AN63" i="37"/>
  <c r="AN59" i="37"/>
  <c r="AN64" i="37"/>
  <c r="AN67" i="37"/>
  <c r="AN61" i="37"/>
  <c r="AN66" i="37"/>
  <c r="F78" i="37"/>
  <c r="F75" i="37"/>
  <c r="F80" i="37"/>
  <c r="F72" i="37"/>
  <c r="F73" i="37"/>
  <c r="F74" i="37"/>
  <c r="F77" i="37"/>
  <c r="F76" i="37"/>
  <c r="F79" i="37"/>
  <c r="N34" i="37"/>
  <c r="N39" i="37"/>
  <c r="N36" i="37"/>
  <c r="N37" i="37"/>
  <c r="N33" i="37"/>
  <c r="N38" i="37"/>
  <c r="N41" i="37"/>
  <c r="N35" i="37"/>
  <c r="N40" i="37"/>
  <c r="B36" i="45"/>
  <c r="B39" i="45"/>
  <c r="D4" i="46"/>
  <c r="G182" i="32" a="1"/>
  <c r="G182" i="32" s="1"/>
  <c r="G339" i="27"/>
  <c r="G337" i="27"/>
  <c r="G338" i="27"/>
  <c r="J339" i="27"/>
  <c r="J338" i="27"/>
  <c r="J337" i="27"/>
  <c r="AA67" i="37"/>
  <c r="AA59" i="37"/>
  <c r="AA64" i="37"/>
  <c r="AA61" i="37"/>
  <c r="AA62" i="37"/>
  <c r="AA63" i="37"/>
  <c r="AA66" i="37"/>
  <c r="AA60" i="37"/>
  <c r="AA65" i="37"/>
  <c r="J86" i="37"/>
  <c r="J91" i="37"/>
  <c r="J88" i="37"/>
  <c r="J89" i="37"/>
  <c r="J93" i="37"/>
  <c r="J92" i="37"/>
  <c r="J85" i="37"/>
  <c r="J90" i="37"/>
  <c r="J87" i="37"/>
  <c r="J38" i="37"/>
  <c r="J35" i="37"/>
  <c r="J40" i="37"/>
  <c r="J41" i="37"/>
  <c r="J33" i="37"/>
  <c r="J34" i="37"/>
  <c r="J37" i="37"/>
  <c r="J36" i="37"/>
  <c r="J39" i="37"/>
  <c r="AZ100" i="37"/>
  <c r="AZ105" i="37"/>
  <c r="AZ102" i="37"/>
  <c r="AZ103" i="37"/>
  <c r="AZ104" i="37"/>
  <c r="AZ99" i="37"/>
  <c r="AZ106" i="37"/>
  <c r="AZ98" i="37"/>
  <c r="AZ101" i="37"/>
  <c r="X60" i="37"/>
  <c r="X65" i="37"/>
  <c r="X62" i="37"/>
  <c r="X63" i="37"/>
  <c r="X59" i="37"/>
  <c r="X64" i="37"/>
  <c r="X67" i="37"/>
  <c r="X61" i="37"/>
  <c r="X66" i="37"/>
  <c r="AK49" i="37"/>
  <c r="AK54" i="37"/>
  <c r="AK46" i="37"/>
  <c r="AK51" i="37"/>
  <c r="AK52" i="37"/>
  <c r="AK48" i="37"/>
  <c r="AK53" i="37"/>
  <c r="AK47" i="37"/>
  <c r="AK50" i="37"/>
  <c r="B53" i="45"/>
  <c r="AO11" i="45"/>
  <c r="AZ11" i="45"/>
  <c r="AP11" i="45"/>
  <c r="AR40" i="37"/>
  <c r="AR37" i="37"/>
  <c r="AR34" i="37"/>
  <c r="AR35" i="37"/>
  <c r="AR39" i="37"/>
  <c r="AR38" i="37"/>
  <c r="AR36" i="37"/>
  <c r="AR41" i="37"/>
  <c r="AR33" i="37"/>
  <c r="U117" i="37"/>
  <c r="U114" i="37"/>
  <c r="U119" i="37"/>
  <c r="U111" i="37"/>
  <c r="U116" i="37"/>
  <c r="U112" i="37"/>
  <c r="U113" i="37"/>
  <c r="U118" i="37"/>
  <c r="U115" i="37"/>
  <c r="AP86" i="37"/>
  <c r="AP91" i="37"/>
  <c r="AP88" i="37"/>
  <c r="AP89" i="37"/>
  <c r="AP93" i="37"/>
  <c r="AP92" i="37"/>
  <c r="AP85" i="37"/>
  <c r="AP90" i="37"/>
  <c r="AP87" i="37"/>
  <c r="AP38" i="37"/>
  <c r="AP35" i="37"/>
  <c r="AP40" i="37"/>
  <c r="AP41" i="37"/>
  <c r="AP33" i="37"/>
  <c r="AP34" i="37"/>
  <c r="AP37" i="37"/>
  <c r="AP36" i="37"/>
  <c r="AP39" i="37"/>
  <c r="T76" i="37"/>
  <c r="T73" i="37"/>
  <c r="T78" i="37"/>
  <c r="T79" i="37"/>
  <c r="T75" i="37"/>
  <c r="T80" i="37"/>
  <c r="T74" i="37"/>
  <c r="T72" i="37"/>
  <c r="T77" i="37"/>
  <c r="AS117" i="37"/>
  <c r="AS114" i="37"/>
  <c r="AS119" i="37"/>
  <c r="AS111" i="37"/>
  <c r="AS116" i="37"/>
  <c r="AS112" i="37"/>
  <c r="AS113" i="37"/>
  <c r="AS118" i="37"/>
  <c r="AS115" i="37"/>
  <c r="G75" i="37"/>
  <c r="G80" i="37"/>
  <c r="G72" i="37"/>
  <c r="G77" i="37"/>
  <c r="G78" i="37"/>
  <c r="G74" i="37"/>
  <c r="G79" i="37"/>
  <c r="G73" i="37"/>
  <c r="G76" i="37"/>
  <c r="AY103" i="37"/>
  <c r="AY100" i="37"/>
  <c r="AY105" i="37"/>
  <c r="AY106" i="37"/>
  <c r="AY98" i="37"/>
  <c r="AY104" i="37"/>
  <c r="AY99" i="37"/>
  <c r="AY102" i="37"/>
  <c r="AY101" i="37"/>
  <c r="AH74" i="37"/>
  <c r="AH79" i="37"/>
  <c r="AH76" i="37"/>
  <c r="AH77" i="37"/>
  <c r="AH80" i="37"/>
  <c r="AH73" i="37"/>
  <c r="AH78" i="37"/>
  <c r="AH72" i="37"/>
  <c r="AH75" i="37"/>
  <c r="Y65" i="37"/>
  <c r="Y62" i="37"/>
  <c r="Y67" i="37"/>
  <c r="Y59" i="37"/>
  <c r="Y60" i="37"/>
  <c r="Y64" i="37"/>
  <c r="Y63" i="37"/>
  <c r="Y61" i="37"/>
  <c r="Y66" i="37"/>
  <c r="L52" i="37"/>
  <c r="L49" i="37"/>
  <c r="L54" i="37"/>
  <c r="L46" i="37"/>
  <c r="L47" i="37"/>
  <c r="L48" i="37"/>
  <c r="L51" i="37"/>
  <c r="L50" i="37"/>
  <c r="L53" i="37"/>
  <c r="AL102" i="37"/>
  <c r="AL99" i="37"/>
  <c r="AL104" i="37"/>
  <c r="AL105" i="37"/>
  <c r="AL98" i="37"/>
  <c r="AL101" i="37"/>
  <c r="AL106" i="37"/>
  <c r="AL100" i="37"/>
  <c r="AL103" i="37"/>
  <c r="AN16" i="6" a="1"/>
  <c r="AN16" i="6" s="1"/>
  <c r="E25" i="47"/>
  <c r="H178" i="32" a="1"/>
  <c r="H178" i="32" s="1"/>
  <c r="AX50" i="37"/>
  <c r="AX47" i="37"/>
  <c r="AX52" i="37"/>
  <c r="AX53" i="37"/>
  <c r="AX46" i="37"/>
  <c r="AX49" i="37"/>
  <c r="AX54" i="37"/>
  <c r="AX48" i="37"/>
  <c r="AX51" i="37"/>
  <c r="AO101" i="37"/>
  <c r="AO106" i="37"/>
  <c r="AO98" i="37"/>
  <c r="AO103" i="37"/>
  <c r="AO104" i="37"/>
  <c r="AO105" i="37"/>
  <c r="AO100" i="37"/>
  <c r="AO99" i="37"/>
  <c r="AO102" i="37"/>
  <c r="AB88" i="37"/>
  <c r="AB93" i="37"/>
  <c r="AB85" i="37"/>
  <c r="AB90" i="37"/>
  <c r="AB91" i="37"/>
  <c r="AB87" i="37"/>
  <c r="AB92" i="37"/>
  <c r="AB86" i="37"/>
  <c r="AB89" i="37"/>
  <c r="O99" i="37"/>
  <c r="O104" i="37"/>
  <c r="O101" i="37"/>
  <c r="O106" i="37"/>
  <c r="O102" i="37"/>
  <c r="O105" i="37"/>
  <c r="O98" i="37"/>
  <c r="O103" i="37"/>
  <c r="O100" i="37"/>
  <c r="W51" i="37"/>
  <c r="W48" i="37"/>
  <c r="W53" i="37"/>
  <c r="W54" i="37"/>
  <c r="W46" i="37"/>
  <c r="W50" i="37"/>
  <c r="W49" i="37"/>
  <c r="W47" i="37"/>
  <c r="W52" i="37"/>
  <c r="W87" i="37"/>
  <c r="W92" i="37"/>
  <c r="W89" i="37"/>
  <c r="W90" i="37"/>
  <c r="W93" i="37"/>
  <c r="W86" i="37"/>
  <c r="W91" i="37"/>
  <c r="W85" i="37"/>
  <c r="W88" i="37"/>
  <c r="AR15" i="6" l="1" a="1"/>
  <c r="AR15" i="6" s="1"/>
  <c r="AS15" i="6" a="1"/>
  <c r="AS15" i="6" s="1"/>
  <c r="AO18" i="6" a="1"/>
  <c r="AO18" i="6" s="1"/>
  <c r="AP18" i="6" a="1"/>
  <c r="AP18" i="6" s="1"/>
  <c r="AS18" i="6" s="1" a="1"/>
  <c r="AS18" i="6" s="1"/>
  <c r="D10" i="45"/>
  <c r="G138" i="32" a="1"/>
  <c r="G138" i="32" s="1"/>
  <c r="E22" i="43"/>
  <c r="H125" i="32" a="1"/>
  <c r="H125" i="32" s="1"/>
  <c r="B138" i="30" a="1"/>
  <c r="A244" i="22" a="1"/>
  <c r="D2" i="46"/>
  <c r="G180" i="32" a="1"/>
  <c r="G180" i="32" s="1"/>
  <c r="B217" i="19" a="1"/>
  <c r="E9" i="40"/>
  <c r="H37" i="32" a="1"/>
  <c r="H37" i="32" s="1"/>
  <c r="E4" i="47"/>
  <c r="H157" i="32" a="1"/>
  <c r="H157" i="32" s="1"/>
  <c r="E10" i="46"/>
  <c r="H188" i="32" a="1"/>
  <c r="H188" i="32" s="1"/>
  <c r="F25" i="40"/>
  <c r="I53" i="32" a="1"/>
  <c r="I53" i="32" s="1"/>
  <c r="F25" i="39"/>
  <c r="I28" i="32" a="1"/>
  <c r="I28" i="32" s="1"/>
  <c r="AS6" i="6" a="1"/>
  <c r="AS6" i="6" s="1"/>
  <c r="D5" i="42"/>
  <c r="G83" i="32" a="1"/>
  <c r="G83" i="32" s="1"/>
  <c r="D26" i="43"/>
  <c r="G129" i="32" a="1"/>
  <c r="G129" i="32" s="1"/>
  <c r="B118" i="23" a="1"/>
  <c r="E4" i="41"/>
  <c r="H57" i="32" a="1"/>
  <c r="H57" i="32" s="1"/>
  <c r="D26" i="46"/>
  <c r="G204" i="32" a="1"/>
  <c r="G204" i="32" s="1"/>
  <c r="F25" i="45"/>
  <c r="I153" i="32" a="1"/>
  <c r="I153" i="32" s="1"/>
  <c r="D24" i="40"/>
  <c r="G52" i="32" a="1"/>
  <c r="G52" i="32" s="1"/>
  <c r="AN12" i="6" a="1"/>
  <c r="AN12" i="6" s="1"/>
  <c r="E3" i="46"/>
  <c r="H181" i="32" a="1"/>
  <c r="H181" i="32" s="1"/>
  <c r="B4" i="49"/>
  <c r="B52" i="45"/>
  <c r="B32" i="45"/>
  <c r="B54" i="45"/>
  <c r="B46" i="45"/>
  <c r="D10" i="42"/>
  <c r="G88" i="32" a="1"/>
  <c r="G88" i="32" s="1"/>
  <c r="AO14" i="6" a="1"/>
  <c r="AO14" i="6" s="1"/>
  <c r="D15" i="45"/>
  <c r="G143" i="32" a="1"/>
  <c r="G143" i="32" s="1"/>
  <c r="D2" i="42"/>
  <c r="G80" i="32" a="1"/>
  <c r="G80" i="32" s="1"/>
  <c r="D24" i="41"/>
  <c r="G77" i="32" a="1"/>
  <c r="G77" i="32" s="1"/>
  <c r="AQ2" i="6" a="1"/>
  <c r="AQ2" i="6" s="1"/>
  <c r="AP314" i="16"/>
  <c r="AH314" i="16"/>
  <c r="Z314" i="16"/>
  <c r="R314" i="16"/>
  <c r="J314" i="16"/>
  <c r="B314" i="16"/>
  <c r="AJ313" i="16"/>
  <c r="AB313" i="16"/>
  <c r="AA7" i="39" s="1"/>
  <c r="T313" i="16"/>
  <c r="L313" i="16"/>
  <c r="D313" i="16"/>
  <c r="AL312" i="16"/>
  <c r="AD312" i="16"/>
  <c r="AC7" i="47" s="1"/>
  <c r="V312" i="16"/>
  <c r="U7" i="47" s="1"/>
  <c r="N312" i="16"/>
  <c r="M7" i="47" s="1"/>
  <c r="F312" i="16"/>
  <c r="E7" i="47" s="1"/>
  <c r="AN311" i="16"/>
  <c r="AF311" i="16"/>
  <c r="AE7" i="46" s="1"/>
  <c r="X311" i="16"/>
  <c r="W7" i="46" s="1"/>
  <c r="P311" i="16"/>
  <c r="O7" i="46" s="1"/>
  <c r="H311" i="16"/>
  <c r="G7" i="46" s="1"/>
  <c r="AP310" i="16"/>
  <c r="AH310" i="16"/>
  <c r="Z310" i="16"/>
  <c r="R310" i="16"/>
  <c r="J310" i="16"/>
  <c r="B310" i="16"/>
  <c r="AJ309" i="16"/>
  <c r="AB309" i="16"/>
  <c r="T309" i="16"/>
  <c r="L309" i="16"/>
  <c r="D309" i="16"/>
  <c r="AL308" i="16"/>
  <c r="AD308" i="16"/>
  <c r="AC7" i="43" s="1"/>
  <c r="V308" i="16"/>
  <c r="U7" i="43" s="1"/>
  <c r="N308" i="16"/>
  <c r="M7" i="43" s="1"/>
  <c r="F308" i="16"/>
  <c r="E7" i="43" s="1"/>
  <c r="AN307" i="16"/>
  <c r="AF307" i="16"/>
  <c r="X307" i="16"/>
  <c r="P307" i="16"/>
  <c r="H307" i="16"/>
  <c r="AP306" i="16"/>
  <c r="AH306" i="16"/>
  <c r="Z306" i="16"/>
  <c r="Y7" i="41" s="1"/>
  <c r="R306" i="16"/>
  <c r="Q7" i="41" s="1"/>
  <c r="AO314" i="16"/>
  <c r="AF314" i="16"/>
  <c r="W314" i="16"/>
  <c r="N314" i="16"/>
  <c r="E314" i="16"/>
  <c r="AL313" i="16"/>
  <c r="AC313" i="16"/>
  <c r="S313" i="16"/>
  <c r="J313" i="16"/>
  <c r="I7" i="39" s="1"/>
  <c r="AQ312" i="16"/>
  <c r="AH312" i="16"/>
  <c r="Y312" i="16"/>
  <c r="X7" i="47" s="1"/>
  <c r="P312" i="16"/>
  <c r="O7" i="47" s="1"/>
  <c r="G312" i="16"/>
  <c r="F7" i="47" s="1"/>
  <c r="AM311" i="16"/>
  <c r="AD311" i="16"/>
  <c r="AC7" i="46" s="1"/>
  <c r="U311" i="16"/>
  <c r="T7" i="46" s="1"/>
  <c r="L311" i="16"/>
  <c r="K7" i="46" s="1"/>
  <c r="C311" i="16"/>
  <c r="B7" i="46" s="1"/>
  <c r="AJ310" i="16"/>
  <c r="AA310" i="16"/>
  <c r="Q310" i="16"/>
  <c r="H310" i="16"/>
  <c r="AO309" i="16"/>
  <c r="AF309" i="16"/>
  <c r="W309" i="16"/>
  <c r="N309" i="16"/>
  <c r="E309" i="16"/>
  <c r="AK308" i="16"/>
  <c r="AB308" i="16"/>
  <c r="AA7" i="43" s="1"/>
  <c r="S308" i="16"/>
  <c r="R7" i="43" s="1"/>
  <c r="J308" i="16"/>
  <c r="I7" i="43" s="1"/>
  <c r="AQ307" i="16"/>
  <c r="AH307" i="16"/>
  <c r="Y307" i="16"/>
  <c r="O307" i="16"/>
  <c r="F307" i="16"/>
  <c r="AM306" i="16"/>
  <c r="AD306" i="16"/>
  <c r="AC7" i="41" s="1"/>
  <c r="U306" i="16"/>
  <c r="T7" i="41" s="1"/>
  <c r="L306" i="16"/>
  <c r="K7" i="41" s="1"/>
  <c r="D306" i="16"/>
  <c r="C7" i="41" s="1"/>
  <c r="AL305" i="16"/>
  <c r="AD305" i="16"/>
  <c r="V305" i="16"/>
  <c r="N305" i="16"/>
  <c r="F305" i="16"/>
  <c r="AN304" i="16"/>
  <c r="AF304" i="16"/>
  <c r="X304" i="16"/>
  <c r="P304" i="16"/>
  <c r="H304" i="16"/>
  <c r="AP303" i="16"/>
  <c r="AH303" i="16"/>
  <c r="Z303" i="16"/>
  <c r="R303" i="16"/>
  <c r="J303" i="16"/>
  <c r="AN314" i="16"/>
  <c r="AE314" i="16"/>
  <c r="V314" i="16"/>
  <c r="M314" i="16"/>
  <c r="D314" i="16"/>
  <c r="AK313" i="16"/>
  <c r="AA313" i="16"/>
  <c r="R313" i="16"/>
  <c r="Q7" i="39" s="1"/>
  <c r="I313" i="16"/>
  <c r="H7" i="39" s="1"/>
  <c r="AP312" i="16"/>
  <c r="AG312" i="16"/>
  <c r="AF7" i="47" s="1"/>
  <c r="X312" i="16"/>
  <c r="W7" i="47" s="1"/>
  <c r="O312" i="16"/>
  <c r="N7" i="47" s="1"/>
  <c r="E312" i="16"/>
  <c r="D7" i="47" s="1"/>
  <c r="AL311" i="16"/>
  <c r="AC311" i="16"/>
  <c r="AB7" i="46" s="1"/>
  <c r="T311" i="16"/>
  <c r="S7" i="46" s="1"/>
  <c r="K311" i="16"/>
  <c r="J7" i="46" s="1"/>
  <c r="B311" i="16"/>
  <c r="AI310" i="16"/>
  <c r="Y310" i="16"/>
  <c r="P310" i="16"/>
  <c r="G310" i="16"/>
  <c r="AN309" i="16"/>
  <c r="AE309" i="16"/>
  <c r="V309" i="16"/>
  <c r="M309" i="16"/>
  <c r="C309" i="16"/>
  <c r="AJ308" i="16"/>
  <c r="AA308" i="16"/>
  <c r="Z7" i="43" s="1"/>
  <c r="R308" i="16"/>
  <c r="Q7" i="43" s="1"/>
  <c r="I308" i="16"/>
  <c r="H7" i="43" s="1"/>
  <c r="AP307" i="16"/>
  <c r="AG307" i="16"/>
  <c r="W307" i="16"/>
  <c r="N307" i="16"/>
  <c r="E307" i="16"/>
  <c r="AL306" i="16"/>
  <c r="AC306" i="16"/>
  <c r="AB7" i="41" s="1"/>
  <c r="T306" i="16"/>
  <c r="S7" i="41" s="1"/>
  <c r="K306" i="16"/>
  <c r="J7" i="41" s="1"/>
  <c r="C306" i="16"/>
  <c r="B7" i="41" s="1"/>
  <c r="AK305" i="16"/>
  <c r="AC305" i="16"/>
  <c r="U305" i="16"/>
  <c r="M305" i="16"/>
  <c r="E305" i="16"/>
  <c r="AM304" i="16"/>
  <c r="AE304" i="16"/>
  <c r="W304" i="16"/>
  <c r="O304" i="16"/>
  <c r="G304" i="16"/>
  <c r="AO303" i="16"/>
  <c r="AG303" i="16"/>
  <c r="Y303" i="16"/>
  <c r="Q303" i="16"/>
  <c r="I303" i="16"/>
  <c r="B303" i="16"/>
  <c r="AM314" i="16"/>
  <c r="AD314" i="16"/>
  <c r="U314" i="16"/>
  <c r="L314" i="16"/>
  <c r="C314" i="16"/>
  <c r="AI313" i="16"/>
  <c r="Z313" i="16"/>
  <c r="Y7" i="39" s="1"/>
  <c r="Q313" i="16"/>
  <c r="P7" i="39" s="1"/>
  <c r="H313" i="16"/>
  <c r="AO312" i="16"/>
  <c r="AF312" i="16"/>
  <c r="AE7" i="47" s="1"/>
  <c r="W312" i="16"/>
  <c r="V7" i="47" s="1"/>
  <c r="M312" i="16"/>
  <c r="L7" i="47" s="1"/>
  <c r="D312" i="16"/>
  <c r="C7" i="47" s="1"/>
  <c r="AK311" i="16"/>
  <c r="AB311" i="16"/>
  <c r="AA7" i="46" s="1"/>
  <c r="S311" i="16"/>
  <c r="R7" i="46" s="1"/>
  <c r="J311" i="16"/>
  <c r="I7" i="46" s="1"/>
  <c r="AQ310" i="16"/>
  <c r="AG310" i="16"/>
  <c r="X310" i="16"/>
  <c r="O310" i="16"/>
  <c r="F310" i="16"/>
  <c r="AM309" i="16"/>
  <c r="AD309" i="16"/>
  <c r="U309" i="16"/>
  <c r="K309" i="16"/>
  <c r="B309" i="16"/>
  <c r="AI308" i="16"/>
  <c r="Z308" i="16"/>
  <c r="Y7" i="43" s="1"/>
  <c r="Q308" i="16"/>
  <c r="P7" i="43" s="1"/>
  <c r="H308" i="16"/>
  <c r="G7" i="43" s="1"/>
  <c r="AO307" i="16"/>
  <c r="AE307" i="16"/>
  <c r="V307" i="16"/>
  <c r="M307" i="16"/>
  <c r="D307" i="16"/>
  <c r="AK306" i="16"/>
  <c r="AB306" i="16"/>
  <c r="AA7" i="41" s="1"/>
  <c r="S306" i="16"/>
  <c r="R7" i="41" s="1"/>
  <c r="J306" i="16"/>
  <c r="I7" i="41" s="1"/>
  <c r="B306" i="16"/>
  <c r="AJ305" i="16"/>
  <c r="AB305" i="16"/>
  <c r="T305" i="16"/>
  <c r="L305" i="16"/>
  <c r="D305" i="16"/>
  <c r="AL304" i="16"/>
  <c r="AD304" i="16"/>
  <c r="V304" i="16"/>
  <c r="N304" i="16"/>
  <c r="F304" i="16"/>
  <c r="AN303" i="16"/>
  <c r="AF303" i="16"/>
  <c r="AE7" i="42" s="1"/>
  <c r="X303" i="16"/>
  <c r="W7" i="42" s="1"/>
  <c r="P303" i="16"/>
  <c r="O7" i="42" s="1"/>
  <c r="H303" i="16"/>
  <c r="G7" i="42" s="1"/>
  <c r="AK314" i="16"/>
  <c r="AB314" i="16"/>
  <c r="S314" i="16"/>
  <c r="I314" i="16"/>
  <c r="AP313" i="16"/>
  <c r="AG313" i="16"/>
  <c r="AF7" i="39" s="1"/>
  <c r="X313" i="16"/>
  <c r="W7" i="39" s="1"/>
  <c r="O313" i="16"/>
  <c r="F313" i="16"/>
  <c r="AM312" i="16"/>
  <c r="AC312" i="16"/>
  <c r="AB7" i="47" s="1"/>
  <c r="T312" i="16"/>
  <c r="S7" i="47" s="1"/>
  <c r="K312" i="16"/>
  <c r="J7" i="47" s="1"/>
  <c r="B312" i="16"/>
  <c r="AI311" i="16"/>
  <c r="Z311" i="16"/>
  <c r="Y7" i="46" s="1"/>
  <c r="Q311" i="16"/>
  <c r="P7" i="46" s="1"/>
  <c r="G311" i="16"/>
  <c r="F7" i="46" s="1"/>
  <c r="AN310" i="16"/>
  <c r="AE310" i="16"/>
  <c r="V310" i="16"/>
  <c r="M310" i="16"/>
  <c r="D310" i="16"/>
  <c r="AK309" i="16"/>
  <c r="AA309" i="16"/>
  <c r="R309" i="16"/>
  <c r="I309" i="16"/>
  <c r="AP308" i="16"/>
  <c r="AG308" i="16"/>
  <c r="AF7" i="43" s="1"/>
  <c r="X308" i="16"/>
  <c r="W7" i="43" s="1"/>
  <c r="O308" i="16"/>
  <c r="N7" i="43" s="1"/>
  <c r="E308" i="16"/>
  <c r="D7" i="43" s="1"/>
  <c r="AL307" i="16"/>
  <c r="AC307" i="16"/>
  <c r="T307" i="16"/>
  <c r="K307" i="16"/>
  <c r="B307" i="16"/>
  <c r="AI306" i="16"/>
  <c r="Y306" i="16"/>
  <c r="X7" i="41" s="1"/>
  <c r="P306" i="16"/>
  <c r="O7" i="41" s="1"/>
  <c r="H306" i="16"/>
  <c r="G7" i="41" s="1"/>
  <c r="AP305" i="16"/>
  <c r="AH305" i="16"/>
  <c r="Z305" i="16"/>
  <c r="R305" i="16"/>
  <c r="J305" i="16"/>
  <c r="B305" i="16"/>
  <c r="AJ304" i="16"/>
  <c r="AB304" i="16"/>
  <c r="T304" i="16"/>
  <c r="L304" i="16"/>
  <c r="D304" i="16"/>
  <c r="AL303" i="16"/>
  <c r="AD303" i="16"/>
  <c r="V303" i="16"/>
  <c r="U7" i="42" s="1"/>
  <c r="N303" i="16"/>
  <c r="M7" i="42" s="1"/>
  <c r="F303" i="16"/>
  <c r="AI314" i="16"/>
  <c r="Y314" i="16"/>
  <c r="P314" i="16"/>
  <c r="G314" i="16"/>
  <c r="AN313" i="16"/>
  <c r="AE313" i="16"/>
  <c r="AD7" i="39" s="1"/>
  <c r="V313" i="16"/>
  <c r="U7" i="39" s="1"/>
  <c r="M313" i="16"/>
  <c r="L7" i="39" s="1"/>
  <c r="C313" i="16"/>
  <c r="AJ312" i="16"/>
  <c r="AA312" i="16"/>
  <c r="Z7" i="47" s="1"/>
  <c r="R312" i="16"/>
  <c r="Q7" i="47" s="1"/>
  <c r="I312" i="16"/>
  <c r="H7" i="47" s="1"/>
  <c r="AP311" i="16"/>
  <c r="AG311" i="16"/>
  <c r="AF7" i="46" s="1"/>
  <c r="W311" i="16"/>
  <c r="V7" i="46" s="1"/>
  <c r="N311" i="16"/>
  <c r="M7" i="46" s="1"/>
  <c r="E311" i="16"/>
  <c r="D7" i="46" s="1"/>
  <c r="AL310" i="16"/>
  <c r="AC310" i="16"/>
  <c r="T310" i="16"/>
  <c r="K310" i="16"/>
  <c r="AQ309" i="16"/>
  <c r="AH309" i="16"/>
  <c r="Y309" i="16"/>
  <c r="P309" i="16"/>
  <c r="G309" i="16"/>
  <c r="AN308" i="16"/>
  <c r="AE308" i="16"/>
  <c r="AD7" i="43" s="1"/>
  <c r="U308" i="16"/>
  <c r="T7" i="43" s="1"/>
  <c r="L308" i="16"/>
  <c r="K7" i="43" s="1"/>
  <c r="C308" i="16"/>
  <c r="B7" i="43" s="1"/>
  <c r="AJ307" i="16"/>
  <c r="AA307" i="16"/>
  <c r="R307" i="16"/>
  <c r="I307" i="16"/>
  <c r="AO306" i="16"/>
  <c r="AF306" i="16"/>
  <c r="AE7" i="41" s="1"/>
  <c r="W306" i="16"/>
  <c r="V7" i="41" s="1"/>
  <c r="N306" i="16"/>
  <c r="M7" i="41" s="1"/>
  <c r="F306" i="16"/>
  <c r="E7" i="41" s="1"/>
  <c r="AN305" i="16"/>
  <c r="AF305" i="16"/>
  <c r="X305" i="16"/>
  <c r="P305" i="16"/>
  <c r="H305" i="16"/>
  <c r="AP304" i="16"/>
  <c r="AH304" i="16"/>
  <c r="Z304" i="16"/>
  <c r="R304" i="16"/>
  <c r="J304" i="16"/>
  <c r="B304" i="16"/>
  <c r="AJ303" i="16"/>
  <c r="AB303" i="16"/>
  <c r="AA7" i="42" s="1"/>
  <c r="T303" i="16"/>
  <c r="S7" i="42" s="1"/>
  <c r="L303" i="16"/>
  <c r="D303" i="16"/>
  <c r="AQ314" i="16"/>
  <c r="AG314" i="16"/>
  <c r="X314" i="16"/>
  <c r="O314" i="16"/>
  <c r="F314" i="16"/>
  <c r="AM313" i="16"/>
  <c r="AD313" i="16"/>
  <c r="AC7" i="39" s="1"/>
  <c r="U313" i="16"/>
  <c r="T7" i="39" s="1"/>
  <c r="K313" i="16"/>
  <c r="B313" i="16"/>
  <c r="AI312" i="16"/>
  <c r="Z312" i="16"/>
  <c r="Y7" i="47" s="1"/>
  <c r="Q312" i="16"/>
  <c r="P7" i="47" s="1"/>
  <c r="H312" i="16"/>
  <c r="G7" i="47" s="1"/>
  <c r="AO311" i="16"/>
  <c r="AE311" i="16"/>
  <c r="AD7" i="46" s="1"/>
  <c r="V311" i="16"/>
  <c r="U7" i="46" s="1"/>
  <c r="M311" i="16"/>
  <c r="L7" i="46" s="1"/>
  <c r="D311" i="16"/>
  <c r="C7" i="46" s="1"/>
  <c r="AK310" i="16"/>
  <c r="AB310" i="16"/>
  <c r="S310" i="16"/>
  <c r="I310" i="16"/>
  <c r="AP309" i="16"/>
  <c r="AG309" i="16"/>
  <c r="X309" i="16"/>
  <c r="O309" i="16"/>
  <c r="F309" i="16"/>
  <c r="AM308" i="16"/>
  <c r="AC308" i="16"/>
  <c r="AB7" i="43" s="1"/>
  <c r="T308" i="16"/>
  <c r="S7" i="43" s="1"/>
  <c r="K308" i="16"/>
  <c r="J7" i="43" s="1"/>
  <c r="B308" i="16"/>
  <c r="AI307" i="16"/>
  <c r="Z307" i="16"/>
  <c r="Q307" i="16"/>
  <c r="G307" i="16"/>
  <c r="AN306" i="16"/>
  <c r="AE306" i="16"/>
  <c r="AD7" i="41" s="1"/>
  <c r="V306" i="16"/>
  <c r="U7" i="41" s="1"/>
  <c r="M306" i="16"/>
  <c r="L7" i="41" s="1"/>
  <c r="E306" i="16"/>
  <c r="D7" i="41" s="1"/>
  <c r="AM305" i="16"/>
  <c r="AE305" i="16"/>
  <c r="W305" i="16"/>
  <c r="O305" i="16"/>
  <c r="G305" i="16"/>
  <c r="AO304" i="16"/>
  <c r="AG304" i="16"/>
  <c r="Y304" i="16"/>
  <c r="Q304" i="16"/>
  <c r="I304" i="16"/>
  <c r="AQ303" i="16"/>
  <c r="AI303" i="16"/>
  <c r="AA303" i="16"/>
  <c r="S303" i="16"/>
  <c r="K303" i="16"/>
  <c r="C303" i="16"/>
  <c r="AA314" i="16"/>
  <c r="AF313" i="16"/>
  <c r="AE7" i="39" s="1"/>
  <c r="AK312" i="16"/>
  <c r="AQ311" i="16"/>
  <c r="F311" i="16"/>
  <c r="E7" i="46" s="1"/>
  <c r="L310" i="16"/>
  <c r="Q309" i="16"/>
  <c r="W308" i="16"/>
  <c r="V7" i="43" s="1"/>
  <c r="AB307" i="16"/>
  <c r="AG306" i="16"/>
  <c r="AF7" i="41" s="1"/>
  <c r="AO305" i="16"/>
  <c r="I305" i="16"/>
  <c r="S304" i="16"/>
  <c r="AC303" i="16"/>
  <c r="T314" i="16"/>
  <c r="Y313" i="16"/>
  <c r="X7" i="39" s="1"/>
  <c r="AE312" i="16"/>
  <c r="AD7" i="47" s="1"/>
  <c r="AJ311" i="16"/>
  <c r="AO310" i="16"/>
  <c r="E310" i="16"/>
  <c r="J309" i="16"/>
  <c r="P308" i="16"/>
  <c r="O7" i="43" s="1"/>
  <c r="U307" i="16"/>
  <c r="AA306" i="16"/>
  <c r="Z7" i="41" s="1"/>
  <c r="AI305" i="16"/>
  <c r="C305" i="16"/>
  <c r="M304" i="16"/>
  <c r="W303" i="16"/>
  <c r="V7" i="42" s="1"/>
  <c r="Q314" i="16"/>
  <c r="W313" i="16"/>
  <c r="V7" i="39" s="1"/>
  <c r="AB312" i="16"/>
  <c r="AA7" i="47" s="1"/>
  <c r="AH311" i="16"/>
  <c r="AM310" i="16"/>
  <c r="C310" i="16"/>
  <c r="H309" i="16"/>
  <c r="M308" i="16"/>
  <c r="L7" i="43" s="1"/>
  <c r="S307" i="16"/>
  <c r="X306" i="16"/>
  <c r="W7" i="41" s="1"/>
  <c r="AG305" i="16"/>
  <c r="AQ304" i="16"/>
  <c r="K304" i="16"/>
  <c r="U303" i="16"/>
  <c r="T7" i="42" s="1"/>
  <c r="K314" i="16"/>
  <c r="P313" i="16"/>
  <c r="O7" i="39" s="1"/>
  <c r="U312" i="16"/>
  <c r="T7" i="47" s="1"/>
  <c r="AA311" i="16"/>
  <c r="Z7" i="46" s="1"/>
  <c r="AF310" i="16"/>
  <c r="AL309" i="16"/>
  <c r="AQ308" i="16"/>
  <c r="G308" i="16"/>
  <c r="F7" i="43" s="1"/>
  <c r="L307" i="16"/>
  <c r="Q306" i="16"/>
  <c r="P7" i="41" s="1"/>
  <c r="AA305" i="16"/>
  <c r="AK304" i="16"/>
  <c r="E304" i="16"/>
  <c r="O303" i="16"/>
  <c r="N7" i="42" s="1"/>
  <c r="H314" i="16"/>
  <c r="N313" i="16"/>
  <c r="M7" i="39" s="1"/>
  <c r="S312" i="16"/>
  <c r="R7" i="47" s="1"/>
  <c r="Y311" i="16"/>
  <c r="X7" i="46" s="1"/>
  <c r="AD310" i="16"/>
  <c r="AI309" i="16"/>
  <c r="AO308" i="16"/>
  <c r="D308" i="16"/>
  <c r="C7" i="43" s="1"/>
  <c r="J307" i="16"/>
  <c r="O306" i="16"/>
  <c r="N7" i="41" s="1"/>
  <c r="Y305" i="16"/>
  <c r="AI304" i="16"/>
  <c r="C304" i="16"/>
  <c r="M303" i="16"/>
  <c r="AL314" i="16"/>
  <c r="AQ313" i="16"/>
  <c r="G313" i="16"/>
  <c r="F7" i="39" s="1"/>
  <c r="L312" i="16"/>
  <c r="K7" i="47" s="1"/>
  <c r="R311" i="16"/>
  <c r="Q7" i="46" s="1"/>
  <c r="W310" i="16"/>
  <c r="AC309" i="16"/>
  <c r="AH308" i="16"/>
  <c r="AM307" i="16"/>
  <c r="C307" i="16"/>
  <c r="I306" i="16"/>
  <c r="H7" i="41" s="1"/>
  <c r="S305" i="16"/>
  <c r="AC304" i="16"/>
  <c r="AM303" i="16"/>
  <c r="G303" i="16"/>
  <c r="F7" i="42" s="1"/>
  <c r="AJ314" i="16"/>
  <c r="AO313" i="16"/>
  <c r="E313" i="16"/>
  <c r="D7" i="39" s="1"/>
  <c r="J312" i="16"/>
  <c r="I7" i="47" s="1"/>
  <c r="O311" i="16"/>
  <c r="N7" i="46" s="1"/>
  <c r="U310" i="16"/>
  <c r="Z309" i="16"/>
  <c r="AF308" i="16"/>
  <c r="AE7" i="43" s="1"/>
  <c r="AK307" i="16"/>
  <c r="AQ306" i="16"/>
  <c r="G306" i="16"/>
  <c r="F7" i="41" s="1"/>
  <c r="Q305" i="16"/>
  <c r="AA304" i="16"/>
  <c r="AK303" i="16"/>
  <c r="E303" i="16"/>
  <c r="D7" i="42" s="1"/>
  <c r="AC314" i="16"/>
  <c r="AH313" i="16"/>
  <c r="AN312" i="16"/>
  <c r="C312" i="16"/>
  <c r="B7" i="47" s="1"/>
  <c r="I311" i="16"/>
  <c r="H7" i="46" s="1"/>
  <c r="N310" i="16"/>
  <c r="S309" i="16"/>
  <c r="Y308" i="16"/>
  <c r="X7" i="43" s="1"/>
  <c r="AD307" i="16"/>
  <c r="AJ306" i="16"/>
  <c r="AQ305" i="16"/>
  <c r="K305" i="16"/>
  <c r="U304" i="16"/>
  <c r="AE303" i="16"/>
  <c r="AD7" i="42" s="1"/>
  <c r="D5" i="43"/>
  <c r="G108" i="32" a="1"/>
  <c r="G108" i="32" s="1"/>
  <c r="D7" i="45"/>
  <c r="G135" i="32" a="1"/>
  <c r="G135" i="32" s="1"/>
  <c r="AP22" i="6" a="1"/>
  <c r="AP22" i="6" s="1"/>
  <c r="D6" i="45"/>
  <c r="G134" i="32" a="1"/>
  <c r="G134" i="32" s="1"/>
  <c r="D8" i="45"/>
  <c r="G136" i="32" a="1"/>
  <c r="G136" i="32" s="1"/>
  <c r="E3" i="47"/>
  <c r="H156" i="32" a="1"/>
  <c r="H156" i="32" s="1"/>
  <c r="E4" i="40"/>
  <c r="H32" i="32" a="1"/>
  <c r="H32" i="32" s="1"/>
  <c r="B139" i="28" a="1"/>
  <c r="E3" i="43"/>
  <c r="H106" i="32" a="1"/>
  <c r="H106" i="32" s="1"/>
  <c r="B180" i="31" a="1"/>
  <c r="AK151" i="20"/>
  <c r="AC151" i="20"/>
  <c r="U151" i="20"/>
  <c r="M151" i="20"/>
  <c r="E151" i="20"/>
  <c r="AM150" i="20"/>
  <c r="AE150" i="20"/>
  <c r="W150" i="20"/>
  <c r="O150" i="20"/>
  <c r="G150" i="20"/>
  <c r="AO149" i="20"/>
  <c r="AG149" i="20"/>
  <c r="AF12" i="47" s="1"/>
  <c r="Y149" i="20"/>
  <c r="X12" i="47" s="1"/>
  <c r="Q149" i="20"/>
  <c r="P12" i="47" s="1"/>
  <c r="I149" i="20"/>
  <c r="H12" i="47" s="1"/>
  <c r="AQ148" i="20"/>
  <c r="AI148" i="20"/>
  <c r="AA148" i="20"/>
  <c r="Z12" i="46" s="1"/>
  <c r="S148" i="20"/>
  <c r="R12" i="46" s="1"/>
  <c r="K148" i="20"/>
  <c r="J12" i="46" s="1"/>
  <c r="C148" i="20"/>
  <c r="B12" i="46" s="1"/>
  <c r="AK147" i="20"/>
  <c r="AC147" i="20"/>
  <c r="U147" i="20"/>
  <c r="M147" i="20"/>
  <c r="E147" i="20"/>
  <c r="AM146" i="20"/>
  <c r="AE146" i="20"/>
  <c r="W146" i="20"/>
  <c r="O146" i="20"/>
  <c r="G146" i="20"/>
  <c r="AO145" i="20"/>
  <c r="AG145" i="20"/>
  <c r="AF12" i="43" s="1"/>
  <c r="Y145" i="20"/>
  <c r="X12" i="43" s="1"/>
  <c r="Q145" i="20"/>
  <c r="P12" i="43" s="1"/>
  <c r="I145" i="20"/>
  <c r="H12" i="43" s="1"/>
  <c r="AQ144" i="20"/>
  <c r="AI144" i="20"/>
  <c r="AA144" i="20"/>
  <c r="S144" i="20"/>
  <c r="K144" i="20"/>
  <c r="C144" i="20"/>
  <c r="AK143" i="20"/>
  <c r="AC143" i="20"/>
  <c r="AB12" i="41" s="1"/>
  <c r="U143" i="20"/>
  <c r="T12" i="41" s="1"/>
  <c r="M143" i="20"/>
  <c r="L12" i="41" s="1"/>
  <c r="E143" i="20"/>
  <c r="D12" i="41" s="1"/>
  <c r="AM142" i="20"/>
  <c r="AE142" i="20"/>
  <c r="AD12" i="40" s="1"/>
  <c r="W142" i="20"/>
  <c r="V12" i="40" s="1"/>
  <c r="O142" i="20"/>
  <c r="N12" i="40" s="1"/>
  <c r="G142" i="20"/>
  <c r="F12" i="40" s="1"/>
  <c r="AO141" i="20"/>
  <c r="AG141" i="20"/>
  <c r="Y141" i="20"/>
  <c r="Q141" i="20"/>
  <c r="I141" i="20"/>
  <c r="AQ140" i="20"/>
  <c r="AI140" i="20"/>
  <c r="AA140" i="20"/>
  <c r="S140" i="20"/>
  <c r="K140" i="20"/>
  <c r="C140" i="20"/>
  <c r="AJ151" i="20"/>
  <c r="AB151" i="20"/>
  <c r="T151" i="20"/>
  <c r="L151" i="20"/>
  <c r="D151" i="20"/>
  <c r="AL150" i="20"/>
  <c r="AD150" i="20"/>
  <c r="V150" i="20"/>
  <c r="U12" i="39" s="1"/>
  <c r="N150" i="20"/>
  <c r="F150" i="20"/>
  <c r="E12" i="39" s="1"/>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Q151" i="20"/>
  <c r="AI151" i="20"/>
  <c r="AA151" i="20"/>
  <c r="S151" i="20"/>
  <c r="K151" i="20"/>
  <c r="C151" i="20"/>
  <c r="AK150" i="20"/>
  <c r="AC150" i="20"/>
  <c r="AB12" i="39" s="1"/>
  <c r="U150" i="20"/>
  <c r="M150" i="20"/>
  <c r="E150" i="20"/>
  <c r="AM149" i="20"/>
  <c r="AE149" i="20"/>
  <c r="AD12" i="47" s="1"/>
  <c r="W149" i="20"/>
  <c r="V12" i="47" s="1"/>
  <c r="O149" i="20"/>
  <c r="N12" i="47" s="1"/>
  <c r="G149" i="20"/>
  <c r="F12" i="47" s="1"/>
  <c r="AO148" i="20"/>
  <c r="AG148" i="20"/>
  <c r="AF12" i="46" s="1"/>
  <c r="Y148" i="20"/>
  <c r="X12" i="46" s="1"/>
  <c r="Q148" i="20"/>
  <c r="P12" i="46" s="1"/>
  <c r="I148" i="20"/>
  <c r="H12" i="46" s="1"/>
  <c r="AQ147" i="20"/>
  <c r="AI147" i="20"/>
  <c r="AA147" i="20"/>
  <c r="S147" i="20"/>
  <c r="K147" i="20"/>
  <c r="C147" i="20"/>
  <c r="AK146" i="20"/>
  <c r="AC146" i="20"/>
  <c r="U146" i="20"/>
  <c r="M146" i="20"/>
  <c r="E146" i="20"/>
  <c r="AM145" i="20"/>
  <c r="AE145" i="20"/>
  <c r="AD12" i="43" s="1"/>
  <c r="W145" i="20"/>
  <c r="V12" i="43" s="1"/>
  <c r="O145" i="20"/>
  <c r="N12" i="43" s="1"/>
  <c r="G145" i="20"/>
  <c r="F12" i="43" s="1"/>
  <c r="AO144" i="20"/>
  <c r="AG144" i="20"/>
  <c r="Y144" i="20"/>
  <c r="Q144" i="20"/>
  <c r="I144" i="20"/>
  <c r="AQ143" i="20"/>
  <c r="AI143" i="20"/>
  <c r="AA143" i="20"/>
  <c r="Z12" i="41" s="1"/>
  <c r="S143" i="20"/>
  <c r="R12" i="41" s="1"/>
  <c r="K143" i="20"/>
  <c r="J12" i="41" s="1"/>
  <c r="C143" i="20"/>
  <c r="B12" i="41" s="1"/>
  <c r="AK142" i="20"/>
  <c r="AC142" i="20"/>
  <c r="AB12" i="40" s="1"/>
  <c r="U142" i="20"/>
  <c r="T12" i="40" s="1"/>
  <c r="M142" i="20"/>
  <c r="L12" i="40" s="1"/>
  <c r="E142" i="20"/>
  <c r="D12" i="40" s="1"/>
  <c r="AM141" i="20"/>
  <c r="AE141" i="20"/>
  <c r="W141" i="20"/>
  <c r="O141" i="20"/>
  <c r="G141" i="20"/>
  <c r="AO140" i="20"/>
  <c r="AG140" i="20"/>
  <c r="AF12" i="42" s="1"/>
  <c r="Y140" i="20"/>
  <c r="X12" i="42" s="1"/>
  <c r="Q140" i="20"/>
  <c r="P12" i="42" s="1"/>
  <c r="I140" i="20"/>
  <c r="B140" i="20"/>
  <c r="AL151" i="20"/>
  <c r="AD151" i="20"/>
  <c r="V151" i="20"/>
  <c r="N151" i="20"/>
  <c r="F151" i="20"/>
  <c r="AN150" i="20"/>
  <c r="AF150" i="20"/>
  <c r="X150" i="20"/>
  <c r="P150" i="20"/>
  <c r="H150" i="20"/>
  <c r="AP149" i="20"/>
  <c r="AH149" i="20"/>
  <c r="Z149" i="20"/>
  <c r="Y12" i="47" s="1"/>
  <c r="R149" i="20"/>
  <c r="Q12" i="47" s="1"/>
  <c r="J149" i="20"/>
  <c r="I12" i="47" s="1"/>
  <c r="B149" i="20"/>
  <c r="AJ148" i="20"/>
  <c r="AB148" i="20"/>
  <c r="AA12" i="46" s="1"/>
  <c r="T148" i="20"/>
  <c r="S12" i="46" s="1"/>
  <c r="L148" i="20"/>
  <c r="K12" i="46" s="1"/>
  <c r="D148" i="20"/>
  <c r="C12" i="46" s="1"/>
  <c r="AL147" i="20"/>
  <c r="AD147" i="20"/>
  <c r="V147" i="20"/>
  <c r="N147" i="20"/>
  <c r="F147" i="20"/>
  <c r="AN146" i="20"/>
  <c r="AF146" i="20"/>
  <c r="X146" i="20"/>
  <c r="P146" i="20"/>
  <c r="H146" i="20"/>
  <c r="AP145" i="20"/>
  <c r="AH145" i="20"/>
  <c r="Z145" i="20"/>
  <c r="Y12" i="43" s="1"/>
  <c r="R145" i="20"/>
  <c r="Q12" i="43" s="1"/>
  <c r="J145" i="20"/>
  <c r="I12" i="43" s="1"/>
  <c r="B145" i="20"/>
  <c r="AJ144" i="20"/>
  <c r="AB144" i="20"/>
  <c r="T144" i="20"/>
  <c r="L144" i="20"/>
  <c r="D144" i="20"/>
  <c r="AL143" i="20"/>
  <c r="AD143" i="20"/>
  <c r="AC12" i="41" s="1"/>
  <c r="V143" i="20"/>
  <c r="U12" i="41" s="1"/>
  <c r="N143" i="20"/>
  <c r="M12" i="41" s="1"/>
  <c r="F143" i="20"/>
  <c r="E12" i="41" s="1"/>
  <c r="AN142" i="20"/>
  <c r="AF142" i="20"/>
  <c r="AE12" i="40" s="1"/>
  <c r="X142" i="20"/>
  <c r="W12" i="40" s="1"/>
  <c r="P142" i="20"/>
  <c r="O12" i="40" s="1"/>
  <c r="H142" i="20"/>
  <c r="G12" i="40" s="1"/>
  <c r="AP141" i="20"/>
  <c r="AH141" i="20"/>
  <c r="Z141" i="20"/>
  <c r="R141" i="20"/>
  <c r="J141" i="20"/>
  <c r="B141" i="20"/>
  <c r="AJ140" i="20"/>
  <c r="AB140" i="20"/>
  <c r="AA12" i="42" s="1"/>
  <c r="T140" i="20"/>
  <c r="S12" i="42" s="1"/>
  <c r="L140" i="20"/>
  <c r="K12" i="42" s="1"/>
  <c r="D140" i="20"/>
  <c r="C12" i="42" s="1"/>
  <c r="AH151" i="20"/>
  <c r="R151" i="20"/>
  <c r="B151" i="20"/>
  <c r="AB150" i="20"/>
  <c r="L150" i="20"/>
  <c r="K12" i="39" s="1"/>
  <c r="AL149" i="20"/>
  <c r="V149" i="20"/>
  <c r="U12" i="47" s="1"/>
  <c r="F149" i="20"/>
  <c r="E12" i="47" s="1"/>
  <c r="AF148" i="20"/>
  <c r="AE12" i="46" s="1"/>
  <c r="P148" i="20"/>
  <c r="O12" i="46" s="1"/>
  <c r="AP147" i="20"/>
  <c r="Z147" i="20"/>
  <c r="J147" i="20"/>
  <c r="AJ146" i="20"/>
  <c r="T146" i="20"/>
  <c r="D146" i="20"/>
  <c r="AD145" i="20"/>
  <c r="AC12" i="43" s="1"/>
  <c r="N145" i="20"/>
  <c r="M12" i="43" s="1"/>
  <c r="AN144" i="20"/>
  <c r="X144" i="20"/>
  <c r="H144" i="20"/>
  <c r="AH143" i="20"/>
  <c r="R143" i="20"/>
  <c r="Q12" i="41" s="1"/>
  <c r="B143" i="20"/>
  <c r="AB142" i="20"/>
  <c r="AA12" i="40" s="1"/>
  <c r="L142" i="20"/>
  <c r="K12" i="40" s="1"/>
  <c r="AL141" i="20"/>
  <c r="V141" i="20"/>
  <c r="F141" i="20"/>
  <c r="AF140" i="20"/>
  <c r="AE12" i="42" s="1"/>
  <c r="P140" i="20"/>
  <c r="O12" i="42" s="1"/>
  <c r="AG151" i="20"/>
  <c r="Q151" i="20"/>
  <c r="AQ150" i="20"/>
  <c r="AA150" i="20"/>
  <c r="Z12" i="39" s="1"/>
  <c r="K150" i="20"/>
  <c r="AK149" i="20"/>
  <c r="U149" i="20"/>
  <c r="T12" i="47" s="1"/>
  <c r="E149" i="20"/>
  <c r="D12" i="47" s="1"/>
  <c r="AE148" i="20"/>
  <c r="AD12" i="46" s="1"/>
  <c r="O148" i="20"/>
  <c r="N12" i="46" s="1"/>
  <c r="AO147" i="20"/>
  <c r="Y147" i="20"/>
  <c r="I147" i="20"/>
  <c r="AI146" i="20"/>
  <c r="S146" i="20"/>
  <c r="C146" i="20"/>
  <c r="AC145" i="20"/>
  <c r="AB12" i="43" s="1"/>
  <c r="M145" i="20"/>
  <c r="L12" i="43" s="1"/>
  <c r="AM144" i="20"/>
  <c r="W144" i="20"/>
  <c r="G144" i="20"/>
  <c r="AG143" i="20"/>
  <c r="AF12" i="41" s="1"/>
  <c r="Q143" i="20"/>
  <c r="P12" i="41" s="1"/>
  <c r="AQ142" i="20"/>
  <c r="AA142" i="20"/>
  <c r="Z12" i="40" s="1"/>
  <c r="K142" i="20"/>
  <c r="J12" i="40" s="1"/>
  <c r="AK141" i="20"/>
  <c r="U141" i="20"/>
  <c r="E141" i="20"/>
  <c r="AE140" i="20"/>
  <c r="AD12" i="42" s="1"/>
  <c r="O140" i="20"/>
  <c r="N12" i="42" s="1"/>
  <c r="AF151" i="20"/>
  <c r="P151" i="20"/>
  <c r="AP150" i="20"/>
  <c r="Z150" i="20"/>
  <c r="J150" i="20"/>
  <c r="AJ149" i="20"/>
  <c r="T149" i="20"/>
  <c r="S12" i="47" s="1"/>
  <c r="D149" i="20"/>
  <c r="C12" i="47" s="1"/>
  <c r="AD148" i="20"/>
  <c r="AC12" i="46" s="1"/>
  <c r="N148" i="20"/>
  <c r="M12" i="46" s="1"/>
  <c r="AN147" i="20"/>
  <c r="X147" i="20"/>
  <c r="H147" i="20"/>
  <c r="AH146" i="20"/>
  <c r="R146" i="20"/>
  <c r="B146" i="20"/>
  <c r="AB145" i="20"/>
  <c r="AA12" i="43" s="1"/>
  <c r="L145" i="20"/>
  <c r="K12" i="43" s="1"/>
  <c r="AL144" i="20"/>
  <c r="V144" i="20"/>
  <c r="F144" i="20"/>
  <c r="AF143" i="20"/>
  <c r="AE12" i="41" s="1"/>
  <c r="P143" i="20"/>
  <c r="O12" i="41" s="1"/>
  <c r="AP142" i="20"/>
  <c r="Z142" i="20"/>
  <c r="Y12" i="40" s="1"/>
  <c r="J142" i="20"/>
  <c r="I12" i="40" s="1"/>
  <c r="AJ141" i="20"/>
  <c r="T141" i="20"/>
  <c r="D141" i="20"/>
  <c r="AD140" i="20"/>
  <c r="N140" i="20"/>
  <c r="M12" i="42" s="1"/>
  <c r="AE151" i="20"/>
  <c r="O151" i="20"/>
  <c r="AO150" i="20"/>
  <c r="Y150" i="20"/>
  <c r="I150" i="20"/>
  <c r="AI149" i="20"/>
  <c r="S149" i="20"/>
  <c r="R12" i="47" s="1"/>
  <c r="C149" i="20"/>
  <c r="B12" i="47" s="1"/>
  <c r="AC148" i="20"/>
  <c r="AB12" i="46" s="1"/>
  <c r="M148" i="20"/>
  <c r="L12" i="46" s="1"/>
  <c r="AM147" i="20"/>
  <c r="W147" i="20"/>
  <c r="G147" i="20"/>
  <c r="AG146" i="20"/>
  <c r="Q146" i="20"/>
  <c r="AQ145" i="20"/>
  <c r="AA145" i="20"/>
  <c r="Z12" i="43" s="1"/>
  <c r="K145" i="20"/>
  <c r="J12" i="43" s="1"/>
  <c r="AK144" i="20"/>
  <c r="U144" i="20"/>
  <c r="E144" i="20"/>
  <c r="AE143" i="20"/>
  <c r="AD12" i="41" s="1"/>
  <c r="O143" i="20"/>
  <c r="N12" i="41" s="1"/>
  <c r="AO142" i="20"/>
  <c r="Y142" i="20"/>
  <c r="X12" i="40" s="1"/>
  <c r="I142" i="20"/>
  <c r="H12" i="40" s="1"/>
  <c r="AI141" i="20"/>
  <c r="S141" i="20"/>
  <c r="C141" i="20"/>
  <c r="AC140" i="20"/>
  <c r="M140" i="20"/>
  <c r="AP151" i="20"/>
  <c r="Z151" i="20"/>
  <c r="J151" i="20"/>
  <c r="AJ150" i="20"/>
  <c r="T150" i="20"/>
  <c r="S12" i="39" s="1"/>
  <c r="D150" i="20"/>
  <c r="C12" i="39" s="1"/>
  <c r="AD149" i="20"/>
  <c r="AC12" i="47" s="1"/>
  <c r="N149" i="20"/>
  <c r="M12" i="47" s="1"/>
  <c r="AN148" i="20"/>
  <c r="X148" i="20"/>
  <c r="W12" i="46" s="1"/>
  <c r="H148" i="20"/>
  <c r="G12" i="46" s="1"/>
  <c r="AH147" i="20"/>
  <c r="R147" i="20"/>
  <c r="B147" i="20"/>
  <c r="AB146" i="20"/>
  <c r="L146" i="20"/>
  <c r="AL145" i="20"/>
  <c r="V145" i="20"/>
  <c r="U12" i="43" s="1"/>
  <c r="F145" i="20"/>
  <c r="E12" i="43" s="1"/>
  <c r="AF144" i="20"/>
  <c r="P144" i="20"/>
  <c r="AP143" i="20"/>
  <c r="Z143" i="20"/>
  <c r="Y12" i="41" s="1"/>
  <c r="J143" i="20"/>
  <c r="I12" i="41" s="1"/>
  <c r="AJ142" i="20"/>
  <c r="T142" i="20"/>
  <c r="S12" i="40" s="1"/>
  <c r="D142" i="20"/>
  <c r="C12" i="40" s="1"/>
  <c r="AD141" i="20"/>
  <c r="N141" i="20"/>
  <c r="AN140" i="20"/>
  <c r="X140" i="20"/>
  <c r="W12" i="42" s="1"/>
  <c r="H140" i="20"/>
  <c r="G12" i="42" s="1"/>
  <c r="AO151" i="20"/>
  <c r="Y151" i="20"/>
  <c r="I151" i="20"/>
  <c r="AI150" i="20"/>
  <c r="S150" i="20"/>
  <c r="C150" i="20"/>
  <c r="AC149" i="20"/>
  <c r="AB12" i="47" s="1"/>
  <c r="M149" i="20"/>
  <c r="L12" i="47" s="1"/>
  <c r="AM148" i="20"/>
  <c r="W148" i="20"/>
  <c r="V12" i="46" s="1"/>
  <c r="G148" i="20"/>
  <c r="F12" i="46" s="1"/>
  <c r="AG147" i="20"/>
  <c r="Q147" i="20"/>
  <c r="AQ146" i="20"/>
  <c r="AA146" i="20"/>
  <c r="K146" i="20"/>
  <c r="AK145" i="20"/>
  <c r="U145" i="20"/>
  <c r="T12" i="43" s="1"/>
  <c r="E145" i="20"/>
  <c r="D12" i="43" s="1"/>
  <c r="AE144" i="20"/>
  <c r="O144" i="20"/>
  <c r="AO143" i="20"/>
  <c r="Y143" i="20"/>
  <c r="X12" i="41" s="1"/>
  <c r="I143" i="20"/>
  <c r="H12" i="41" s="1"/>
  <c r="AI142" i="20"/>
  <c r="S142" i="20"/>
  <c r="R12" i="40" s="1"/>
  <c r="C142" i="20"/>
  <c r="B12" i="40" s="1"/>
  <c r="AC141" i="20"/>
  <c r="M141" i="20"/>
  <c r="AM140" i="20"/>
  <c r="W140" i="20"/>
  <c r="V12" i="42" s="1"/>
  <c r="G140" i="20"/>
  <c r="F12" i="42" s="1"/>
  <c r="AN151" i="20"/>
  <c r="X151" i="20"/>
  <c r="H151" i="20"/>
  <c r="AH150" i="20"/>
  <c r="R150" i="20"/>
  <c r="Q12" i="39" s="1"/>
  <c r="B150" i="20"/>
  <c r="AB149" i="20"/>
  <c r="AA12" i="47" s="1"/>
  <c r="L149" i="20"/>
  <c r="K12" i="47" s="1"/>
  <c r="AL148" i="20"/>
  <c r="V148" i="20"/>
  <c r="U12" i="46" s="1"/>
  <c r="F148" i="20"/>
  <c r="E12" i="46" s="1"/>
  <c r="AF147" i="20"/>
  <c r="P147" i="20"/>
  <c r="AP146" i="20"/>
  <c r="Z146" i="20"/>
  <c r="J146" i="20"/>
  <c r="AJ145" i="20"/>
  <c r="T145" i="20"/>
  <c r="S12" i="43" s="1"/>
  <c r="D145" i="20"/>
  <c r="C12" i="43" s="1"/>
  <c r="AD144" i="20"/>
  <c r="N144" i="20"/>
  <c r="AN143" i="20"/>
  <c r="X143" i="20"/>
  <c r="W12" i="41" s="1"/>
  <c r="H143" i="20"/>
  <c r="G12" i="41" s="1"/>
  <c r="AH142" i="20"/>
  <c r="R142" i="20"/>
  <c r="Q12" i="40" s="1"/>
  <c r="B142" i="20"/>
  <c r="AB141" i="20"/>
  <c r="L141" i="20"/>
  <c r="AL140" i="20"/>
  <c r="V140" i="20"/>
  <c r="U12" i="42" s="1"/>
  <c r="F140" i="20"/>
  <c r="AM151" i="20"/>
  <c r="W151" i="20"/>
  <c r="G151" i="20"/>
  <c r="AG150" i="20"/>
  <c r="AF12" i="39" s="1"/>
  <c r="Q150" i="20"/>
  <c r="P12" i="39" s="1"/>
  <c r="AQ149" i="20"/>
  <c r="AA149" i="20"/>
  <c r="Z12" i="47" s="1"/>
  <c r="K149" i="20"/>
  <c r="J12" i="47" s="1"/>
  <c r="AK148" i="20"/>
  <c r="U148" i="20"/>
  <c r="T12" i="46" s="1"/>
  <c r="E148" i="20"/>
  <c r="D12" i="46" s="1"/>
  <c r="AE147" i="20"/>
  <c r="O147" i="20"/>
  <c r="AO146" i="20"/>
  <c r="Y146" i="20"/>
  <c r="I146" i="20"/>
  <c r="AI145" i="20"/>
  <c r="S145" i="20"/>
  <c r="R12" i="43" s="1"/>
  <c r="C145" i="20"/>
  <c r="B12" i="43" s="1"/>
  <c r="AC144" i="20"/>
  <c r="M144" i="20"/>
  <c r="AM143" i="20"/>
  <c r="W143" i="20"/>
  <c r="V12" i="41" s="1"/>
  <c r="G143" i="20"/>
  <c r="F12" i="41" s="1"/>
  <c r="AG142" i="20"/>
  <c r="AF12" i="40" s="1"/>
  <c r="Q142" i="20"/>
  <c r="P12" i="40" s="1"/>
  <c r="AQ141" i="20"/>
  <c r="AA141" i="20"/>
  <c r="K141" i="20"/>
  <c r="AK140" i="20"/>
  <c r="U140" i="20"/>
  <c r="T12" i="42" s="1"/>
  <c r="E140" i="20"/>
  <c r="D12" i="42" s="1"/>
  <c r="AO21" i="6" a="1"/>
  <c r="AO21" i="6" s="1"/>
  <c r="AN21" i="6" a="1"/>
  <c r="AN21" i="6" s="1"/>
  <c r="AP8" i="6" a="1"/>
  <c r="AP8" i="6" s="1"/>
  <c r="AQ8" i="6" s="1" a="1"/>
  <c r="AQ8" i="6" s="1"/>
  <c r="F25" i="47"/>
  <c r="I178" i="32" a="1"/>
  <c r="I178" i="32" s="1"/>
  <c r="E10" i="41"/>
  <c r="H63" i="32" a="1"/>
  <c r="H63" i="32" s="1"/>
  <c r="D20" i="45"/>
  <c r="G148" i="32" a="1"/>
  <c r="G148" i="32" s="1"/>
  <c r="D10" i="40"/>
  <c r="G38" i="32" a="1"/>
  <c r="G38" i="32" s="1"/>
  <c r="AR2" i="6" a="1"/>
  <c r="AR2" i="6" s="1"/>
  <c r="D26" i="45"/>
  <c r="G154" i="32" a="1"/>
  <c r="G154" i="32" s="1"/>
  <c r="B388" i="27" a="1"/>
  <c r="D2" i="47"/>
  <c r="G155" i="32" a="1"/>
  <c r="G155" i="32" s="1"/>
  <c r="D5" i="46"/>
  <c r="G183" i="32" a="1"/>
  <c r="G183" i="32" s="1"/>
  <c r="B43" i="45"/>
  <c r="E3" i="40"/>
  <c r="H31" i="32" a="1"/>
  <c r="H31" i="32" s="1"/>
  <c r="D5" i="41"/>
  <c r="G58" i="32" a="1"/>
  <c r="G58" i="32" s="1"/>
  <c r="B44" i="45"/>
  <c r="D14" i="45"/>
  <c r="G142" i="32" a="1"/>
  <c r="G142" i="32" s="1"/>
  <c r="AQ18" i="6" a="1"/>
  <c r="AQ18" i="6" s="1"/>
  <c r="D17" i="45"/>
  <c r="G145" i="32" a="1"/>
  <c r="G145" i="32" s="1"/>
  <c r="AS3" i="6" a="1"/>
  <c r="AS3" i="6" s="1"/>
  <c r="G25" i="46"/>
  <c r="J203" i="32" a="1"/>
  <c r="J203" i="32" s="1"/>
  <c r="D5" i="40"/>
  <c r="G33" i="32" a="1"/>
  <c r="G33" i="32" s="1"/>
  <c r="D26" i="41"/>
  <c r="G79" i="32" a="1"/>
  <c r="G79" i="32" s="1"/>
  <c r="D5" i="45"/>
  <c r="G133" i="32" a="1"/>
  <c r="G133" i="32" s="1"/>
  <c r="D12" i="45"/>
  <c r="G140" i="32" a="1"/>
  <c r="G140" i="32" s="1"/>
  <c r="D24" i="46"/>
  <c r="G202" i="32" a="1"/>
  <c r="G202" i="32" s="1"/>
  <c r="B181" i="18" a="1"/>
  <c r="AO19" i="6" a="1"/>
  <c r="AO19" i="6" s="1"/>
  <c r="AP19" i="6" s="1" a="1"/>
  <c r="AP19" i="6" s="1"/>
  <c r="B181" i="29" a="1"/>
  <c r="AN4" i="6" a="1"/>
  <c r="AN4" i="6" s="1"/>
  <c r="D2" i="43"/>
  <c r="G105" i="32" a="1"/>
  <c r="G105" i="32" s="1"/>
  <c r="B49" i="45"/>
  <c r="AQ9" i="6" a="1"/>
  <c r="AQ9" i="6" s="1"/>
  <c r="AN150" i="25"/>
  <c r="AF150" i="25"/>
  <c r="X150" i="25"/>
  <c r="P150" i="25"/>
  <c r="H150" i="25"/>
  <c r="AP149" i="25"/>
  <c r="AH149" i="25"/>
  <c r="Z149" i="25"/>
  <c r="Y17" i="39" s="1"/>
  <c r="R149" i="25"/>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V139" i="25"/>
  <c r="U17" i="42" s="1"/>
  <c r="N139" i="25"/>
  <c r="F139" i="25"/>
  <c r="AL150" i="25"/>
  <c r="AD150" i="25"/>
  <c r="V150" i="25"/>
  <c r="N150" i="25"/>
  <c r="F150" i="25"/>
  <c r="AN149" i="25"/>
  <c r="AF149" i="25"/>
  <c r="AE17" i="39" s="1"/>
  <c r="X149" i="25"/>
  <c r="W17" i="39" s="1"/>
  <c r="P149" i="25"/>
  <c r="O17" i="39" s="1"/>
  <c r="H149" i="25"/>
  <c r="AP148" i="25"/>
  <c r="AH148" i="25"/>
  <c r="Z148" i="25"/>
  <c r="Y17" i="47" s="1"/>
  <c r="R148" i="25"/>
  <c r="Q17" i="47" s="1"/>
  <c r="J148" i="25"/>
  <c r="I17" i="47" s="1"/>
  <c r="B148" i="25"/>
  <c r="AJ147" i="25"/>
  <c r="AB147" i="25"/>
  <c r="AA17" i="46" s="1"/>
  <c r="T147" i="25"/>
  <c r="S17" i="46" s="1"/>
  <c r="L147" i="25"/>
  <c r="K17" i="46" s="1"/>
  <c r="D147" i="25"/>
  <c r="C17" i="46" s="1"/>
  <c r="AL146" i="25"/>
  <c r="AD146" i="25"/>
  <c r="V146" i="25"/>
  <c r="N146" i="25"/>
  <c r="F146" i="25"/>
  <c r="AN145" i="25"/>
  <c r="AF145" i="25"/>
  <c r="X145" i="25"/>
  <c r="P145" i="25"/>
  <c r="H145" i="25"/>
  <c r="AP144" i="25"/>
  <c r="AH144" i="25"/>
  <c r="Z144" i="25"/>
  <c r="Y17" i="43" s="1"/>
  <c r="R144" i="25"/>
  <c r="Q17" i="43" s="1"/>
  <c r="J144" i="25"/>
  <c r="I17" i="43" s="1"/>
  <c r="B144" i="25"/>
  <c r="AJ143" i="25"/>
  <c r="AB143" i="25"/>
  <c r="T143" i="25"/>
  <c r="L143" i="25"/>
  <c r="D143" i="25"/>
  <c r="AL142" i="25"/>
  <c r="AD142" i="25"/>
  <c r="AC17" i="41" s="1"/>
  <c r="V142" i="25"/>
  <c r="U17" i="41" s="1"/>
  <c r="N142" i="25"/>
  <c r="M17" i="41" s="1"/>
  <c r="F142" i="25"/>
  <c r="E17" i="41" s="1"/>
  <c r="AN141" i="25"/>
  <c r="AF141" i="25"/>
  <c r="AE17" i="40" s="1"/>
  <c r="X141" i="25"/>
  <c r="W17" i="40" s="1"/>
  <c r="P141" i="25"/>
  <c r="O17" i="40" s="1"/>
  <c r="H141" i="25"/>
  <c r="G17" i="40" s="1"/>
  <c r="AP140" i="25"/>
  <c r="AH140" i="25"/>
  <c r="Z140" i="25"/>
  <c r="R140" i="25"/>
  <c r="J140" i="25"/>
  <c r="B140" i="25"/>
  <c r="AJ139" i="25"/>
  <c r="AB139" i="25"/>
  <c r="T139" i="25"/>
  <c r="S17" i="42" s="1"/>
  <c r="L139" i="25"/>
  <c r="K17" i="42" s="1"/>
  <c r="D139" i="25"/>
  <c r="C17" i="42" s="1"/>
  <c r="AP150" i="25"/>
  <c r="AH150" i="25"/>
  <c r="Z150" i="25"/>
  <c r="R150" i="25"/>
  <c r="J150" i="25"/>
  <c r="B150" i="25"/>
  <c r="AJ149" i="25"/>
  <c r="AB149" i="25"/>
  <c r="AA17" i="39" s="1"/>
  <c r="T149" i="25"/>
  <c r="S17" i="39" s="1"/>
  <c r="L149" i="25"/>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P139" i="25"/>
  <c r="H139" i="25"/>
  <c r="G17" i="42" s="1"/>
  <c r="AO150" i="25"/>
  <c r="AG150" i="25"/>
  <c r="Y150" i="25"/>
  <c r="Q150" i="25"/>
  <c r="I150" i="25"/>
  <c r="AQ149" i="25"/>
  <c r="AI149" i="25"/>
  <c r="AA149" i="25"/>
  <c r="Z17" i="39" s="1"/>
  <c r="S149" i="25"/>
  <c r="K149" i="25"/>
  <c r="C149" i="25"/>
  <c r="B17" i="39" s="1"/>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N17" i="42" s="1"/>
  <c r="G139" i="25"/>
  <c r="AJ150" i="25"/>
  <c r="T150" i="25"/>
  <c r="D150" i="25"/>
  <c r="AD149" i="25"/>
  <c r="AC17" i="39" s="1"/>
  <c r="N149" i="25"/>
  <c r="AN148" i="25"/>
  <c r="X148" i="25"/>
  <c r="W17" i="47" s="1"/>
  <c r="H148" i="25"/>
  <c r="G17" i="47" s="1"/>
  <c r="AH147" i="25"/>
  <c r="R147" i="25"/>
  <c r="Q17" i="46" s="1"/>
  <c r="B147" i="25"/>
  <c r="AB146" i="25"/>
  <c r="L146" i="25"/>
  <c r="AL145" i="25"/>
  <c r="V145" i="25"/>
  <c r="F145" i="25"/>
  <c r="AF144" i="25"/>
  <c r="AE17" i="43" s="1"/>
  <c r="P144" i="25"/>
  <c r="O17" i="43" s="1"/>
  <c r="AP143" i="25"/>
  <c r="Z143" i="25"/>
  <c r="J143" i="25"/>
  <c r="AJ142" i="25"/>
  <c r="T142" i="25"/>
  <c r="S17" i="41" s="1"/>
  <c r="D142" i="25"/>
  <c r="C17" i="41" s="1"/>
  <c r="AD141" i="25"/>
  <c r="AC17" i="40" s="1"/>
  <c r="N141" i="25"/>
  <c r="M17" i="40" s="1"/>
  <c r="AN140" i="25"/>
  <c r="X140" i="25"/>
  <c r="H140" i="25"/>
  <c r="AH139" i="25"/>
  <c r="R139" i="25"/>
  <c r="Q17" i="42" s="1"/>
  <c r="AI150" i="25"/>
  <c r="S150" i="25"/>
  <c r="C150" i="25"/>
  <c r="AC149" i="25"/>
  <c r="M149" i="25"/>
  <c r="AM148" i="25"/>
  <c r="W148" i="25"/>
  <c r="V17" i="47" s="1"/>
  <c r="G148" i="25"/>
  <c r="F17" i="47" s="1"/>
  <c r="AG147" i="25"/>
  <c r="AF17" i="46" s="1"/>
  <c r="Q147" i="25"/>
  <c r="P17" i="46" s="1"/>
  <c r="AQ146" i="25"/>
  <c r="AA146" i="25"/>
  <c r="K146" i="25"/>
  <c r="AK145" i="25"/>
  <c r="U145" i="25"/>
  <c r="E145" i="25"/>
  <c r="AE144" i="25"/>
  <c r="AD17" i="43" s="1"/>
  <c r="O144" i="25"/>
  <c r="N17" i="43" s="1"/>
  <c r="AO143" i="25"/>
  <c r="Y143" i="25"/>
  <c r="I143" i="25"/>
  <c r="AI142" i="25"/>
  <c r="S142" i="25"/>
  <c r="R17" i="41" s="1"/>
  <c r="C142" i="25"/>
  <c r="B17" i="41" s="1"/>
  <c r="AC141" i="25"/>
  <c r="AB17" i="40" s="1"/>
  <c r="M141" i="25"/>
  <c r="L17" i="40" s="1"/>
  <c r="AM140" i="25"/>
  <c r="W140" i="25"/>
  <c r="G140" i="25"/>
  <c r="AG139" i="25"/>
  <c r="Q139" i="25"/>
  <c r="B139" i="25"/>
  <c r="AE150" i="25"/>
  <c r="O150" i="25"/>
  <c r="AO149" i="25"/>
  <c r="Y149" i="25"/>
  <c r="X17" i="39" s="1"/>
  <c r="I149" i="25"/>
  <c r="H17" i="39" s="1"/>
  <c r="AI148" i="25"/>
  <c r="S148" i="25"/>
  <c r="R17" i="47" s="1"/>
  <c r="C148" i="25"/>
  <c r="B17" i="47" s="1"/>
  <c r="AC147" i="25"/>
  <c r="AB17" i="46" s="1"/>
  <c r="M147" i="25"/>
  <c r="L17" i="46" s="1"/>
  <c r="AM146" i="25"/>
  <c r="W146" i="25"/>
  <c r="G146" i="25"/>
  <c r="AG145" i="25"/>
  <c r="Q145" i="25"/>
  <c r="AQ144" i="25"/>
  <c r="AA144" i="25"/>
  <c r="Z17" i="43" s="1"/>
  <c r="K144" i="25"/>
  <c r="J17" i="43" s="1"/>
  <c r="AK143" i="25"/>
  <c r="U143" i="25"/>
  <c r="E143" i="25"/>
  <c r="AE142" i="25"/>
  <c r="AD17" i="41" s="1"/>
  <c r="O142" i="25"/>
  <c r="N17" i="41" s="1"/>
  <c r="AO141" i="25"/>
  <c r="Y141" i="25"/>
  <c r="X17" i="40" s="1"/>
  <c r="I141" i="25"/>
  <c r="H17" i="40" s="1"/>
  <c r="AI140" i="25"/>
  <c r="S140" i="25"/>
  <c r="C140" i="25"/>
  <c r="AC139" i="25"/>
  <c r="M139" i="25"/>
  <c r="AC150" i="25"/>
  <c r="M150" i="25"/>
  <c r="AM149" i="25"/>
  <c r="W149" i="25"/>
  <c r="G149" i="25"/>
  <c r="AG148" i="25"/>
  <c r="AF17" i="47" s="1"/>
  <c r="Q148" i="25"/>
  <c r="P17" i="47" s="1"/>
  <c r="AQ147" i="25"/>
  <c r="AA147" i="25"/>
  <c r="Z17" i="46" s="1"/>
  <c r="K147" i="25"/>
  <c r="J17" i="46" s="1"/>
  <c r="AK146" i="25"/>
  <c r="U146" i="25"/>
  <c r="E146" i="25"/>
  <c r="AE145" i="25"/>
  <c r="O145" i="25"/>
  <c r="AO144" i="25"/>
  <c r="Y144" i="25"/>
  <c r="X17" i="43" s="1"/>
  <c r="I144" i="25"/>
  <c r="H17" i="43" s="1"/>
  <c r="AI143" i="25"/>
  <c r="S143" i="25"/>
  <c r="C143" i="25"/>
  <c r="AC142" i="25"/>
  <c r="AB17" i="41" s="1"/>
  <c r="M142" i="25"/>
  <c r="L17" i="41" s="1"/>
  <c r="AM141" i="25"/>
  <c r="W141" i="25"/>
  <c r="V17" i="40" s="1"/>
  <c r="G141" i="25"/>
  <c r="F17" i="40" s="1"/>
  <c r="AG140" i="25"/>
  <c r="Q140" i="25"/>
  <c r="AQ139" i="25"/>
  <c r="AA139" i="25"/>
  <c r="K139" i="25"/>
  <c r="AQ150" i="25"/>
  <c r="AA150" i="25"/>
  <c r="K150" i="25"/>
  <c r="AK149" i="25"/>
  <c r="U149" i="25"/>
  <c r="E149" i="25"/>
  <c r="AE148" i="25"/>
  <c r="AD17" i="47" s="1"/>
  <c r="O148" i="25"/>
  <c r="N17" i="47" s="1"/>
  <c r="AO147" i="25"/>
  <c r="Y147" i="25"/>
  <c r="X17" i="46" s="1"/>
  <c r="I147" i="25"/>
  <c r="H17" i="46" s="1"/>
  <c r="AI146" i="25"/>
  <c r="S146" i="25"/>
  <c r="C146" i="25"/>
  <c r="AC145" i="25"/>
  <c r="M145" i="25"/>
  <c r="AM144" i="25"/>
  <c r="W144" i="25"/>
  <c r="V17" i="43" s="1"/>
  <c r="G144" i="25"/>
  <c r="F17" i="43" s="1"/>
  <c r="AG143" i="25"/>
  <c r="Q143" i="25"/>
  <c r="AQ142" i="25"/>
  <c r="AA142" i="25"/>
  <c r="Z17" i="41" s="1"/>
  <c r="K142" i="25"/>
  <c r="J17" i="41" s="1"/>
  <c r="AK141" i="25"/>
  <c r="U141" i="25"/>
  <c r="T17" i="40" s="1"/>
  <c r="E141" i="25"/>
  <c r="D17" i="40" s="1"/>
  <c r="AE140" i="25"/>
  <c r="O140" i="25"/>
  <c r="AO139" i="25"/>
  <c r="Y139" i="25"/>
  <c r="I139" i="25"/>
  <c r="AM150" i="25"/>
  <c r="W150" i="25"/>
  <c r="G150" i="25"/>
  <c r="AG149" i="25"/>
  <c r="AF17" i="39" s="1"/>
  <c r="Q149" i="25"/>
  <c r="P17" i="39" s="1"/>
  <c r="AQ148" i="25"/>
  <c r="AA148" i="25"/>
  <c r="Z17" i="47" s="1"/>
  <c r="K148" i="25"/>
  <c r="J17" i="47" s="1"/>
  <c r="AK147" i="25"/>
  <c r="U147" i="25"/>
  <c r="T17" i="46" s="1"/>
  <c r="E147" i="25"/>
  <c r="D17" i="46" s="1"/>
  <c r="AE146" i="25"/>
  <c r="O146" i="25"/>
  <c r="AO145" i="25"/>
  <c r="Y145" i="25"/>
  <c r="I145" i="25"/>
  <c r="AI144" i="25"/>
  <c r="S144" i="25"/>
  <c r="R17" i="43" s="1"/>
  <c r="C144" i="25"/>
  <c r="B17" i="43" s="1"/>
  <c r="AC143" i="25"/>
  <c r="M143" i="25"/>
  <c r="AM142" i="25"/>
  <c r="W142" i="25"/>
  <c r="V17" i="41" s="1"/>
  <c r="G142" i="25"/>
  <c r="F17" i="41" s="1"/>
  <c r="AG141" i="25"/>
  <c r="AF17" i="40" s="1"/>
  <c r="Q141" i="25"/>
  <c r="P17" i="40" s="1"/>
  <c r="AQ140" i="25"/>
  <c r="AA140" i="25"/>
  <c r="K140" i="25"/>
  <c r="AK139" i="25"/>
  <c r="U139" i="25"/>
  <c r="T17" i="42" s="1"/>
  <c r="E139" i="25"/>
  <c r="AK150" i="25"/>
  <c r="U150" i="25"/>
  <c r="E150" i="25"/>
  <c r="AE149" i="25"/>
  <c r="AD17" i="39" s="1"/>
  <c r="O149" i="25"/>
  <c r="AO148" i="25"/>
  <c r="Y148" i="25"/>
  <c r="X17" i="47" s="1"/>
  <c r="I148" i="25"/>
  <c r="H17" i="47" s="1"/>
  <c r="AI147" i="25"/>
  <c r="S147" i="25"/>
  <c r="R17" i="46" s="1"/>
  <c r="C147" i="25"/>
  <c r="B17" i="46" s="1"/>
  <c r="AC146" i="25"/>
  <c r="M146" i="25"/>
  <c r="AM145" i="25"/>
  <c r="W145" i="25"/>
  <c r="G145" i="25"/>
  <c r="AG144" i="25"/>
  <c r="AF17" i="43" s="1"/>
  <c r="Q144" i="25"/>
  <c r="P17" i="43" s="1"/>
  <c r="AQ143" i="25"/>
  <c r="AA143" i="25"/>
  <c r="K143" i="25"/>
  <c r="AK142" i="25"/>
  <c r="U142" i="25"/>
  <c r="T17" i="41" s="1"/>
  <c r="E142" i="25"/>
  <c r="D17" i="41" s="1"/>
  <c r="AE141" i="25"/>
  <c r="AD17" i="40" s="1"/>
  <c r="O141" i="25"/>
  <c r="N17" i="40" s="1"/>
  <c r="AO140" i="25"/>
  <c r="Y140" i="25"/>
  <c r="I140" i="25"/>
  <c r="AI139" i="25"/>
  <c r="S139" i="25"/>
  <c r="R17" i="42" s="1"/>
  <c r="C139" i="25"/>
  <c r="AB150" i="25"/>
  <c r="Z147" i="25"/>
  <c r="Y17" i="46" s="1"/>
  <c r="X144" i="25"/>
  <c r="W17" i="43" s="1"/>
  <c r="V141" i="25"/>
  <c r="U17" i="40" s="1"/>
  <c r="L150" i="25"/>
  <c r="J147" i="25"/>
  <c r="I17" i="46" s="1"/>
  <c r="H144" i="25"/>
  <c r="G17" i="43" s="1"/>
  <c r="F141" i="25"/>
  <c r="E17" i="40" s="1"/>
  <c r="AL149" i="25"/>
  <c r="AJ146" i="25"/>
  <c r="AH143" i="25"/>
  <c r="AF140" i="25"/>
  <c r="V149" i="25"/>
  <c r="U17" i="39" s="1"/>
  <c r="T146" i="25"/>
  <c r="R143" i="25"/>
  <c r="P140" i="25"/>
  <c r="F149" i="25"/>
  <c r="E17" i="39" s="1"/>
  <c r="D146" i="25"/>
  <c r="B143" i="25"/>
  <c r="AP139" i="25"/>
  <c r="AF148" i="25"/>
  <c r="AE17" i="47" s="1"/>
  <c r="AD145" i="25"/>
  <c r="AB142" i="25"/>
  <c r="AA17" i="41" s="1"/>
  <c r="Z139" i="25"/>
  <c r="Y17" i="42" s="1"/>
  <c r="P148" i="25"/>
  <c r="O17" i="47" s="1"/>
  <c r="N145" i="25"/>
  <c r="L142" i="25"/>
  <c r="K17" i="41" s="1"/>
  <c r="J139" i="25"/>
  <c r="I17" i="42" s="1"/>
  <c r="AP147" i="25"/>
  <c r="AN144" i="25"/>
  <c r="AL141" i="25"/>
  <c r="D9" i="45"/>
  <c r="G137" i="32" a="1"/>
  <c r="G137" i="32" s="1"/>
  <c r="E3" i="41"/>
  <c r="H56" i="32" a="1"/>
  <c r="H56" i="32" s="1"/>
  <c r="AE29" i="11"/>
  <c r="K2" i="39" s="1"/>
  <c r="D24" i="42"/>
  <c r="G102" i="32" a="1"/>
  <c r="G102" i="32" s="1"/>
  <c r="D5" i="47"/>
  <c r="G158" i="32" a="1"/>
  <c r="G158" i="32" s="1"/>
  <c r="G25" i="41"/>
  <c r="J78" i="32" a="1"/>
  <c r="J78" i="32" s="1"/>
  <c r="D26" i="39"/>
  <c r="G29" i="32" a="1"/>
  <c r="G29" i="32" s="1"/>
  <c r="D26" i="47"/>
  <c r="G179" i="32" a="1"/>
  <c r="G179" i="32" s="1"/>
  <c r="D18" i="45"/>
  <c r="G146" i="32" a="1"/>
  <c r="G146" i="32" s="1"/>
  <c r="D2" i="41"/>
  <c r="G55" i="32" a="1"/>
  <c r="G55" i="32" s="1"/>
  <c r="E20" i="40"/>
  <c r="H48" i="32" a="1"/>
  <c r="H48" i="32" s="1"/>
  <c r="E4" i="43"/>
  <c r="H107" i="32" a="1"/>
  <c r="H107" i="32" s="1"/>
  <c r="B118" i="24" a="1"/>
  <c r="B119" i="21" a="1"/>
  <c r="D2" i="45"/>
  <c r="G130" i="32" a="1"/>
  <c r="G130" i="32" s="1"/>
  <c r="B38" i="45"/>
  <c r="B45" i="45"/>
  <c r="D15" i="46"/>
  <c r="G193" i="32" a="1"/>
  <c r="G193" i="32" s="1"/>
  <c r="D24" i="45"/>
  <c r="G152" i="32" a="1"/>
  <c r="G152" i="32" s="1"/>
  <c r="D24" i="47"/>
  <c r="G177" i="32" a="1"/>
  <c r="G177" i="32" s="1"/>
  <c r="E4" i="46"/>
  <c r="H182" i="32" a="1"/>
  <c r="H182" i="32" s="1"/>
  <c r="D14" i="46"/>
  <c r="G192" i="32" a="1"/>
  <c r="G192" i="32" s="1"/>
  <c r="AS2" i="6" a="1"/>
  <c r="AS2" i="6" s="1"/>
  <c r="D16" i="45"/>
  <c r="G144" i="32" a="1"/>
  <c r="G144" i="32" s="1"/>
  <c r="AO17" i="6" a="1"/>
  <c r="AO17" i="6" s="1"/>
  <c r="D2" i="40"/>
  <c r="G30" i="32" a="1"/>
  <c r="G30" i="32" s="1"/>
  <c r="AO11" i="6" a="1"/>
  <c r="AO11" i="6" s="1"/>
  <c r="AP11" i="6" s="1" a="1"/>
  <c r="AP11" i="6" s="1"/>
  <c r="E3" i="39"/>
  <c r="H6" i="32" a="1"/>
  <c r="H6" i="32" s="1"/>
  <c r="AO5" i="6" a="1"/>
  <c r="AO5" i="6" s="1"/>
  <c r="AP5" i="6" s="1" a="1"/>
  <c r="AP5" i="6" s="1"/>
  <c r="D22" i="45"/>
  <c r="G150" i="32" a="1"/>
  <c r="G150" i="32" s="1"/>
  <c r="D26" i="40"/>
  <c r="G54" i="32" a="1"/>
  <c r="G54" i="32" s="1"/>
  <c r="B139" i="26" a="1"/>
  <c r="AQ178" i="15"/>
  <c r="AI178" i="15"/>
  <c r="AA178" i="15"/>
  <c r="S178" i="15"/>
  <c r="K178" i="15"/>
  <c r="C178" i="15"/>
  <c r="AK177" i="15"/>
  <c r="AC177" i="15"/>
  <c r="U177" i="15"/>
  <c r="M177" i="15"/>
  <c r="L6" i="39" s="1"/>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O178" i="15"/>
  <c r="AG178" i="15"/>
  <c r="Y178" i="15"/>
  <c r="Q178" i="15"/>
  <c r="I178" i="15"/>
  <c r="AQ177" i="15"/>
  <c r="AI177" i="15"/>
  <c r="AA177" i="15"/>
  <c r="Z6" i="39" s="1"/>
  <c r="S177" i="15"/>
  <c r="R6" i="39" s="1"/>
  <c r="K177" i="15"/>
  <c r="C177" i="15"/>
  <c r="AK176" i="15"/>
  <c r="AC176" i="15"/>
  <c r="AB6" i="47" s="1"/>
  <c r="U176" i="15"/>
  <c r="T6" i="47" s="1"/>
  <c r="M176" i="15"/>
  <c r="L6" i="47" s="1"/>
  <c r="E176" i="15"/>
  <c r="D6" i="47" s="1"/>
  <c r="AM175" i="15"/>
  <c r="AE175" i="15"/>
  <c r="AD6" i="46" s="1"/>
  <c r="W175" i="15"/>
  <c r="V6" i="46" s="1"/>
  <c r="O175" i="15"/>
  <c r="N6" i="46" s="1"/>
  <c r="G175" i="15"/>
  <c r="F6" i="46" s="1"/>
  <c r="AO174" i="15"/>
  <c r="AG174" i="15"/>
  <c r="Y174" i="15"/>
  <c r="Q174" i="15"/>
  <c r="I174" i="15"/>
  <c r="AQ173" i="15"/>
  <c r="AI173" i="15"/>
  <c r="AA173" i="15"/>
  <c r="S173" i="15"/>
  <c r="K173" i="15"/>
  <c r="C173" i="15"/>
  <c r="AK172" i="15"/>
  <c r="AC172" i="15"/>
  <c r="AB6" i="43" s="1"/>
  <c r="U172" i="15"/>
  <c r="T6" i="43" s="1"/>
  <c r="M172" i="15"/>
  <c r="L6" i="43" s="1"/>
  <c r="E172" i="15"/>
  <c r="D6" i="43" s="1"/>
  <c r="AM171" i="15"/>
  <c r="AE171" i="15"/>
  <c r="W171" i="15"/>
  <c r="O171" i="15"/>
  <c r="G171" i="15"/>
  <c r="AO170" i="15"/>
  <c r="AG170" i="15"/>
  <c r="AF6" i="41" s="1"/>
  <c r="Y170" i="15"/>
  <c r="X6" i="41" s="1"/>
  <c r="Q170" i="15"/>
  <c r="P6" i="41" s="1"/>
  <c r="I170" i="15"/>
  <c r="H6" i="41" s="1"/>
  <c r="AQ169" i="15"/>
  <c r="AI169" i="15"/>
  <c r="AA169" i="15"/>
  <c r="Z6" i="40" s="1"/>
  <c r="S169" i="15"/>
  <c r="R6" i="40" s="1"/>
  <c r="K169" i="15"/>
  <c r="J6" i="40" s="1"/>
  <c r="C169" i="15"/>
  <c r="B6" i="40" s="1"/>
  <c r="AK168" i="15"/>
  <c r="AC168" i="15"/>
  <c r="U168" i="15"/>
  <c r="M168" i="15"/>
  <c r="E168" i="15"/>
  <c r="AM167" i="15"/>
  <c r="AE167" i="15"/>
  <c r="W167" i="15"/>
  <c r="O167" i="15"/>
  <c r="G167" i="15"/>
  <c r="AM178" i="15"/>
  <c r="AE178" i="15"/>
  <c r="W178" i="15"/>
  <c r="O178" i="15"/>
  <c r="G178" i="15"/>
  <c r="AO177" i="15"/>
  <c r="AG177" i="15"/>
  <c r="AF6" i="39" s="1"/>
  <c r="Y177" i="15"/>
  <c r="X6" i="39" s="1"/>
  <c r="Q177" i="15"/>
  <c r="P6" i="39" s="1"/>
  <c r="I177" i="15"/>
  <c r="H6" i="39" s="1"/>
  <c r="AQ176" i="15"/>
  <c r="AI176" i="15"/>
  <c r="AA176" i="15"/>
  <c r="Z6" i="47" s="1"/>
  <c r="S176" i="15"/>
  <c r="R6" i="47" s="1"/>
  <c r="K176" i="15"/>
  <c r="J6" i="47" s="1"/>
  <c r="C176" i="15"/>
  <c r="B6" i="47" s="1"/>
  <c r="AK175" i="15"/>
  <c r="AC175" i="15"/>
  <c r="AB6" i="46" s="1"/>
  <c r="U175" i="15"/>
  <c r="T6" i="46" s="1"/>
  <c r="M175" i="15"/>
  <c r="L6" i="46" s="1"/>
  <c r="E175" i="15"/>
  <c r="D6" i="46" s="1"/>
  <c r="AM174" i="15"/>
  <c r="AE174" i="15"/>
  <c r="W174" i="15"/>
  <c r="O174" i="15"/>
  <c r="G174" i="15"/>
  <c r="AO173" i="15"/>
  <c r="AG173" i="15"/>
  <c r="Y173" i="15"/>
  <c r="Q173" i="15"/>
  <c r="I173" i="15"/>
  <c r="AQ172" i="15"/>
  <c r="AI172" i="15"/>
  <c r="AA172" i="15"/>
  <c r="Z6" i="43" s="1"/>
  <c r="S172" i="15"/>
  <c r="R6" i="43" s="1"/>
  <c r="K172" i="15"/>
  <c r="J6" i="43" s="1"/>
  <c r="C172" i="15"/>
  <c r="B6" i="43" s="1"/>
  <c r="AK171" i="15"/>
  <c r="AC171" i="15"/>
  <c r="U171" i="15"/>
  <c r="M171" i="15"/>
  <c r="E171" i="15"/>
  <c r="AM170" i="15"/>
  <c r="AE170" i="15"/>
  <c r="AD6" i="41" s="1"/>
  <c r="W170" i="15"/>
  <c r="V6" i="41" s="1"/>
  <c r="O170" i="15"/>
  <c r="N6" i="41" s="1"/>
  <c r="G170" i="15"/>
  <c r="F6" i="41" s="1"/>
  <c r="AO169" i="15"/>
  <c r="AG169" i="15"/>
  <c r="AF6" i="40" s="1"/>
  <c r="Y169" i="15"/>
  <c r="X6" i="40" s="1"/>
  <c r="Q169" i="15"/>
  <c r="P6" i="40" s="1"/>
  <c r="I169" i="15"/>
  <c r="H6" i="40" s="1"/>
  <c r="AQ168" i="15"/>
  <c r="AI168" i="15"/>
  <c r="AA168" i="15"/>
  <c r="S168" i="15"/>
  <c r="K168" i="15"/>
  <c r="C168" i="15"/>
  <c r="AK167" i="15"/>
  <c r="AC167" i="15"/>
  <c r="U167" i="15"/>
  <c r="M167" i="15"/>
  <c r="E167" i="15"/>
  <c r="AK178" i="15"/>
  <c r="AC178" i="15"/>
  <c r="U178" i="15"/>
  <c r="M178" i="15"/>
  <c r="E178" i="15"/>
  <c r="AM177" i="15"/>
  <c r="AE177" i="15"/>
  <c r="W177" i="15"/>
  <c r="V6" i="39" s="1"/>
  <c r="O177" i="15"/>
  <c r="N6" i="39" s="1"/>
  <c r="G177" i="15"/>
  <c r="F6" i="39" s="1"/>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M6" i="39" s="1"/>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D178" i="15"/>
  <c r="AN177" i="15"/>
  <c r="H177" i="15"/>
  <c r="G6" i="39" s="1"/>
  <c r="R176" i="15"/>
  <c r="Q6" i="47" s="1"/>
  <c r="AB175" i="15"/>
  <c r="AA6" i="46" s="1"/>
  <c r="AL174" i="15"/>
  <c r="F174" i="15"/>
  <c r="P173" i="15"/>
  <c r="Z172" i="15"/>
  <c r="Y6" i="43" s="1"/>
  <c r="AJ171" i="15"/>
  <c r="D171" i="15"/>
  <c r="N170" i="15"/>
  <c r="M6" i="41" s="1"/>
  <c r="X169" i="15"/>
  <c r="W6" i="40" s="1"/>
  <c r="AH168" i="15"/>
  <c r="B168" i="15"/>
  <c r="L167" i="15"/>
  <c r="X178" i="15"/>
  <c r="AH177" i="15"/>
  <c r="B177" i="15"/>
  <c r="L176" i="15"/>
  <c r="K6" i="47" s="1"/>
  <c r="V175" i="15"/>
  <c r="U6" i="46" s="1"/>
  <c r="AF174" i="15"/>
  <c r="AP173" i="15"/>
  <c r="J173" i="15"/>
  <c r="T172" i="15"/>
  <c r="S6" i="43" s="1"/>
  <c r="AD171" i="15"/>
  <c r="AN170" i="15"/>
  <c r="H170" i="15"/>
  <c r="G6" i="41" s="1"/>
  <c r="R169" i="15"/>
  <c r="Q6" i="40" s="1"/>
  <c r="AB168" i="15"/>
  <c r="AL167" i="15"/>
  <c r="F167" i="15"/>
  <c r="V178" i="15"/>
  <c r="AF177" i="15"/>
  <c r="AE6" i="39" s="1"/>
  <c r="AP176" i="15"/>
  <c r="J176" i="15"/>
  <c r="I6" i="47" s="1"/>
  <c r="T175" i="15"/>
  <c r="S6" i="46" s="1"/>
  <c r="AD174" i="15"/>
  <c r="AN173" i="15"/>
  <c r="H173" i="15"/>
  <c r="R172" i="15"/>
  <c r="Q6" i="43" s="1"/>
  <c r="AB171" i="15"/>
  <c r="AL170" i="15"/>
  <c r="F170" i="15"/>
  <c r="E6" i="41" s="1"/>
  <c r="P169" i="15"/>
  <c r="O6" i="40" s="1"/>
  <c r="Z168" i="15"/>
  <c r="AJ167" i="15"/>
  <c r="D167" i="15"/>
  <c r="P178" i="15"/>
  <c r="Z177" i="15"/>
  <c r="AJ176" i="15"/>
  <c r="D176" i="15"/>
  <c r="C6" i="47" s="1"/>
  <c r="N175" i="15"/>
  <c r="M6" i="46" s="1"/>
  <c r="X174" i="15"/>
  <c r="AH173" i="15"/>
  <c r="B173" i="15"/>
  <c r="L172" i="15"/>
  <c r="K6" i="43" s="1"/>
  <c r="V171" i="15"/>
  <c r="AF170" i="15"/>
  <c r="AE6" i="41" s="1"/>
  <c r="AP169" i="15"/>
  <c r="J169" i="15"/>
  <c r="I6" i="40" s="1"/>
  <c r="T168" i="15"/>
  <c r="AD167" i="15"/>
  <c r="N178" i="15"/>
  <c r="X177" i="15"/>
  <c r="W6" i="39" s="1"/>
  <c r="AH176" i="15"/>
  <c r="B176" i="15"/>
  <c r="L175" i="15"/>
  <c r="K6" i="46" s="1"/>
  <c r="V174" i="15"/>
  <c r="AF173" i="15"/>
  <c r="AP172" i="15"/>
  <c r="J172" i="15"/>
  <c r="I6" i="43" s="1"/>
  <c r="T171" i="15"/>
  <c r="AD170" i="15"/>
  <c r="AC6" i="41" s="1"/>
  <c r="AN169" i="15"/>
  <c r="H169" i="15"/>
  <c r="G6" i="40" s="1"/>
  <c r="R168" i="15"/>
  <c r="AB167" i="15"/>
  <c r="AN178" i="15"/>
  <c r="H178" i="15"/>
  <c r="R177" i="15"/>
  <c r="Q6" i="39" s="1"/>
  <c r="AB176" i="15"/>
  <c r="AA6" i="47" s="1"/>
  <c r="AL175" i="15"/>
  <c r="F175" i="15"/>
  <c r="E6" i="46" s="1"/>
  <c r="P174" i="15"/>
  <c r="Z173" i="15"/>
  <c r="AJ172" i="15"/>
  <c r="D172" i="15"/>
  <c r="C6" i="43" s="1"/>
  <c r="N171" i="15"/>
  <c r="X170" i="15"/>
  <c r="W6" i="41" s="1"/>
  <c r="AH169" i="15"/>
  <c r="B169" i="15"/>
  <c r="L168" i="15"/>
  <c r="V167" i="15"/>
  <c r="AL178" i="15"/>
  <c r="F178" i="15"/>
  <c r="P177" i="15"/>
  <c r="O6" i="39" s="1"/>
  <c r="Z176" i="15"/>
  <c r="Y6" i="47" s="1"/>
  <c r="AJ175" i="15"/>
  <c r="D175" i="15"/>
  <c r="C6" i="46" s="1"/>
  <c r="N174" i="15"/>
  <c r="X173" i="15"/>
  <c r="AH172" i="15"/>
  <c r="B172" i="15"/>
  <c r="L171" i="15"/>
  <c r="V170" i="15"/>
  <c r="U6" i="41" s="1"/>
  <c r="AF169" i="15"/>
  <c r="AE6" i="40" s="1"/>
  <c r="AP168" i="15"/>
  <c r="J168" i="15"/>
  <c r="T167" i="15"/>
  <c r="AF178" i="15"/>
  <c r="AP177" i="15"/>
  <c r="J177" i="15"/>
  <c r="I6" i="39" s="1"/>
  <c r="T176" i="15"/>
  <c r="S6" i="47" s="1"/>
  <c r="AD175" i="15"/>
  <c r="AC6" i="46" s="1"/>
  <c r="AN174" i="15"/>
  <c r="H174" i="15"/>
  <c r="R173" i="15"/>
  <c r="AB172" i="15"/>
  <c r="AA6" i="43" s="1"/>
  <c r="AL171" i="15"/>
  <c r="F171" i="15"/>
  <c r="P170" i="15"/>
  <c r="O6" i="41" s="1"/>
  <c r="Z169" i="15"/>
  <c r="Y6" i="40" s="1"/>
  <c r="AJ168" i="15"/>
  <c r="D168" i="15"/>
  <c r="N167" i="15"/>
  <c r="AO16" i="6" a="1"/>
  <c r="AO16" i="6" s="1"/>
  <c r="D10" i="39"/>
  <c r="G13" i="32" a="1"/>
  <c r="G13" i="32" s="1"/>
  <c r="AO7" i="6" a="1"/>
  <c r="AO7" i="6" s="1"/>
  <c r="E10" i="43"/>
  <c r="H113" i="32" a="1"/>
  <c r="H113" i="32" s="1"/>
  <c r="D19" i="45"/>
  <c r="G147" i="32" a="1"/>
  <c r="G147" i="32" s="1"/>
  <c r="E4" i="39"/>
  <c r="H7" i="32" a="1"/>
  <c r="H7" i="32" s="1"/>
  <c r="C27" i="45"/>
  <c r="C49" i="45" s="1"/>
  <c r="AN7" i="6" a="1"/>
  <c r="AN7" i="6" s="1"/>
  <c r="D24" i="39"/>
  <c r="G27" i="32" a="1"/>
  <c r="G27" i="32" s="1"/>
  <c r="D13" i="45"/>
  <c r="G141" i="32" a="1"/>
  <c r="G141" i="32" s="1"/>
  <c r="AR18" i="6" a="1"/>
  <c r="AR18" i="6" s="1"/>
  <c r="C51" i="45"/>
  <c r="D21" i="45"/>
  <c r="G149" i="32" a="1"/>
  <c r="G149" i="32" s="1"/>
  <c r="D26" i="42"/>
  <c r="G104" i="32" a="1"/>
  <c r="G104" i="32" s="1"/>
  <c r="F25" i="43"/>
  <c r="I128" i="32" a="1"/>
  <c r="I128" i="32" s="1"/>
  <c r="AP17" i="6" a="1"/>
  <c r="AP17" i="6" s="1"/>
  <c r="C48" i="45"/>
  <c r="E10" i="47"/>
  <c r="H163" i="32" a="1"/>
  <c r="H163" i="32" s="1"/>
  <c r="AO10" i="6" a="1"/>
  <c r="AO10" i="6" s="1"/>
  <c r="AP13" i="6" a="1"/>
  <c r="AP13" i="6" s="1"/>
  <c r="AQ13" i="6" s="1" a="1"/>
  <c r="AQ13" i="6" s="1"/>
  <c r="D22" i="41"/>
  <c r="G75" i="32" a="1"/>
  <c r="G75" i="32" s="1"/>
  <c r="D24" i="43"/>
  <c r="G127" i="32" a="1"/>
  <c r="G127" i="32" s="1"/>
  <c r="B138" i="17" a="1"/>
  <c r="AR9" i="6" a="1"/>
  <c r="AR9" i="6" s="1"/>
  <c r="AS9" i="6" s="1" a="1"/>
  <c r="AS9" i="6" s="1"/>
  <c r="AF27" i="11"/>
  <c r="AQ22" i="6" a="1"/>
  <c r="AQ22" i="6" s="1"/>
  <c r="AR13" i="6" l="1" a="1"/>
  <c r="AR13" i="6" s="1"/>
  <c r="AS13" i="6" a="1"/>
  <c r="AS13" i="6" s="1"/>
  <c r="E21" i="45"/>
  <c r="H149" i="32" a="1"/>
  <c r="H149" i="32" s="1"/>
  <c r="AC6" i="39"/>
  <c r="E5" i="47"/>
  <c r="H158" i="32" a="1"/>
  <c r="H158" i="32" s="1"/>
  <c r="X17" i="42"/>
  <c r="Z17" i="42"/>
  <c r="L17" i="39"/>
  <c r="AY17" i="46"/>
  <c r="AQ17" i="46"/>
  <c r="AI17" i="46"/>
  <c r="AX17" i="46"/>
  <c r="AP17" i="46"/>
  <c r="AH17" i="46"/>
  <c r="AZ17" i="46"/>
  <c r="AR17" i="46"/>
  <c r="AJ17" i="46"/>
  <c r="AT17" i="46"/>
  <c r="AS17" i="46"/>
  <c r="AN17" i="46"/>
  <c r="AU17" i="46"/>
  <c r="AO17" i="46"/>
  <c r="AW17" i="46"/>
  <c r="AG17" i="46"/>
  <c r="AV17" i="46"/>
  <c r="AL17" i="46"/>
  <c r="AK17" i="46"/>
  <c r="AM17" i="46"/>
  <c r="K17" i="39"/>
  <c r="AV17" i="40"/>
  <c r="AN17" i="40"/>
  <c r="AU17" i="40"/>
  <c r="AL17" i="40"/>
  <c r="AT17" i="40"/>
  <c r="AK17" i="40"/>
  <c r="AS17" i="40"/>
  <c r="AJ17" i="40"/>
  <c r="AX17" i="40"/>
  <c r="AO17" i="40"/>
  <c r="AR17" i="40"/>
  <c r="AQ17" i="40"/>
  <c r="AP17" i="40"/>
  <c r="AZ17" i="40"/>
  <c r="AH17" i="40"/>
  <c r="AY17" i="40"/>
  <c r="AW17" i="40"/>
  <c r="AM17" i="40"/>
  <c r="AI17" i="40"/>
  <c r="AG17" i="40"/>
  <c r="E26" i="41"/>
  <c r="H79" i="32" a="1"/>
  <c r="H79" i="32" s="1"/>
  <c r="G25" i="47"/>
  <c r="J178" i="32" a="1"/>
  <c r="J178" i="32" s="1"/>
  <c r="AE12" i="39"/>
  <c r="H12" i="42"/>
  <c r="Z12" i="42"/>
  <c r="F3" i="47"/>
  <c r="I156" i="32" a="1"/>
  <c r="I156" i="32" s="1"/>
  <c r="E6" i="45"/>
  <c r="H134" i="32" a="1"/>
  <c r="H134" i="32" s="1"/>
  <c r="AS7" i="41"/>
  <c r="AK7" i="41"/>
  <c r="AZ7" i="41"/>
  <c r="AR7" i="41"/>
  <c r="AJ7" i="41"/>
  <c r="AY7" i="41"/>
  <c r="AQ7" i="41"/>
  <c r="AI7" i="41"/>
  <c r="AU7" i="41"/>
  <c r="AM7" i="41"/>
  <c r="AN7" i="41"/>
  <c r="AL7" i="41"/>
  <c r="AX7" i="41"/>
  <c r="AH7" i="41"/>
  <c r="AP7" i="41"/>
  <c r="AG7" i="41"/>
  <c r="AV7" i="41"/>
  <c r="AW7" i="41"/>
  <c r="AT7" i="41"/>
  <c r="AO7" i="41"/>
  <c r="S7" i="39"/>
  <c r="E5" i="42"/>
  <c r="H83" i="32" a="1"/>
  <c r="H83" i="32" s="1"/>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Q256" i="22"/>
  <c r="AI256" i="22"/>
  <c r="AA256" i="22"/>
  <c r="S256" i="22"/>
  <c r="K256" i="22"/>
  <c r="C256" i="22"/>
  <c r="AL255" i="22"/>
  <c r="AD255" i="22"/>
  <c r="AC14" i="39" s="1"/>
  <c r="V255" i="22"/>
  <c r="U14" i="39" s="1"/>
  <c r="N255" i="22"/>
  <c r="M14" i="39" s="1"/>
  <c r="F255" i="22"/>
  <c r="E14" i="39" s="1"/>
  <c r="AO254" i="22"/>
  <c r="AG254" i="22"/>
  <c r="AF14" i="47" s="1"/>
  <c r="Y254" i="22"/>
  <c r="X14" i="47" s="1"/>
  <c r="Q254" i="22"/>
  <c r="P14" i="47" s="1"/>
  <c r="I254" i="22"/>
  <c r="H14" i="47" s="1"/>
  <c r="A254" i="22"/>
  <c r="AJ253" i="22"/>
  <c r="AB253" i="22"/>
  <c r="T253" i="22"/>
  <c r="L253" i="22"/>
  <c r="D253" i="22"/>
  <c r="AM252" i="22"/>
  <c r="AE252" i="22"/>
  <c r="AD14" i="43" s="1"/>
  <c r="W252" i="22"/>
  <c r="V14" i="43" s="1"/>
  <c r="O252" i="22"/>
  <c r="N14" i="43" s="1"/>
  <c r="G252" i="22"/>
  <c r="F14" i="43" s="1"/>
  <c r="AP251" i="22"/>
  <c r="AH251" i="22"/>
  <c r="Z251" i="22"/>
  <c r="R251" i="22"/>
  <c r="J251" i="22"/>
  <c r="B251" i="22"/>
  <c r="AK250" i="22"/>
  <c r="AC250" i="22"/>
  <c r="U250" i="22"/>
  <c r="M250" i="22"/>
  <c r="E250" i="22"/>
  <c r="AN249" i="22"/>
  <c r="AF249" i="22"/>
  <c r="X249" i="22"/>
  <c r="P249" i="22"/>
  <c r="H249" i="22"/>
  <c r="AQ248" i="22"/>
  <c r="AI248" i="22"/>
  <c r="AA248" i="22"/>
  <c r="Z14" i="41" s="1"/>
  <c r="S248" i="22"/>
  <c r="R14" i="41" s="1"/>
  <c r="K248" i="22"/>
  <c r="J14" i="41" s="1"/>
  <c r="C248" i="22"/>
  <c r="B14" i="41" s="1"/>
  <c r="AL247" i="22"/>
  <c r="AD247" i="22"/>
  <c r="AC14" i="40" s="1"/>
  <c r="V247" i="22"/>
  <c r="U14" i="40" s="1"/>
  <c r="N247" i="22"/>
  <c r="M14" i="40" s="1"/>
  <c r="F247" i="22"/>
  <c r="E14" i="40" s="1"/>
  <c r="AO246" i="22"/>
  <c r="AG246" i="22"/>
  <c r="Y246" i="22"/>
  <c r="Q246" i="22"/>
  <c r="I246" i="22"/>
  <c r="A246" i="22"/>
  <c r="AJ245" i="22"/>
  <c r="AB245" i="22"/>
  <c r="AA14" i="42" s="1"/>
  <c r="T245" i="22"/>
  <c r="L245" i="22"/>
  <c r="D245" i="22"/>
  <c r="AM244" i="22"/>
  <c r="AE244" i="22"/>
  <c r="W244" i="22"/>
  <c r="O244" i="22"/>
  <c r="G244" i="22"/>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G14" i="42" s="1"/>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AP244" i="22"/>
  <c r="AH244" i="22"/>
  <c r="Z244" i="22"/>
  <c r="R244" i="22"/>
  <c r="J244" i="22"/>
  <c r="B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E245" i="22"/>
  <c r="AF244" i="22"/>
  <c r="P244" i="22"/>
  <c r="A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B14" i="42" s="1"/>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G256" i="22"/>
  <c r="AF256" i="22"/>
  <c r="P256" i="22"/>
  <c r="AQ255" i="22"/>
  <c r="AA255" i="22"/>
  <c r="Z14" i="39" s="1"/>
  <c r="K255" i="22"/>
  <c r="J14" i="39" s="1"/>
  <c r="AL254" i="22"/>
  <c r="V254" i="22"/>
  <c r="U14" i="47" s="1"/>
  <c r="F254" i="22"/>
  <c r="E14" i="47" s="1"/>
  <c r="AG253" i="22"/>
  <c r="Q253" i="22"/>
  <c r="A253" i="22"/>
  <c r="AB252" i="22"/>
  <c r="AA14" i="43" s="1"/>
  <c r="L252" i="22"/>
  <c r="K14" i="43" s="1"/>
  <c r="AM251" i="22"/>
  <c r="W251" i="22"/>
  <c r="G251" i="22"/>
  <c r="AH250" i="22"/>
  <c r="R250" i="22"/>
  <c r="B250" i="22"/>
  <c r="AC249" i="22"/>
  <c r="M249" i="22"/>
  <c r="AN248" i="22"/>
  <c r="X248" i="22"/>
  <c r="W14" i="41" s="1"/>
  <c r="H248" i="22"/>
  <c r="G14" i="41" s="1"/>
  <c r="AI247" i="22"/>
  <c r="S247" i="22"/>
  <c r="R14" i="40" s="1"/>
  <c r="C247" i="22"/>
  <c r="B14" i="40" s="1"/>
  <c r="AD246" i="22"/>
  <c r="N246" i="22"/>
  <c r="AO245" i="22"/>
  <c r="Y245" i="22"/>
  <c r="X14" i="42" s="1"/>
  <c r="I245" i="22"/>
  <c r="H14" i="42" s="1"/>
  <c r="AJ244" i="22"/>
  <c r="T244" i="22"/>
  <c r="D244" i="22"/>
  <c r="R256" i="22"/>
  <c r="AC255" i="22"/>
  <c r="AB14" i="39" s="1"/>
  <c r="AN254" i="22"/>
  <c r="H254" i="22"/>
  <c r="G14" i="47" s="1"/>
  <c r="S253" i="22"/>
  <c r="AD252" i="22"/>
  <c r="AC14" i="43" s="1"/>
  <c r="AO251" i="22"/>
  <c r="I251" i="22"/>
  <c r="T250" i="22"/>
  <c r="AE249" i="22"/>
  <c r="AP248" i="22"/>
  <c r="J248" i="22"/>
  <c r="I14" i="41" s="1"/>
  <c r="U247" i="22"/>
  <c r="T14" i="40" s="1"/>
  <c r="AF246" i="22"/>
  <c r="AQ245" i="22"/>
  <c r="K245" i="22"/>
  <c r="J14" i="42" s="1"/>
  <c r="V244" i="22"/>
  <c r="Q256" i="22"/>
  <c r="AB255" i="22"/>
  <c r="AA14" i="39" s="1"/>
  <c r="AM254" i="22"/>
  <c r="G254" i="22"/>
  <c r="F14" i="47" s="1"/>
  <c r="R253" i="22"/>
  <c r="AC252" i="22"/>
  <c r="AB14" i="43" s="1"/>
  <c r="AN251" i="22"/>
  <c r="H251" i="22"/>
  <c r="S250" i="22"/>
  <c r="AD249" i="22"/>
  <c r="AO248" i="22"/>
  <c r="I248" i="22"/>
  <c r="H14" i="41" s="1"/>
  <c r="T247" i="22"/>
  <c r="S14" i="40" s="1"/>
  <c r="AE246" i="22"/>
  <c r="AP245" i="22"/>
  <c r="J245" i="22"/>
  <c r="U244" i="22"/>
  <c r="H256" i="22"/>
  <c r="S255" i="22"/>
  <c r="R14" i="39" s="1"/>
  <c r="AD254" i="22"/>
  <c r="AC14" i="47" s="1"/>
  <c r="AO253" i="22"/>
  <c r="I253" i="22"/>
  <c r="T252" i="22"/>
  <c r="S14" i="43" s="1"/>
  <c r="AE251" i="22"/>
  <c r="AP250" i="22"/>
  <c r="J250" i="22"/>
  <c r="U249" i="22"/>
  <c r="AF248" i="22"/>
  <c r="AE14" i="41" s="1"/>
  <c r="AQ247" i="22"/>
  <c r="K247" i="22"/>
  <c r="J14" i="40" s="1"/>
  <c r="V246" i="22"/>
  <c r="AG245" i="22"/>
  <c r="AF14" i="42" s="1"/>
  <c r="A245" i="22"/>
  <c r="L244" i="22"/>
  <c r="AN256" i="22"/>
  <c r="D256" i="22"/>
  <c r="O255" i="22"/>
  <c r="N14" i="39" s="1"/>
  <c r="Z254" i="22"/>
  <c r="Y14" i="47" s="1"/>
  <c r="AK253" i="22"/>
  <c r="E253" i="22"/>
  <c r="P252" i="22"/>
  <c r="O14" i="43" s="1"/>
  <c r="AA251" i="22"/>
  <c r="AL250" i="22"/>
  <c r="F250" i="22"/>
  <c r="Q249" i="22"/>
  <c r="AB248" i="22"/>
  <c r="AA14" i="41" s="1"/>
  <c r="AM247" i="22"/>
  <c r="G247" i="22"/>
  <c r="F14" i="40" s="1"/>
  <c r="R246" i="22"/>
  <c r="AC245" i="22"/>
  <c r="AN244" i="22"/>
  <c r="H244" i="22"/>
  <c r="AJ256" i="22"/>
  <c r="B256" i="22"/>
  <c r="M255" i="22"/>
  <c r="L14" i="39" s="1"/>
  <c r="X254" i="22"/>
  <c r="W14" i="47" s="1"/>
  <c r="AI253" i="22"/>
  <c r="C253" i="22"/>
  <c r="N252" i="22"/>
  <c r="M14" i="43" s="1"/>
  <c r="Y251" i="22"/>
  <c r="AJ250" i="22"/>
  <c r="D250" i="22"/>
  <c r="O249" i="22"/>
  <c r="Z248" i="22"/>
  <c r="Y14" i="41" s="1"/>
  <c r="AK247" i="22"/>
  <c r="E247" i="22"/>
  <c r="D14" i="40" s="1"/>
  <c r="P246" i="22"/>
  <c r="AA245" i="22"/>
  <c r="Z14" i="42" s="1"/>
  <c r="AL244" i="22"/>
  <c r="F244" i="22"/>
  <c r="AH256" i="22"/>
  <c r="A256" i="22"/>
  <c r="L255" i="22"/>
  <c r="K14" i="39" s="1"/>
  <c r="W254" i="22"/>
  <c r="V14" i="47" s="1"/>
  <c r="AH253" i="22"/>
  <c r="B253" i="22"/>
  <c r="M252" i="22"/>
  <c r="L14" i="43" s="1"/>
  <c r="X251" i="22"/>
  <c r="AI250" i="22"/>
  <c r="C250" i="22"/>
  <c r="N249" i="22"/>
  <c r="Y248" i="22"/>
  <c r="X14" i="41" s="1"/>
  <c r="AJ247" i="22"/>
  <c r="D247" i="22"/>
  <c r="C14" i="40" s="1"/>
  <c r="O246" i="22"/>
  <c r="Z245" i="22"/>
  <c r="Y14" i="42" s="1"/>
  <c r="AK244" i="22"/>
  <c r="E244" i="22"/>
  <c r="X256" i="22"/>
  <c r="AI255" i="22"/>
  <c r="C255" i="22"/>
  <c r="B14" i="39" s="1"/>
  <c r="N254" i="22"/>
  <c r="M14" i="47" s="1"/>
  <c r="Y253" i="22"/>
  <c r="AJ252" i="22"/>
  <c r="D252" i="22"/>
  <c r="C14" i="43" s="1"/>
  <c r="O251" i="22"/>
  <c r="Z250" i="22"/>
  <c r="AK249" i="22"/>
  <c r="E249" i="22"/>
  <c r="P248" i="22"/>
  <c r="O14" i="41" s="1"/>
  <c r="AA247" i="22"/>
  <c r="Z14" i="40" s="1"/>
  <c r="AL246" i="22"/>
  <c r="F246" i="22"/>
  <c r="Q245" i="22"/>
  <c r="P14" i="42" s="1"/>
  <c r="AB244" i="22"/>
  <c r="T256" i="22"/>
  <c r="AE255" i="22"/>
  <c r="AD14" i="39" s="1"/>
  <c r="AP254" i="22"/>
  <c r="J254" i="22"/>
  <c r="I14" i="47" s="1"/>
  <c r="U253" i="22"/>
  <c r="AF252" i="22"/>
  <c r="AE14" i="43" s="1"/>
  <c r="AQ251" i="22"/>
  <c r="K251" i="22"/>
  <c r="V250" i="22"/>
  <c r="AG249" i="22"/>
  <c r="A249" i="22"/>
  <c r="L248" i="22"/>
  <c r="K14" i="41" s="1"/>
  <c r="W247" i="22"/>
  <c r="V14" i="40" s="1"/>
  <c r="AH246" i="22"/>
  <c r="B246" i="22"/>
  <c r="M245" i="22"/>
  <c r="L14" i="42" s="1"/>
  <c r="X244" i="22"/>
  <c r="AP10" i="6" a="1"/>
  <c r="AP10" i="6" s="1"/>
  <c r="AQ10" i="6" s="1" a="1"/>
  <c r="AQ10" i="6" s="1"/>
  <c r="G25" i="43"/>
  <c r="J128" i="32" a="1"/>
  <c r="J128" i="32" s="1"/>
  <c r="E22" i="41"/>
  <c r="H75" i="32" a="1"/>
  <c r="H75" i="32" s="1"/>
  <c r="AQ16" i="6" a="1"/>
  <c r="AQ16" i="6" s="1"/>
  <c r="C4" i="49"/>
  <c r="C52" i="45"/>
  <c r="C32" i="45"/>
  <c r="C54" i="45"/>
  <c r="C40" i="45"/>
  <c r="C33" i="45"/>
  <c r="F10" i="43"/>
  <c r="I113" i="32" a="1"/>
  <c r="I113" i="32" s="1"/>
  <c r="AP16" i="6" a="1"/>
  <c r="AP16" i="6" s="1"/>
  <c r="B6" i="39"/>
  <c r="AZ6" i="46"/>
  <c r="AR6" i="46"/>
  <c r="AJ6" i="46"/>
  <c r="AY6" i="46"/>
  <c r="AQ6" i="46"/>
  <c r="AI6" i="46"/>
  <c r="AS6" i="46"/>
  <c r="AK6" i="46"/>
  <c r="AP6" i="46"/>
  <c r="AO6" i="46"/>
  <c r="AX6" i="46"/>
  <c r="AH6" i="46"/>
  <c r="AW6" i="46"/>
  <c r="AG6" i="46"/>
  <c r="AM6" i="46"/>
  <c r="AV6" i="46"/>
  <c r="AU6" i="46"/>
  <c r="AT6" i="46"/>
  <c r="AN6" i="46"/>
  <c r="AL6" i="46"/>
  <c r="K6" i="39"/>
  <c r="F4" i="43"/>
  <c r="I107" i="32" a="1"/>
  <c r="I107" i="32" s="1"/>
  <c r="E26" i="42"/>
  <c r="H104" i="32" a="1"/>
  <c r="H104" i="32" s="1"/>
  <c r="C31" i="45"/>
  <c r="C47" i="45"/>
  <c r="J6" i="39"/>
  <c r="S6" i="39"/>
  <c r="T6" i="39"/>
  <c r="F3" i="39"/>
  <c r="I6" i="32" a="1"/>
  <c r="I6" i="32" s="1"/>
  <c r="E14" i="46"/>
  <c r="H192" i="32" a="1"/>
  <c r="H192" i="32" s="1"/>
  <c r="D17" i="39"/>
  <c r="F17" i="39"/>
  <c r="AB17" i="39"/>
  <c r="J17" i="39"/>
  <c r="E17" i="42"/>
  <c r="E24" i="46"/>
  <c r="H202" i="32" a="1"/>
  <c r="H202" i="32" s="1"/>
  <c r="C36" i="45"/>
  <c r="Y12" i="42"/>
  <c r="AZ12" i="47"/>
  <c r="AR12" i="47"/>
  <c r="AJ12" i="47"/>
  <c r="AY12" i="47"/>
  <c r="AQ12" i="47"/>
  <c r="AI12" i="47"/>
  <c r="AX12" i="47"/>
  <c r="AP12" i="47"/>
  <c r="AH12" i="47"/>
  <c r="AS12" i="47"/>
  <c r="AK12" i="47"/>
  <c r="AU12" i="47"/>
  <c r="AT12" i="47"/>
  <c r="AO12" i="47"/>
  <c r="AV12" i="47"/>
  <c r="AW12" i="47"/>
  <c r="AG12" i="47"/>
  <c r="AL12" i="47"/>
  <c r="AN12" i="47"/>
  <c r="AM12" i="47"/>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J150" i="28"/>
  <c r="AB150" i="28"/>
  <c r="T150" i="28"/>
  <c r="L150" i="28"/>
  <c r="D150" i="28"/>
  <c r="AL149" i="28"/>
  <c r="AD149" i="28"/>
  <c r="V149" i="28"/>
  <c r="N149" i="28"/>
  <c r="F149" i="28"/>
  <c r="AN148" i="28"/>
  <c r="AF148" i="28"/>
  <c r="AE20" i="47" s="1"/>
  <c r="X148" i="28"/>
  <c r="W20" i="47" s="1"/>
  <c r="P148" i="28"/>
  <c r="O20" i="47" s="1"/>
  <c r="H148" i="28"/>
  <c r="G20" i="47" s="1"/>
  <c r="AP147" i="28"/>
  <c r="AH147" i="28"/>
  <c r="Z147" i="28"/>
  <c r="Y20" i="46" s="1"/>
  <c r="R147" i="28"/>
  <c r="Q20" i="46" s="1"/>
  <c r="J147" i="28"/>
  <c r="I20" i="46" s="1"/>
  <c r="B147" i="28"/>
  <c r="AJ146" i="28"/>
  <c r="AB146" i="28"/>
  <c r="T146" i="28"/>
  <c r="L146" i="28"/>
  <c r="D146" i="28"/>
  <c r="AL145" i="28"/>
  <c r="AD145" i="28"/>
  <c r="V145" i="28"/>
  <c r="N145" i="28"/>
  <c r="F145" i="28"/>
  <c r="AN144" i="28"/>
  <c r="AF144" i="28"/>
  <c r="AE20" i="43" s="1"/>
  <c r="X144" i="28"/>
  <c r="W20" i="43" s="1"/>
  <c r="P144" i="28"/>
  <c r="O20" i="43" s="1"/>
  <c r="H144" i="28"/>
  <c r="G20" i="43" s="1"/>
  <c r="AP143" i="28"/>
  <c r="AH143" i="28"/>
  <c r="Z143" i="28"/>
  <c r="R143" i="28"/>
  <c r="J143" i="28"/>
  <c r="B143" i="28"/>
  <c r="AJ142" i="28"/>
  <c r="AB142" i="28"/>
  <c r="AA20" i="41" s="1"/>
  <c r="T142" i="28"/>
  <c r="S20" i="41" s="1"/>
  <c r="L142" i="28"/>
  <c r="K20" i="41" s="1"/>
  <c r="D142" i="28"/>
  <c r="C20" i="41" s="1"/>
  <c r="AL141" i="28"/>
  <c r="AD141" i="28"/>
  <c r="V141" i="28"/>
  <c r="N141" i="28"/>
  <c r="F141" i="28"/>
  <c r="AN140" i="28"/>
  <c r="AF140" i="28"/>
  <c r="X140" i="28"/>
  <c r="P140" i="28"/>
  <c r="H140" i="28"/>
  <c r="AP139" i="28"/>
  <c r="AH139" i="28"/>
  <c r="Z139" i="28"/>
  <c r="R139" i="28"/>
  <c r="J139" i="28"/>
  <c r="AQ150" i="28"/>
  <c r="AA150" i="28"/>
  <c r="K150" i="28"/>
  <c r="AK149" i="28"/>
  <c r="U149" i="28"/>
  <c r="E149" i="28"/>
  <c r="AE148" i="28"/>
  <c r="AD20" i="47" s="1"/>
  <c r="O148" i="28"/>
  <c r="N20" i="47" s="1"/>
  <c r="AO147" i="28"/>
  <c r="Y147" i="28"/>
  <c r="X20" i="46" s="1"/>
  <c r="I147" i="28"/>
  <c r="H20" i="46" s="1"/>
  <c r="AI146" i="28"/>
  <c r="S146" i="28"/>
  <c r="C146" i="28"/>
  <c r="AC145" i="28"/>
  <c r="M145" i="28"/>
  <c r="AM144" i="28"/>
  <c r="W144" i="28"/>
  <c r="V20" i="43" s="1"/>
  <c r="G144" i="28"/>
  <c r="F20" i="43" s="1"/>
  <c r="AG143" i="28"/>
  <c r="Q143" i="28"/>
  <c r="AQ142" i="28"/>
  <c r="AA142" i="28"/>
  <c r="Z20" i="41" s="1"/>
  <c r="K142" i="28"/>
  <c r="J20" i="41" s="1"/>
  <c r="AK141" i="28"/>
  <c r="U141" i="28"/>
  <c r="E141" i="28"/>
  <c r="AE140" i="28"/>
  <c r="O140" i="28"/>
  <c r="AO139" i="28"/>
  <c r="Y139" i="28"/>
  <c r="I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I150" i="28"/>
  <c r="S150" i="28"/>
  <c r="C150" i="28"/>
  <c r="AC149" i="28"/>
  <c r="M149" i="28"/>
  <c r="AM148" i="28"/>
  <c r="W148" i="28"/>
  <c r="V20" i="47" s="1"/>
  <c r="G148" i="28"/>
  <c r="F20" i="47" s="1"/>
  <c r="AG147" i="28"/>
  <c r="AF20" i="46" s="1"/>
  <c r="Q147" i="28"/>
  <c r="P20" i="46" s="1"/>
  <c r="AQ146" i="28"/>
  <c r="AA146" i="28"/>
  <c r="K146" i="28"/>
  <c r="AK145" i="28"/>
  <c r="U145" i="28"/>
  <c r="E145" i="28"/>
  <c r="AE144" i="28"/>
  <c r="AD20" i="43" s="1"/>
  <c r="O144" i="28"/>
  <c r="N20" i="43" s="1"/>
  <c r="AO143" i="28"/>
  <c r="Y143" i="28"/>
  <c r="I143" i="28"/>
  <c r="AI142" i="28"/>
  <c r="S142" i="28"/>
  <c r="R20" i="41" s="1"/>
  <c r="C142" i="28"/>
  <c r="B20" i="41" s="1"/>
  <c r="AC141" i="28"/>
  <c r="M141" i="28"/>
  <c r="AM140" i="28"/>
  <c r="W140" i="28"/>
  <c r="G140" i="28"/>
  <c r="AG139" i="28"/>
  <c r="Q139" i="28"/>
  <c r="B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Q148" i="28"/>
  <c r="AO145" i="28"/>
  <c r="AM142" i="28"/>
  <c r="AK139" i="28"/>
  <c r="AA148" i="28"/>
  <c r="Z20" i="47" s="1"/>
  <c r="Y145" i="28"/>
  <c r="W142" i="28"/>
  <c r="V20" i="41" s="1"/>
  <c r="U139" i="28"/>
  <c r="K148" i="28"/>
  <c r="J20" i="47" s="1"/>
  <c r="I145" i="28"/>
  <c r="G142" i="28"/>
  <c r="F20" i="41" s="1"/>
  <c r="E139" i="28"/>
  <c r="AM150" i="28"/>
  <c r="AK147" i="28"/>
  <c r="AI144" i="28"/>
  <c r="AG141" i="28"/>
  <c r="W150" i="28"/>
  <c r="U147" i="28"/>
  <c r="T20" i="46" s="1"/>
  <c r="S144" i="28"/>
  <c r="R20" i="43" s="1"/>
  <c r="Q141" i="28"/>
  <c r="G150" i="28"/>
  <c r="E147" i="28"/>
  <c r="D20" i="46" s="1"/>
  <c r="C144" i="28"/>
  <c r="B20" i="43" s="1"/>
  <c r="AQ140" i="28"/>
  <c r="AG149" i="28"/>
  <c r="AE146" i="28"/>
  <c r="AC143" i="28"/>
  <c r="AA140" i="28"/>
  <c r="Q149" i="28"/>
  <c r="O146" i="28"/>
  <c r="M143" i="28"/>
  <c r="K140" i="28"/>
  <c r="AG27" i="11"/>
  <c r="AS7" i="39"/>
  <c r="AK7" i="39"/>
  <c r="AV7" i="39"/>
  <c r="AM7" i="39"/>
  <c r="AU7" i="39"/>
  <c r="AL7" i="39"/>
  <c r="AT7" i="39"/>
  <c r="AJ7" i="39"/>
  <c r="AR7" i="39"/>
  <c r="AI7" i="39"/>
  <c r="AZ7" i="39"/>
  <c r="AQ7" i="39"/>
  <c r="AH7" i="39"/>
  <c r="AY7" i="39"/>
  <c r="AP7" i="39"/>
  <c r="AG7" i="39"/>
  <c r="AX7" i="39"/>
  <c r="AO7" i="39"/>
  <c r="AW7" i="39"/>
  <c r="AN7" i="39"/>
  <c r="AC7" i="42"/>
  <c r="H7" i="42"/>
  <c r="F4" i="41"/>
  <c r="I57" i="32" a="1"/>
  <c r="I57" i="32" s="1"/>
  <c r="F10" i="46"/>
  <c r="I188" i="32" a="1"/>
  <c r="I188" i="32" s="1"/>
  <c r="F9" i="40"/>
  <c r="I37" i="32" a="1"/>
  <c r="I37" i="32" s="1"/>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P149" i="30"/>
  <c r="AB149" i="30"/>
  <c r="Q149" i="30"/>
  <c r="C149" i="30"/>
  <c r="AE148" i="30"/>
  <c r="T148" i="30"/>
  <c r="F148" i="30"/>
  <c r="AK147" i="30"/>
  <c r="W147" i="30"/>
  <c r="V22" i="47" s="1"/>
  <c r="I147" i="30"/>
  <c r="H22" i="47" s="1"/>
  <c r="AN146" i="30"/>
  <c r="Z146" i="30"/>
  <c r="Y22" i="46" s="1"/>
  <c r="O146" i="30"/>
  <c r="N22" i="46" s="1"/>
  <c r="AQ145" i="30"/>
  <c r="AC145" i="30"/>
  <c r="R145" i="30"/>
  <c r="D145" i="30"/>
  <c r="AI144" i="30"/>
  <c r="U144" i="30"/>
  <c r="G144" i="30"/>
  <c r="AL143" i="30"/>
  <c r="X143" i="30"/>
  <c r="M143" i="30"/>
  <c r="AO142" i="30"/>
  <c r="AA142" i="30"/>
  <c r="P142" i="30"/>
  <c r="B142" i="30"/>
  <c r="AG141" i="30"/>
  <c r="S141" i="30"/>
  <c r="E141" i="30"/>
  <c r="AJ140" i="30"/>
  <c r="V140" i="30"/>
  <c r="K140" i="30"/>
  <c r="AM139" i="30"/>
  <c r="Y139" i="30"/>
  <c r="N139" i="30"/>
  <c r="AP138" i="30"/>
  <c r="AE138" i="30"/>
  <c r="Q138" i="30"/>
  <c r="C138" i="30"/>
  <c r="AO149" i="30"/>
  <c r="AA149" i="30"/>
  <c r="M149" i="30"/>
  <c r="B149" i="30"/>
  <c r="AD148" i="30"/>
  <c r="S148" i="30"/>
  <c r="E148" i="30"/>
  <c r="AG147" i="30"/>
  <c r="AF22" i="47" s="1"/>
  <c r="V147" i="30"/>
  <c r="U22" i="47" s="1"/>
  <c r="H147" i="30"/>
  <c r="G22" i="47" s="1"/>
  <c r="AM146" i="30"/>
  <c r="Y146" i="30"/>
  <c r="X22" i="46" s="1"/>
  <c r="K146" i="30"/>
  <c r="J22" i="46" s="1"/>
  <c r="AP145" i="30"/>
  <c r="AB145" i="30"/>
  <c r="Q145" i="30"/>
  <c r="C145" i="30"/>
  <c r="AE144" i="30"/>
  <c r="T144" i="30"/>
  <c r="F144" i="30"/>
  <c r="AK143" i="30"/>
  <c r="W143" i="30"/>
  <c r="I143" i="30"/>
  <c r="AN142" i="30"/>
  <c r="Z142" i="30"/>
  <c r="O142" i="30"/>
  <c r="AQ141" i="30"/>
  <c r="AC141" i="30"/>
  <c r="R141" i="30"/>
  <c r="D141" i="30"/>
  <c r="AI140" i="30"/>
  <c r="U140" i="30"/>
  <c r="G140" i="30"/>
  <c r="AL139" i="30"/>
  <c r="X139" i="30"/>
  <c r="M139" i="30"/>
  <c r="AO138" i="30"/>
  <c r="AA138" i="30"/>
  <c r="P138" i="30"/>
  <c r="AK149" i="30"/>
  <c r="Z149" i="30"/>
  <c r="L149" i="30"/>
  <c r="AQ148" i="30"/>
  <c r="AC148" i="30"/>
  <c r="O148" i="30"/>
  <c r="D148" i="30"/>
  <c r="AF147" i="30"/>
  <c r="AE22" i="47" s="1"/>
  <c r="U147" i="30"/>
  <c r="T22" i="47" s="1"/>
  <c r="G147" i="30"/>
  <c r="F22" i="47" s="1"/>
  <c r="AI146" i="30"/>
  <c r="X146" i="30"/>
  <c r="W22" i="46" s="1"/>
  <c r="J146" i="30"/>
  <c r="I22" i="46" s="1"/>
  <c r="AO145" i="30"/>
  <c r="AA145" i="30"/>
  <c r="M145" i="30"/>
  <c r="B145" i="30"/>
  <c r="AD144" i="30"/>
  <c r="S144" i="30"/>
  <c r="E144" i="30"/>
  <c r="AG143" i="30"/>
  <c r="V143" i="30"/>
  <c r="H143" i="30"/>
  <c r="AM142" i="30"/>
  <c r="Y142" i="30"/>
  <c r="K142" i="30"/>
  <c r="AP141" i="30"/>
  <c r="AB141" i="30"/>
  <c r="Q141" i="30"/>
  <c r="C141" i="30"/>
  <c r="AE140" i="30"/>
  <c r="T140" i="30"/>
  <c r="F140" i="30"/>
  <c r="AK139" i="30"/>
  <c r="W139" i="30"/>
  <c r="I139" i="30"/>
  <c r="AN138" i="30"/>
  <c r="Z138" i="30"/>
  <c r="O138" i="30"/>
  <c r="B138" i="30"/>
  <c r="AG149" i="30"/>
  <c r="S149" i="30"/>
  <c r="E149" i="30"/>
  <c r="AJ148" i="30"/>
  <c r="V148" i="30"/>
  <c r="K148" i="30"/>
  <c r="AM147" i="30"/>
  <c r="Y147" i="30"/>
  <c r="X22" i="47" s="1"/>
  <c r="N147" i="30"/>
  <c r="M22" i="47" s="1"/>
  <c r="AP146" i="30"/>
  <c r="AE146" i="30"/>
  <c r="AD22" i="46" s="1"/>
  <c r="Q146" i="30"/>
  <c r="P22" i="46" s="1"/>
  <c r="C146" i="30"/>
  <c r="B22" i="46" s="1"/>
  <c r="AH145" i="30"/>
  <c r="T145" i="30"/>
  <c r="I145" i="30"/>
  <c r="AK144" i="30"/>
  <c r="W144" i="30"/>
  <c r="L144" i="30"/>
  <c r="AN143" i="30"/>
  <c r="AC143" i="30"/>
  <c r="O143" i="30"/>
  <c r="AQ142" i="30"/>
  <c r="AF142" i="30"/>
  <c r="R142" i="30"/>
  <c r="G142" i="30"/>
  <c r="AI141" i="30"/>
  <c r="U141" i="30"/>
  <c r="J141" i="30"/>
  <c r="AL140" i="30"/>
  <c r="AA140" i="30"/>
  <c r="M140" i="30"/>
  <c r="AO139" i="30"/>
  <c r="AD139" i="30"/>
  <c r="P139" i="30"/>
  <c r="E139" i="30"/>
  <c r="AG138" i="30"/>
  <c r="S138" i="30"/>
  <c r="H138" i="30"/>
  <c r="U149" i="30"/>
  <c r="AL148" i="30"/>
  <c r="M148" i="30"/>
  <c r="AD147" i="30"/>
  <c r="AC22" i="47" s="1"/>
  <c r="E147" i="30"/>
  <c r="D22" i="47" s="1"/>
  <c r="S146" i="30"/>
  <c r="R22" i="46" s="1"/>
  <c r="AJ145" i="30"/>
  <c r="K145" i="30"/>
  <c r="AB144" i="30"/>
  <c r="C144" i="30"/>
  <c r="Q143" i="30"/>
  <c r="AH142" i="30"/>
  <c r="I142" i="30"/>
  <c r="Z141" i="30"/>
  <c r="AQ140" i="30"/>
  <c r="O140" i="30"/>
  <c r="AF139" i="30"/>
  <c r="G139" i="30"/>
  <c r="X138" i="30"/>
  <c r="AQ149" i="30"/>
  <c r="R149" i="30"/>
  <c r="AI148" i="30"/>
  <c r="G148" i="30"/>
  <c r="X147" i="30"/>
  <c r="W22" i="47" s="1"/>
  <c r="AO146" i="30"/>
  <c r="P146" i="30"/>
  <c r="O22" i="46" s="1"/>
  <c r="AG145" i="30"/>
  <c r="E145" i="30"/>
  <c r="V144" i="30"/>
  <c r="AM143" i="30"/>
  <c r="N143" i="30"/>
  <c r="AE142" i="30"/>
  <c r="C142" i="30"/>
  <c r="T141" i="30"/>
  <c r="AK140" i="30"/>
  <c r="L140" i="30"/>
  <c r="AC139" i="30"/>
  <c r="AQ138" i="30"/>
  <c r="R138" i="30"/>
  <c r="AJ149" i="30"/>
  <c r="K149" i="30"/>
  <c r="AB148" i="30"/>
  <c r="C148" i="30"/>
  <c r="Q147" i="30"/>
  <c r="P22" i="47" s="1"/>
  <c r="AH146" i="30"/>
  <c r="I146" i="30"/>
  <c r="H22" i="46" s="1"/>
  <c r="Z145" i="30"/>
  <c r="AQ144" i="30"/>
  <c r="O144" i="30"/>
  <c r="AF143" i="30"/>
  <c r="G143" i="30"/>
  <c r="X142" i="30"/>
  <c r="AO141" i="30"/>
  <c r="M141" i="30"/>
  <c r="AD140" i="30"/>
  <c r="E140" i="30"/>
  <c r="V139" i="30"/>
  <c r="AM138" i="30"/>
  <c r="K138" i="30"/>
  <c r="AI149" i="30"/>
  <c r="J149" i="30"/>
  <c r="AA148" i="30"/>
  <c r="AO147" i="30"/>
  <c r="P147" i="30"/>
  <c r="O22" i="47" s="1"/>
  <c r="AG146" i="30"/>
  <c r="AF22" i="46" s="1"/>
  <c r="H146" i="30"/>
  <c r="G22" i="46" s="1"/>
  <c r="Y145" i="30"/>
  <c r="AM144" i="30"/>
  <c r="N144" i="30"/>
  <c r="AE143" i="30"/>
  <c r="F143" i="30"/>
  <c r="W142" i="30"/>
  <c r="AK141" i="30"/>
  <c r="L141" i="30"/>
  <c r="AC140" i="30"/>
  <c r="D140" i="30"/>
  <c r="U139" i="30"/>
  <c r="AI138" i="30"/>
  <c r="J138" i="30"/>
  <c r="AH149" i="30"/>
  <c r="I149" i="30"/>
  <c r="W148" i="30"/>
  <c r="AN147" i="30"/>
  <c r="O147" i="30"/>
  <c r="N22" i="47" s="1"/>
  <c r="AF146" i="30"/>
  <c r="AE22" i="46" s="1"/>
  <c r="G146" i="30"/>
  <c r="F22" i="46" s="1"/>
  <c r="U145" i="30"/>
  <c r="AL144" i="30"/>
  <c r="M144" i="30"/>
  <c r="AD143" i="30"/>
  <c r="E143" i="30"/>
  <c r="S142" i="30"/>
  <c r="AJ141" i="30"/>
  <c r="K141" i="30"/>
  <c r="AB140" i="30"/>
  <c r="C140" i="30"/>
  <c r="Q139" i="30"/>
  <c r="AH138" i="30"/>
  <c r="I138" i="30"/>
  <c r="AC149" i="30"/>
  <c r="D149" i="30"/>
  <c r="U148" i="30"/>
  <c r="AL147" i="30"/>
  <c r="M147" i="30"/>
  <c r="L22" i="47" s="1"/>
  <c r="AA146" i="30"/>
  <c r="Z22" i="46" s="1"/>
  <c r="B146" i="30"/>
  <c r="S145" i="30"/>
  <c r="AJ144" i="30"/>
  <c r="K144" i="30"/>
  <c r="Y143" i="30"/>
  <c r="AP142" i="30"/>
  <c r="Q142" i="30"/>
  <c r="AH141" i="30"/>
  <c r="I141" i="30"/>
  <c r="W140" i="30"/>
  <c r="AN139" i="30"/>
  <c r="O139" i="30"/>
  <c r="AF138" i="30"/>
  <c r="G138" i="30"/>
  <c r="Y149" i="30"/>
  <c r="AM148" i="30"/>
  <c r="N148" i="30"/>
  <c r="AE147" i="30"/>
  <c r="AD22" i="47" s="1"/>
  <c r="F147" i="30"/>
  <c r="E22" i="47" s="1"/>
  <c r="W146" i="30"/>
  <c r="V22" i="46" s="1"/>
  <c r="AK145" i="30"/>
  <c r="L145" i="30"/>
  <c r="AC144" i="30"/>
  <c r="D144" i="30"/>
  <c r="U143" i="30"/>
  <c r="AI142" i="30"/>
  <c r="J142" i="30"/>
  <c r="AA141" i="30"/>
  <c r="B141" i="30"/>
  <c r="S140" i="30"/>
  <c r="AG139" i="30"/>
  <c r="H139" i="30"/>
  <c r="Y138" i="30"/>
  <c r="AQ146" i="30"/>
  <c r="H142" i="30"/>
  <c r="R146" i="30"/>
  <c r="Q22" i="46" s="1"/>
  <c r="Y141" i="30"/>
  <c r="AI145" i="30"/>
  <c r="AM140" i="30"/>
  <c r="J145" i="30"/>
  <c r="N140" i="30"/>
  <c r="T149" i="30"/>
  <c r="AA144" i="30"/>
  <c r="AE139" i="30"/>
  <c r="AK148" i="30"/>
  <c r="AO143" i="30"/>
  <c r="F139" i="30"/>
  <c r="L148" i="30"/>
  <c r="P143" i="30"/>
  <c r="W138" i="30"/>
  <c r="AC147" i="30"/>
  <c r="AB22" i="47" s="1"/>
  <c r="AG142" i="30"/>
  <c r="F10" i="47"/>
  <c r="I163" i="32" a="1"/>
  <c r="I163" i="32" s="1"/>
  <c r="E24" i="39"/>
  <c r="H27" i="32" a="1"/>
  <c r="H27" i="32" s="1"/>
  <c r="F4" i="39"/>
  <c r="I7" i="32" a="1"/>
  <c r="I7" i="32" s="1"/>
  <c r="E19" i="45"/>
  <c r="H147" i="32" a="1"/>
  <c r="H147" i="32" s="1"/>
  <c r="AP7" i="6" a="1"/>
  <c r="AP7" i="6" s="1"/>
  <c r="AR7" i="6" s="1" a="1"/>
  <c r="AR7" i="6" s="1"/>
  <c r="AT6" i="47"/>
  <c r="AL6" i="47"/>
  <c r="AS6" i="47"/>
  <c r="AK6" i="47"/>
  <c r="AZ6" i="47"/>
  <c r="AR6" i="47"/>
  <c r="AJ6" i="47"/>
  <c r="AU6" i="47"/>
  <c r="AM6" i="47"/>
  <c r="AW6" i="47"/>
  <c r="AG6" i="47"/>
  <c r="AV6" i="47"/>
  <c r="AX6" i="47"/>
  <c r="AH6" i="47"/>
  <c r="AI6" i="47"/>
  <c r="AO6" i="47"/>
  <c r="AN6" i="47"/>
  <c r="AY6" i="47"/>
  <c r="AP6" i="47"/>
  <c r="AQ6" i="47"/>
  <c r="AA6" i="39"/>
  <c r="AB6" i="39"/>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AM150" i="26"/>
  <c r="AD150" i="26"/>
  <c r="U150" i="26"/>
  <c r="L150" i="26"/>
  <c r="C150" i="26"/>
  <c r="AJ149" i="26"/>
  <c r="AA149" i="26"/>
  <c r="Q149" i="26"/>
  <c r="H149" i="26"/>
  <c r="AO148" i="26"/>
  <c r="AF148" i="26"/>
  <c r="AE18" i="47" s="1"/>
  <c r="W148" i="26"/>
  <c r="V18" i="47" s="1"/>
  <c r="N148" i="26"/>
  <c r="M18" i="47" s="1"/>
  <c r="E148" i="26"/>
  <c r="D18" i="47" s="1"/>
  <c r="AK147" i="26"/>
  <c r="AB147" i="26"/>
  <c r="AA18" i="46" s="1"/>
  <c r="S147" i="26"/>
  <c r="R18" i="46" s="1"/>
  <c r="J147" i="26"/>
  <c r="I18" i="46" s="1"/>
  <c r="AQ146" i="26"/>
  <c r="AH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V18" i="42" s="1"/>
  <c r="O139" i="26"/>
  <c r="N18" i="42" s="1"/>
  <c r="G139" i="26"/>
  <c r="F18" i="42" s="1"/>
  <c r="AK150" i="26"/>
  <c r="AB150" i="26"/>
  <c r="S150" i="26"/>
  <c r="J150" i="26"/>
  <c r="AQ149" i="26"/>
  <c r="AG149" i="26"/>
  <c r="X149" i="26"/>
  <c r="O149" i="26"/>
  <c r="F149" i="26"/>
  <c r="AM148" i="26"/>
  <c r="AD148" i="26"/>
  <c r="AC18" i="47" s="1"/>
  <c r="U148" i="26"/>
  <c r="T18" i="47" s="1"/>
  <c r="K148" i="26"/>
  <c r="J18" i="47" s="1"/>
  <c r="B148" i="26"/>
  <c r="AI147" i="26"/>
  <c r="Z147" i="26"/>
  <c r="Y18" i="46" s="1"/>
  <c r="Q147" i="26"/>
  <c r="P18" i="46" s="1"/>
  <c r="H147" i="26"/>
  <c r="G18" i="46" s="1"/>
  <c r="AO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M139" i="26"/>
  <c r="L18" i="42" s="1"/>
  <c r="E139" i="26"/>
  <c r="AP150" i="26"/>
  <c r="AG150" i="26"/>
  <c r="W150" i="26"/>
  <c r="N150" i="26"/>
  <c r="E150" i="26"/>
  <c r="AL149" i="26"/>
  <c r="AC149" i="26"/>
  <c r="T149" i="26"/>
  <c r="K149" i="26"/>
  <c r="AQ148" i="26"/>
  <c r="AH148" i="26"/>
  <c r="Y148" i="26"/>
  <c r="X18" i="47" s="1"/>
  <c r="P148" i="26"/>
  <c r="O18" i="47" s="1"/>
  <c r="G148" i="26"/>
  <c r="F18" i="47" s="1"/>
  <c r="AN147" i="26"/>
  <c r="AE147" i="26"/>
  <c r="AD18" i="46" s="1"/>
  <c r="U147" i="26"/>
  <c r="T18" i="46" s="1"/>
  <c r="L147" i="26"/>
  <c r="K18" i="46" s="1"/>
  <c r="C147" i="26"/>
  <c r="B18" i="46" s="1"/>
  <c r="AJ146" i="26"/>
  <c r="AA146" i="26"/>
  <c r="S146" i="26"/>
  <c r="K146" i="26"/>
  <c r="C146" i="26"/>
  <c r="AK145" i="26"/>
  <c r="AC145" i="26"/>
  <c r="U145" i="26"/>
  <c r="M145" i="26"/>
  <c r="E145" i="26"/>
  <c r="AM144" i="26"/>
  <c r="AE144" i="26"/>
  <c r="AD18" i="43" s="1"/>
  <c r="W144" i="26"/>
  <c r="V18" i="43" s="1"/>
  <c r="O144" i="26"/>
  <c r="N18" i="43" s="1"/>
  <c r="G144" i="26"/>
  <c r="F18" i="43" s="1"/>
  <c r="AO143" i="26"/>
  <c r="AG143" i="26"/>
  <c r="Y143" i="26"/>
  <c r="Q143" i="26"/>
  <c r="I143" i="26"/>
  <c r="AQ142" i="26"/>
  <c r="AI142" i="26"/>
  <c r="AA142" i="26"/>
  <c r="S142" i="26"/>
  <c r="K142" i="26"/>
  <c r="C142" i="26"/>
  <c r="AK141" i="26"/>
  <c r="AC141" i="26"/>
  <c r="U141" i="26"/>
  <c r="M141" i="26"/>
  <c r="E141" i="26"/>
  <c r="AM140" i="26"/>
  <c r="AE140" i="26"/>
  <c r="W140" i="26"/>
  <c r="O140" i="26"/>
  <c r="G140" i="26"/>
  <c r="AO139" i="26"/>
  <c r="AG139" i="26"/>
  <c r="Y139" i="26"/>
  <c r="Q139" i="26"/>
  <c r="P18" i="42" s="1"/>
  <c r="I139" i="26"/>
  <c r="B139" i="26"/>
  <c r="AO150" i="26"/>
  <c r="AE150" i="26"/>
  <c r="V150" i="26"/>
  <c r="M150" i="26"/>
  <c r="D150" i="26"/>
  <c r="AK149" i="26"/>
  <c r="AB149" i="26"/>
  <c r="S149" i="26"/>
  <c r="I149" i="26"/>
  <c r="AP148" i="26"/>
  <c r="AG148" i="26"/>
  <c r="AF18" i="47" s="1"/>
  <c r="X148" i="26"/>
  <c r="W18" i="47" s="1"/>
  <c r="O148" i="26"/>
  <c r="N18" i="47" s="1"/>
  <c r="F148" i="26"/>
  <c r="E18" i="47" s="1"/>
  <c r="AM147" i="26"/>
  <c r="AC147" i="26"/>
  <c r="AB18" i="46" s="1"/>
  <c r="T147" i="26"/>
  <c r="S18" i="46" s="1"/>
  <c r="K147" i="26"/>
  <c r="J18" i="46" s="1"/>
  <c r="B147" i="26"/>
  <c r="AI146" i="26"/>
  <c r="Z146" i="26"/>
  <c r="R146" i="26"/>
  <c r="J146" i="26"/>
  <c r="B146" i="26"/>
  <c r="AJ145" i="26"/>
  <c r="AB145" i="26"/>
  <c r="T145" i="26"/>
  <c r="L145" i="26"/>
  <c r="D145" i="26"/>
  <c r="AL144" i="26"/>
  <c r="AD144" i="26"/>
  <c r="AC18" i="43" s="1"/>
  <c r="V144" i="26"/>
  <c r="U18" i="43" s="1"/>
  <c r="N144" i="26"/>
  <c r="M18" i="43" s="1"/>
  <c r="F144" i="26"/>
  <c r="E18" i="43" s="1"/>
  <c r="AN143" i="26"/>
  <c r="AF143" i="26"/>
  <c r="X143" i="26"/>
  <c r="P143" i="26"/>
  <c r="H143" i="26"/>
  <c r="AP142" i="26"/>
  <c r="AH142" i="26"/>
  <c r="Z142" i="26"/>
  <c r="R142" i="26"/>
  <c r="J142" i="26"/>
  <c r="B142" i="26"/>
  <c r="AJ141" i="26"/>
  <c r="AB141" i="26"/>
  <c r="T141" i="26"/>
  <c r="L141" i="26"/>
  <c r="D141" i="26"/>
  <c r="AL140" i="26"/>
  <c r="AD140" i="26"/>
  <c r="V140" i="26"/>
  <c r="N140" i="26"/>
  <c r="F140" i="26"/>
  <c r="AN139" i="26"/>
  <c r="AF139" i="26"/>
  <c r="X139" i="26"/>
  <c r="P139" i="26"/>
  <c r="H139" i="26"/>
  <c r="Z150" i="26"/>
  <c r="G150" i="26"/>
  <c r="AE149" i="26"/>
  <c r="M149" i="26"/>
  <c r="AK148" i="26"/>
  <c r="R148" i="26"/>
  <c r="Q18" i="47" s="1"/>
  <c r="AP147" i="26"/>
  <c r="X147" i="26"/>
  <c r="W18" i="46" s="1"/>
  <c r="E147" i="26"/>
  <c r="D18" i="46" s="1"/>
  <c r="AC146" i="26"/>
  <c r="M146" i="26"/>
  <c r="AM145" i="26"/>
  <c r="W145" i="26"/>
  <c r="G145" i="26"/>
  <c r="AG144" i="26"/>
  <c r="AF18" i="43" s="1"/>
  <c r="Q144" i="26"/>
  <c r="P18" i="43" s="1"/>
  <c r="AQ143" i="26"/>
  <c r="AA143" i="26"/>
  <c r="K143" i="26"/>
  <c r="AK142" i="26"/>
  <c r="U142" i="26"/>
  <c r="E142" i="26"/>
  <c r="AE141" i="26"/>
  <c r="O141" i="26"/>
  <c r="AO140" i="26"/>
  <c r="Y140" i="26"/>
  <c r="I140" i="26"/>
  <c r="AI139" i="26"/>
  <c r="S139" i="26"/>
  <c r="C139" i="26"/>
  <c r="AQ150" i="26"/>
  <c r="Y150" i="26"/>
  <c r="F150" i="26"/>
  <c r="AD149" i="26"/>
  <c r="L149" i="26"/>
  <c r="AI148" i="26"/>
  <c r="Q148" i="26"/>
  <c r="P18" i="47" s="1"/>
  <c r="AO147" i="26"/>
  <c r="W147" i="26"/>
  <c r="V18" i="46" s="1"/>
  <c r="D147" i="26"/>
  <c r="C18" i="46" s="1"/>
  <c r="AB146" i="26"/>
  <c r="L146" i="26"/>
  <c r="AL145" i="26"/>
  <c r="V145" i="26"/>
  <c r="F145" i="26"/>
  <c r="AF144" i="26"/>
  <c r="AE18" i="43" s="1"/>
  <c r="P144" i="26"/>
  <c r="O18" i="43" s="1"/>
  <c r="AP143" i="26"/>
  <c r="Z143" i="26"/>
  <c r="J143" i="26"/>
  <c r="AJ142" i="26"/>
  <c r="T142" i="26"/>
  <c r="D142" i="26"/>
  <c r="AD141" i="26"/>
  <c r="N141" i="26"/>
  <c r="AN140" i="26"/>
  <c r="X140" i="26"/>
  <c r="H140" i="26"/>
  <c r="AH139" i="26"/>
  <c r="R139" i="26"/>
  <c r="Q18" i="42" s="1"/>
  <c r="AL150" i="26"/>
  <c r="T150" i="26"/>
  <c r="B150" i="26"/>
  <c r="Y149" i="26"/>
  <c r="G149" i="26"/>
  <c r="AE148" i="26"/>
  <c r="AD18" i="47" s="1"/>
  <c r="M148" i="26"/>
  <c r="L18" i="47" s="1"/>
  <c r="AJ147" i="26"/>
  <c r="R147" i="26"/>
  <c r="Q18" i="46" s="1"/>
  <c r="AP146" i="26"/>
  <c r="X146" i="26"/>
  <c r="H146" i="26"/>
  <c r="AH145" i="26"/>
  <c r="R145" i="26"/>
  <c r="B145" i="26"/>
  <c r="AB144" i="26"/>
  <c r="AA18" i="43" s="1"/>
  <c r="L144" i="26"/>
  <c r="K18" i="43" s="1"/>
  <c r="AL143" i="26"/>
  <c r="V143" i="26"/>
  <c r="F143" i="26"/>
  <c r="AF142" i="26"/>
  <c r="P142" i="26"/>
  <c r="AP141" i="26"/>
  <c r="Z141" i="26"/>
  <c r="J141" i="26"/>
  <c r="AJ140" i="26"/>
  <c r="T140" i="26"/>
  <c r="D140" i="26"/>
  <c r="AD139" i="26"/>
  <c r="AC18" i="42" s="1"/>
  <c r="N139" i="26"/>
  <c r="M18" i="42" s="1"/>
  <c r="AJ150" i="26"/>
  <c r="R150" i="26"/>
  <c r="AO149" i="26"/>
  <c r="W149" i="26"/>
  <c r="E149" i="26"/>
  <c r="AC148" i="26"/>
  <c r="AB18" i="47" s="1"/>
  <c r="J148" i="26"/>
  <c r="I18" i="47" s="1"/>
  <c r="AH147" i="26"/>
  <c r="P147" i="26"/>
  <c r="O18" i="46" s="1"/>
  <c r="AM146" i="26"/>
  <c r="V146" i="26"/>
  <c r="F146" i="26"/>
  <c r="AF145" i="26"/>
  <c r="P145" i="26"/>
  <c r="AP144" i="26"/>
  <c r="Z144" i="26"/>
  <c r="Y18" i="43" s="1"/>
  <c r="J144" i="26"/>
  <c r="I18" i="43" s="1"/>
  <c r="AJ143" i="26"/>
  <c r="T143" i="26"/>
  <c r="D143" i="26"/>
  <c r="AD142" i="26"/>
  <c r="N142" i="26"/>
  <c r="AN141" i="26"/>
  <c r="X141" i="26"/>
  <c r="H141" i="26"/>
  <c r="AH140" i="26"/>
  <c r="R140" i="26"/>
  <c r="B140" i="26"/>
  <c r="AB139" i="26"/>
  <c r="L139" i="26"/>
  <c r="K18" i="42" s="1"/>
  <c r="AI150" i="26"/>
  <c r="Q150" i="26"/>
  <c r="AN149" i="26"/>
  <c r="V149" i="26"/>
  <c r="D149" i="26"/>
  <c r="AA148" i="26"/>
  <c r="Z18" i="47" s="1"/>
  <c r="I148" i="26"/>
  <c r="H18" i="47" s="1"/>
  <c r="AG147" i="26"/>
  <c r="AF18" i="46" s="1"/>
  <c r="O147" i="26"/>
  <c r="N18" i="46" s="1"/>
  <c r="AL146" i="26"/>
  <c r="U146" i="26"/>
  <c r="E146" i="26"/>
  <c r="AE145" i="26"/>
  <c r="O145" i="26"/>
  <c r="AO144" i="26"/>
  <c r="Y144" i="26"/>
  <c r="X18" i="43" s="1"/>
  <c r="I144" i="26"/>
  <c r="H18" i="43" s="1"/>
  <c r="AI143" i="26"/>
  <c r="S143" i="26"/>
  <c r="C143" i="26"/>
  <c r="AC142" i="26"/>
  <c r="M142" i="26"/>
  <c r="AM141" i="26"/>
  <c r="W141" i="26"/>
  <c r="G141" i="26"/>
  <c r="AG140" i="26"/>
  <c r="Q140" i="26"/>
  <c r="AQ139" i="26"/>
  <c r="AA139" i="26"/>
  <c r="Z18" i="42" s="1"/>
  <c r="K139" i="26"/>
  <c r="AH150" i="26"/>
  <c r="O150" i="26"/>
  <c r="AM149" i="26"/>
  <c r="U149" i="26"/>
  <c r="C149" i="26"/>
  <c r="Z148" i="26"/>
  <c r="Y18" i="47" s="1"/>
  <c r="H148" i="26"/>
  <c r="G18" i="47" s="1"/>
  <c r="AF147" i="26"/>
  <c r="AE18" i="46" s="1"/>
  <c r="M147" i="26"/>
  <c r="L18" i="46" s="1"/>
  <c r="AK146" i="26"/>
  <c r="T146" i="26"/>
  <c r="D146" i="26"/>
  <c r="AD145" i="26"/>
  <c r="N145" i="26"/>
  <c r="AN144" i="26"/>
  <c r="X144" i="26"/>
  <c r="W18" i="43" s="1"/>
  <c r="H144" i="26"/>
  <c r="G18" i="43" s="1"/>
  <c r="AH143" i="26"/>
  <c r="R143" i="26"/>
  <c r="B143" i="26"/>
  <c r="AB142" i="26"/>
  <c r="L142" i="26"/>
  <c r="AL141" i="26"/>
  <c r="V141" i="26"/>
  <c r="F141" i="26"/>
  <c r="AF140" i="26"/>
  <c r="P140" i="26"/>
  <c r="AP139" i="26"/>
  <c r="Z139" i="26"/>
  <c r="Y18" i="42" s="1"/>
  <c r="J139" i="26"/>
  <c r="I18" i="42" s="1"/>
  <c r="AC150" i="26"/>
  <c r="K150" i="26"/>
  <c r="AI149" i="26"/>
  <c r="P149" i="26"/>
  <c r="AN148" i="26"/>
  <c r="V148" i="26"/>
  <c r="U18" i="47" s="1"/>
  <c r="C148" i="26"/>
  <c r="B18" i="47" s="1"/>
  <c r="AA147" i="26"/>
  <c r="Z18" i="46" s="1"/>
  <c r="I147" i="26"/>
  <c r="H18" i="46" s="1"/>
  <c r="AG146" i="26"/>
  <c r="P146" i="26"/>
  <c r="AP145" i="26"/>
  <c r="Z145" i="26"/>
  <c r="J145" i="26"/>
  <c r="AJ144" i="26"/>
  <c r="T144" i="26"/>
  <c r="S18" i="43" s="1"/>
  <c r="D144" i="26"/>
  <c r="C18" i="43" s="1"/>
  <c r="AD143" i="26"/>
  <c r="N143" i="26"/>
  <c r="AN142" i="26"/>
  <c r="X142" i="26"/>
  <c r="H142" i="26"/>
  <c r="AH141" i="26"/>
  <c r="R141" i="26"/>
  <c r="B141" i="26"/>
  <c r="AB140" i="26"/>
  <c r="L140" i="26"/>
  <c r="AL139" i="26"/>
  <c r="V139" i="26"/>
  <c r="U18" i="42" s="1"/>
  <c r="F139" i="26"/>
  <c r="E18" i="42" s="1"/>
  <c r="AA150" i="26"/>
  <c r="I150" i="26"/>
  <c r="AF149" i="26"/>
  <c r="N149" i="26"/>
  <c r="AL148" i="26"/>
  <c r="S148" i="26"/>
  <c r="R18" i="47" s="1"/>
  <c r="AQ147" i="26"/>
  <c r="Y147" i="26"/>
  <c r="X18" i="46" s="1"/>
  <c r="G147" i="26"/>
  <c r="F18" i="46" s="1"/>
  <c r="AD146" i="26"/>
  <c r="N146" i="26"/>
  <c r="AN145" i="26"/>
  <c r="X145" i="26"/>
  <c r="H145" i="26"/>
  <c r="AH144" i="26"/>
  <c r="R144" i="26"/>
  <c r="Q18" i="43" s="1"/>
  <c r="B144" i="26"/>
  <c r="AB143" i="26"/>
  <c r="L143" i="26"/>
  <c r="AL142" i="26"/>
  <c r="V142" i="26"/>
  <c r="F142" i="26"/>
  <c r="AF141" i="26"/>
  <c r="P141" i="26"/>
  <c r="AP140" i="26"/>
  <c r="Z140" i="26"/>
  <c r="J140" i="26"/>
  <c r="AJ139" i="26"/>
  <c r="T139" i="26"/>
  <c r="S18" i="42" s="1"/>
  <c r="D139" i="26"/>
  <c r="C18" i="42" s="1"/>
  <c r="AQ17" i="6" a="1"/>
  <c r="AQ17" i="6" s="1"/>
  <c r="AS17" i="6" s="1" a="1"/>
  <c r="AS17" i="6" s="1"/>
  <c r="E24" i="45"/>
  <c r="H152" i="32" a="1"/>
  <c r="H152" i="32" s="1"/>
  <c r="F20" i="40"/>
  <c r="I48" i="32" a="1"/>
  <c r="I48" i="32" s="1"/>
  <c r="E26" i="47"/>
  <c r="H179" i="32" a="1"/>
  <c r="H179" i="32" s="1"/>
  <c r="C41" i="45"/>
  <c r="AS17" i="47"/>
  <c r="AK17" i="47"/>
  <c r="AZ17" i="47"/>
  <c r="AR17" i="47"/>
  <c r="AJ17" i="47"/>
  <c r="AY17" i="47"/>
  <c r="AQ17" i="47"/>
  <c r="AI17" i="47"/>
  <c r="AT17" i="47"/>
  <c r="AL17" i="47"/>
  <c r="AV17" i="47"/>
  <c r="AU17" i="47"/>
  <c r="AP17" i="47"/>
  <c r="AW17" i="47"/>
  <c r="AG17" i="47"/>
  <c r="AX17" i="47"/>
  <c r="AH17" i="47"/>
  <c r="AO17" i="47"/>
  <c r="AM17" i="47"/>
  <c r="AN17" i="47"/>
  <c r="N17" i="39"/>
  <c r="T17" i="39"/>
  <c r="V17" i="39"/>
  <c r="R17" i="39"/>
  <c r="AX17" i="39"/>
  <c r="AP17" i="39"/>
  <c r="AH17" i="39"/>
  <c r="AZ17" i="39"/>
  <c r="AR17" i="39"/>
  <c r="AJ17" i="39"/>
  <c r="AV17" i="39"/>
  <c r="AL17" i="39"/>
  <c r="AU17" i="39"/>
  <c r="AK17" i="39"/>
  <c r="AT17" i="39"/>
  <c r="AI17" i="39"/>
  <c r="AO17" i="39"/>
  <c r="AM17" i="39"/>
  <c r="AG17" i="39"/>
  <c r="AY17" i="39"/>
  <c r="AW17" i="39"/>
  <c r="AS17" i="39"/>
  <c r="AQ17" i="39"/>
  <c r="AN17" i="39"/>
  <c r="M17" i="42"/>
  <c r="AM192" i="29"/>
  <c r="AE192" i="29"/>
  <c r="W192" i="29"/>
  <c r="O192" i="29"/>
  <c r="G192" i="29"/>
  <c r="AO191" i="29"/>
  <c r="AG191" i="29"/>
  <c r="AF21" i="39" s="1"/>
  <c r="Y191" i="29"/>
  <c r="X21" i="39" s="1"/>
  <c r="Q191" i="29"/>
  <c r="I191" i="29"/>
  <c r="AQ190" i="29"/>
  <c r="AI190" i="29"/>
  <c r="AA190" i="29"/>
  <c r="Z21" i="47" s="1"/>
  <c r="S190" i="29"/>
  <c r="R21" i="47" s="1"/>
  <c r="K190" i="29"/>
  <c r="J21" i="47" s="1"/>
  <c r="C190" i="29"/>
  <c r="B21" i="47" s="1"/>
  <c r="AK189" i="29"/>
  <c r="AC189" i="29"/>
  <c r="AB21" i="46" s="1"/>
  <c r="U189" i="29"/>
  <c r="T21" i="46" s="1"/>
  <c r="M189" i="29"/>
  <c r="L21" i="46" s="1"/>
  <c r="E189" i="29"/>
  <c r="D21" i="46" s="1"/>
  <c r="AM188" i="29"/>
  <c r="AE188" i="29"/>
  <c r="W188" i="29"/>
  <c r="O188" i="29"/>
  <c r="G188" i="29"/>
  <c r="AO187" i="29"/>
  <c r="AG187" i="29"/>
  <c r="Y187" i="29"/>
  <c r="Q187" i="29"/>
  <c r="I187" i="29"/>
  <c r="AQ186" i="29"/>
  <c r="AI186" i="29"/>
  <c r="AA186" i="29"/>
  <c r="Z21" i="43" s="1"/>
  <c r="S186" i="29"/>
  <c r="R21" i="43" s="1"/>
  <c r="K186" i="29"/>
  <c r="J21" i="43" s="1"/>
  <c r="C186" i="29"/>
  <c r="B21" i="43" s="1"/>
  <c r="AK185" i="29"/>
  <c r="AC185" i="29"/>
  <c r="U185" i="29"/>
  <c r="M185" i="29"/>
  <c r="E185" i="29"/>
  <c r="AM184" i="29"/>
  <c r="AE184" i="29"/>
  <c r="AD21" i="41" s="1"/>
  <c r="W184" i="29"/>
  <c r="V21" i="41" s="1"/>
  <c r="O184" i="29"/>
  <c r="N21" i="41" s="1"/>
  <c r="G184" i="29"/>
  <c r="F21" i="41" s="1"/>
  <c r="AO183" i="29"/>
  <c r="AG183" i="29"/>
  <c r="AF21" i="40" s="1"/>
  <c r="Y183" i="29"/>
  <c r="X21" i="40" s="1"/>
  <c r="Q183" i="29"/>
  <c r="P21" i="40" s="1"/>
  <c r="I183" i="29"/>
  <c r="H21" i="40" s="1"/>
  <c r="AQ182" i="29"/>
  <c r="AI182" i="29"/>
  <c r="AA182" i="29"/>
  <c r="S182" i="29"/>
  <c r="K182" i="29"/>
  <c r="C182" i="29"/>
  <c r="AK181" i="29"/>
  <c r="AC181" i="29"/>
  <c r="U181" i="29"/>
  <c r="M181" i="29"/>
  <c r="L21" i="42" s="1"/>
  <c r="E181" i="29"/>
  <c r="AK192" i="29"/>
  <c r="AC192" i="29"/>
  <c r="U192" i="29"/>
  <c r="M192" i="29"/>
  <c r="E192" i="29"/>
  <c r="AM191" i="29"/>
  <c r="AE191" i="29"/>
  <c r="AD21" i="39" s="1"/>
  <c r="W191" i="29"/>
  <c r="V21" i="39" s="1"/>
  <c r="O191" i="29"/>
  <c r="N21" i="39" s="1"/>
  <c r="G191" i="29"/>
  <c r="F21" i="39" s="1"/>
  <c r="AO190" i="29"/>
  <c r="AG190" i="29"/>
  <c r="AF21" i="47" s="1"/>
  <c r="Y190" i="29"/>
  <c r="X21" i="47" s="1"/>
  <c r="Q190" i="29"/>
  <c r="P21" i="47" s="1"/>
  <c r="I190" i="29"/>
  <c r="H21" i="47" s="1"/>
  <c r="AQ189" i="29"/>
  <c r="AI189" i="29"/>
  <c r="AA189" i="29"/>
  <c r="Z21" i="46" s="1"/>
  <c r="S189" i="29"/>
  <c r="R21" i="46" s="1"/>
  <c r="K189" i="29"/>
  <c r="J21" i="46" s="1"/>
  <c r="C189" i="29"/>
  <c r="B21" i="46" s="1"/>
  <c r="AK188" i="29"/>
  <c r="AC188" i="29"/>
  <c r="U188" i="29"/>
  <c r="M188" i="29"/>
  <c r="E188" i="29"/>
  <c r="AM187" i="29"/>
  <c r="AE187" i="29"/>
  <c r="W187" i="29"/>
  <c r="O187" i="29"/>
  <c r="G187" i="29"/>
  <c r="AJ192" i="29"/>
  <c r="Z192" i="29"/>
  <c r="P192" i="29"/>
  <c r="D192" i="29"/>
  <c r="AJ191" i="29"/>
  <c r="Z191" i="29"/>
  <c r="N191" i="29"/>
  <c r="D191" i="29"/>
  <c r="C21" i="39" s="1"/>
  <c r="AJ190" i="29"/>
  <c r="X190" i="29"/>
  <c r="W21" i="47" s="1"/>
  <c r="N190" i="29"/>
  <c r="M21" i="47" s="1"/>
  <c r="D190" i="29"/>
  <c r="C21" i="47" s="1"/>
  <c r="AH189" i="29"/>
  <c r="X189" i="29"/>
  <c r="W21" i="46" s="1"/>
  <c r="N189" i="29"/>
  <c r="M21" i="46" s="1"/>
  <c r="B189" i="29"/>
  <c r="AH188" i="29"/>
  <c r="X188" i="29"/>
  <c r="L188" i="29"/>
  <c r="B188" i="29"/>
  <c r="AH187" i="29"/>
  <c r="V187" i="29"/>
  <c r="L187" i="29"/>
  <c r="B187" i="29"/>
  <c r="AH186" i="29"/>
  <c r="Y186" i="29"/>
  <c r="X21" i="43" s="1"/>
  <c r="P186" i="29"/>
  <c r="O21" i="43" s="1"/>
  <c r="G186" i="29"/>
  <c r="F21" i="43" s="1"/>
  <c r="AN185" i="29"/>
  <c r="AE185" i="29"/>
  <c r="V185" i="29"/>
  <c r="L185" i="29"/>
  <c r="C185" i="29"/>
  <c r="AJ184" i="29"/>
  <c r="AA184" i="29"/>
  <c r="Z21" i="41" s="1"/>
  <c r="R184" i="29"/>
  <c r="Q21" i="41" s="1"/>
  <c r="I184" i="29"/>
  <c r="H21" i="41" s="1"/>
  <c r="AP183" i="29"/>
  <c r="AF183" i="29"/>
  <c r="AE21" i="40" s="1"/>
  <c r="W183" i="29"/>
  <c r="V21" i="40" s="1"/>
  <c r="N183" i="29"/>
  <c r="M21" i="40" s="1"/>
  <c r="E183" i="29"/>
  <c r="D21" i="40" s="1"/>
  <c r="AL182" i="29"/>
  <c r="AC182" i="29"/>
  <c r="T182" i="29"/>
  <c r="J182" i="29"/>
  <c r="AQ181" i="29"/>
  <c r="AH181" i="29"/>
  <c r="Y181" i="29"/>
  <c r="X21" i="42" s="1"/>
  <c r="P181" i="29"/>
  <c r="G181" i="29"/>
  <c r="F21" i="42" s="1"/>
  <c r="AI192" i="29"/>
  <c r="Y192" i="29"/>
  <c r="N192" i="29"/>
  <c r="C192" i="29"/>
  <c r="AI191" i="29"/>
  <c r="X191" i="29"/>
  <c r="W21" i="39" s="1"/>
  <c r="M191" i="29"/>
  <c r="L21" i="39" s="1"/>
  <c r="C191" i="29"/>
  <c r="B21" i="39" s="1"/>
  <c r="AH190" i="29"/>
  <c r="W190" i="29"/>
  <c r="V21" i="47" s="1"/>
  <c r="M190" i="29"/>
  <c r="L21" i="47" s="1"/>
  <c r="B190" i="29"/>
  <c r="AG189" i="29"/>
  <c r="AF21" i="46" s="1"/>
  <c r="W189" i="29"/>
  <c r="V21" i="46" s="1"/>
  <c r="L189" i="29"/>
  <c r="K21" i="46" s="1"/>
  <c r="AQ188" i="29"/>
  <c r="AG188" i="29"/>
  <c r="V188" i="29"/>
  <c r="K188" i="29"/>
  <c r="AQ187" i="29"/>
  <c r="AF187" i="29"/>
  <c r="U187" i="29"/>
  <c r="K187" i="29"/>
  <c r="AP186" i="29"/>
  <c r="AG186" i="29"/>
  <c r="AF21" i="43" s="1"/>
  <c r="X186" i="29"/>
  <c r="W21" i="43" s="1"/>
  <c r="O186" i="29"/>
  <c r="N21" i="43" s="1"/>
  <c r="F186" i="29"/>
  <c r="E21" i="43" s="1"/>
  <c r="AM185" i="29"/>
  <c r="AD185" i="29"/>
  <c r="T185" i="29"/>
  <c r="K185" i="29"/>
  <c r="B185" i="29"/>
  <c r="AI184" i="29"/>
  <c r="Z184" i="29"/>
  <c r="Y21" i="41" s="1"/>
  <c r="Q184" i="29"/>
  <c r="P21" i="41" s="1"/>
  <c r="H184" i="29"/>
  <c r="G21" i="41" s="1"/>
  <c r="AN183" i="29"/>
  <c r="AE183" i="29"/>
  <c r="AD21" i="40" s="1"/>
  <c r="V183" i="29"/>
  <c r="U21" i="40" s="1"/>
  <c r="M183" i="29"/>
  <c r="L21" i="40" s="1"/>
  <c r="D183" i="29"/>
  <c r="C21" i="40" s="1"/>
  <c r="AK182" i="29"/>
  <c r="AB182" i="29"/>
  <c r="R182" i="29"/>
  <c r="I182" i="29"/>
  <c r="AP181" i="29"/>
  <c r="AG181" i="29"/>
  <c r="X181" i="29"/>
  <c r="W21" i="42" s="1"/>
  <c r="O181" i="29"/>
  <c r="N21" i="42" s="1"/>
  <c r="F181" i="29"/>
  <c r="AH192" i="29"/>
  <c r="X192" i="29"/>
  <c r="L192" i="29"/>
  <c r="B192" i="29"/>
  <c r="AH191" i="29"/>
  <c r="V191" i="29"/>
  <c r="L191" i="29"/>
  <c r="B191" i="29"/>
  <c r="AF190" i="29"/>
  <c r="AE21" i="47" s="1"/>
  <c r="V190" i="29"/>
  <c r="U21" i="47" s="1"/>
  <c r="L190" i="29"/>
  <c r="K21" i="47" s="1"/>
  <c r="AP189" i="29"/>
  <c r="AF189" i="29"/>
  <c r="AE21" i="46" s="1"/>
  <c r="V189" i="29"/>
  <c r="U21" i="46" s="1"/>
  <c r="J189" i="29"/>
  <c r="I21" i="46" s="1"/>
  <c r="AP188" i="29"/>
  <c r="AF188" i="29"/>
  <c r="T188" i="29"/>
  <c r="J188" i="29"/>
  <c r="AP187" i="29"/>
  <c r="AD187" i="29"/>
  <c r="T187" i="29"/>
  <c r="J187" i="29"/>
  <c r="AO186" i="29"/>
  <c r="AF186" i="29"/>
  <c r="AE21" i="43" s="1"/>
  <c r="W186" i="29"/>
  <c r="V21" i="43" s="1"/>
  <c r="N186" i="29"/>
  <c r="M21" i="43" s="1"/>
  <c r="E186" i="29"/>
  <c r="D21" i="43" s="1"/>
  <c r="AL185" i="29"/>
  <c r="AB185" i="29"/>
  <c r="S185" i="29"/>
  <c r="J185" i="29"/>
  <c r="AQ184" i="29"/>
  <c r="AH184" i="29"/>
  <c r="Y184" i="29"/>
  <c r="X21" i="41" s="1"/>
  <c r="P184" i="29"/>
  <c r="O21" i="41" s="1"/>
  <c r="F184" i="29"/>
  <c r="E21" i="41" s="1"/>
  <c r="AM183" i="29"/>
  <c r="AD183" i="29"/>
  <c r="AC21" i="40" s="1"/>
  <c r="U183" i="29"/>
  <c r="T21" i="40" s="1"/>
  <c r="L183" i="29"/>
  <c r="K21" i="40" s="1"/>
  <c r="C183" i="29"/>
  <c r="B21" i="40" s="1"/>
  <c r="AJ182" i="29"/>
  <c r="Z182" i="29"/>
  <c r="Q182" i="29"/>
  <c r="H182" i="29"/>
  <c r="AO181" i="29"/>
  <c r="AF181" i="29"/>
  <c r="W181" i="29"/>
  <c r="N181" i="29"/>
  <c r="M21" i="42" s="1"/>
  <c r="D181" i="29"/>
  <c r="C21" i="42" s="1"/>
  <c r="AN192" i="29"/>
  <c r="AB192" i="29"/>
  <c r="R192" i="29"/>
  <c r="H192" i="29"/>
  <c r="AL191" i="29"/>
  <c r="AB191" i="29"/>
  <c r="R191" i="29"/>
  <c r="Q21" i="39" s="1"/>
  <c r="F191" i="29"/>
  <c r="AL190" i="29"/>
  <c r="AB190" i="29"/>
  <c r="AA21" i="47" s="1"/>
  <c r="P190" i="29"/>
  <c r="O21" i="47" s="1"/>
  <c r="F190" i="29"/>
  <c r="E21" i="47" s="1"/>
  <c r="AL189" i="29"/>
  <c r="Z189" i="29"/>
  <c r="Y21" i="46" s="1"/>
  <c r="P189" i="29"/>
  <c r="O21" i="46" s="1"/>
  <c r="F189" i="29"/>
  <c r="E21" i="46" s="1"/>
  <c r="AJ188" i="29"/>
  <c r="Z188" i="29"/>
  <c r="P188" i="29"/>
  <c r="D188" i="29"/>
  <c r="AJ187" i="29"/>
  <c r="Z187" i="29"/>
  <c r="N187" i="29"/>
  <c r="D187" i="29"/>
  <c r="AK186" i="29"/>
  <c r="AB186" i="29"/>
  <c r="AA21" i="43" s="1"/>
  <c r="R186" i="29"/>
  <c r="Q21" i="43" s="1"/>
  <c r="I186" i="29"/>
  <c r="H21" i="43" s="1"/>
  <c r="AP185" i="29"/>
  <c r="AG185" i="29"/>
  <c r="X185" i="29"/>
  <c r="O185" i="29"/>
  <c r="F185" i="29"/>
  <c r="AL184" i="29"/>
  <c r="AC184" i="29"/>
  <c r="AB21" i="41" s="1"/>
  <c r="T184" i="29"/>
  <c r="S21" i="41" s="1"/>
  <c r="K184" i="29"/>
  <c r="J21" i="41" s="1"/>
  <c r="B184" i="29"/>
  <c r="AI183" i="29"/>
  <c r="Z183" i="29"/>
  <c r="Y21" i="40" s="1"/>
  <c r="P183" i="29"/>
  <c r="O21" i="40" s="1"/>
  <c r="G183" i="29"/>
  <c r="F21" i="40" s="1"/>
  <c r="AN182" i="29"/>
  <c r="AE182" i="29"/>
  <c r="V182" i="29"/>
  <c r="M182" i="29"/>
  <c r="D182" i="29"/>
  <c r="AJ181" i="29"/>
  <c r="AA181" i="29"/>
  <c r="Z21" i="42" s="1"/>
  <c r="R181" i="29"/>
  <c r="Q21" i="42" s="1"/>
  <c r="I181" i="29"/>
  <c r="AD192" i="29"/>
  <c r="I192" i="29"/>
  <c r="AC191" i="29"/>
  <c r="H191" i="29"/>
  <c r="G21" i="39" s="1"/>
  <c r="AC190" i="29"/>
  <c r="AB21" i="47" s="1"/>
  <c r="G190" i="29"/>
  <c r="F21" i="47" s="1"/>
  <c r="AB189" i="29"/>
  <c r="AA21" i="46" s="1"/>
  <c r="G189" i="29"/>
  <c r="F21" i="46" s="1"/>
  <c r="AA188" i="29"/>
  <c r="F188" i="29"/>
  <c r="AA187" i="29"/>
  <c r="E187" i="29"/>
  <c r="AC186" i="29"/>
  <c r="AB21" i="43" s="1"/>
  <c r="J186" i="29"/>
  <c r="I21" i="43" s="1"/>
  <c r="AH185" i="29"/>
  <c r="P185" i="29"/>
  <c r="AN184" i="29"/>
  <c r="U184" i="29"/>
  <c r="T21" i="41" s="1"/>
  <c r="C184" i="29"/>
  <c r="B21" i="41" s="1"/>
  <c r="AA183" i="29"/>
  <c r="Z21" i="40" s="1"/>
  <c r="H183" i="29"/>
  <c r="G21" i="40" s="1"/>
  <c r="AF182" i="29"/>
  <c r="N182" i="29"/>
  <c r="AL181" i="29"/>
  <c r="S181" i="29"/>
  <c r="B181" i="29"/>
  <c r="AQ192" i="29"/>
  <c r="V192" i="29"/>
  <c r="AQ191" i="29"/>
  <c r="U191" i="29"/>
  <c r="T21" i="39" s="1"/>
  <c r="AP190" i="29"/>
  <c r="U190" i="29"/>
  <c r="T21" i="47" s="1"/>
  <c r="AO189" i="29"/>
  <c r="T189" i="29"/>
  <c r="S21" i="46" s="1"/>
  <c r="AO188" i="29"/>
  <c r="S188" i="29"/>
  <c r="AN187" i="29"/>
  <c r="S187" i="29"/>
  <c r="AN186" i="29"/>
  <c r="V186" i="29"/>
  <c r="U21" i="43" s="1"/>
  <c r="D186" i="29"/>
  <c r="C21" i="43" s="1"/>
  <c r="AA185" i="29"/>
  <c r="I185" i="29"/>
  <c r="AG184" i="29"/>
  <c r="AF21" i="41" s="1"/>
  <c r="N184" i="29"/>
  <c r="M21" i="41" s="1"/>
  <c r="AL183" i="29"/>
  <c r="T183" i="29"/>
  <c r="S21" i="40" s="1"/>
  <c r="B183" i="29"/>
  <c r="Y182" i="29"/>
  <c r="G182" i="29"/>
  <c r="AE181" i="29"/>
  <c r="L181" i="29"/>
  <c r="AP192" i="29"/>
  <c r="T192" i="29"/>
  <c r="AP191" i="29"/>
  <c r="T191" i="29"/>
  <c r="AN190" i="29"/>
  <c r="T190" i="29"/>
  <c r="S21" i="47" s="1"/>
  <c r="AN189" i="29"/>
  <c r="R189" i="29"/>
  <c r="Q21" i="46" s="1"/>
  <c r="AN188" i="29"/>
  <c r="R188" i="29"/>
  <c r="AL187" i="29"/>
  <c r="R187" i="29"/>
  <c r="AM186" i="29"/>
  <c r="U186" i="29"/>
  <c r="T21" i="43" s="1"/>
  <c r="B186" i="29"/>
  <c r="Z185" i="29"/>
  <c r="H185" i="29"/>
  <c r="AF184" i="29"/>
  <c r="AE21" i="41" s="1"/>
  <c r="M184" i="29"/>
  <c r="L21" i="41" s="1"/>
  <c r="AK183" i="29"/>
  <c r="S183" i="29"/>
  <c r="R21" i="40" s="1"/>
  <c r="AP182" i="29"/>
  <c r="X182" i="29"/>
  <c r="F182" i="29"/>
  <c r="AD181" i="29"/>
  <c r="AC21" i="42" s="1"/>
  <c r="K181" i="29"/>
  <c r="J21" i="42" s="1"/>
  <c r="AO192" i="29"/>
  <c r="S192" i="29"/>
  <c r="AN191" i="29"/>
  <c r="S191" i="29"/>
  <c r="R21" i="39" s="1"/>
  <c r="AM190" i="29"/>
  <c r="R190" i="29"/>
  <c r="Q21" i="47" s="1"/>
  <c r="AM189" i="29"/>
  <c r="Q189" i="29"/>
  <c r="P21" i="46" s="1"/>
  <c r="AL188" i="29"/>
  <c r="Q188" i="29"/>
  <c r="AK187" i="29"/>
  <c r="P187" i="29"/>
  <c r="AL186" i="29"/>
  <c r="T186" i="29"/>
  <c r="S21" i="43" s="1"/>
  <c r="AQ185" i="29"/>
  <c r="Y185" i="29"/>
  <c r="G185" i="29"/>
  <c r="AD184" i="29"/>
  <c r="AC21" i="41" s="1"/>
  <c r="L184" i="29"/>
  <c r="K21" i="41" s="1"/>
  <c r="AJ183" i="29"/>
  <c r="R183" i="29"/>
  <c r="Q21" i="40" s="1"/>
  <c r="AO182" i="29"/>
  <c r="W182" i="29"/>
  <c r="E182" i="29"/>
  <c r="AB181" i="29"/>
  <c r="AA21" i="42" s="1"/>
  <c r="J181" i="29"/>
  <c r="I21" i="42" s="1"/>
  <c r="AL192" i="29"/>
  <c r="Q192" i="29"/>
  <c r="AK191" i="29"/>
  <c r="P191" i="29"/>
  <c r="O21" i="39" s="1"/>
  <c r="AK190" i="29"/>
  <c r="O190" i="29"/>
  <c r="N21" i="47" s="1"/>
  <c r="AJ189" i="29"/>
  <c r="O189" i="29"/>
  <c r="N21" i="46" s="1"/>
  <c r="AI188" i="29"/>
  <c r="N188" i="29"/>
  <c r="AI187" i="29"/>
  <c r="M187" i="29"/>
  <c r="AJ186" i="29"/>
  <c r="Q186" i="29"/>
  <c r="P21" i="43" s="1"/>
  <c r="AO185" i="29"/>
  <c r="W185" i="29"/>
  <c r="D185" i="29"/>
  <c r="AB184" i="29"/>
  <c r="AA21" i="41" s="1"/>
  <c r="J184" i="29"/>
  <c r="I21" i="41" s="1"/>
  <c r="AH183" i="29"/>
  <c r="O183" i="29"/>
  <c r="N21" i="40" s="1"/>
  <c r="AM182" i="29"/>
  <c r="U182" i="29"/>
  <c r="B182" i="29"/>
  <c r="Z181" i="29"/>
  <c r="H181" i="29"/>
  <c r="G21" i="42" s="1"/>
  <c r="AG192" i="29"/>
  <c r="K192" i="29"/>
  <c r="AF191" i="29"/>
  <c r="K191" i="29"/>
  <c r="J21" i="39" s="1"/>
  <c r="AE190" i="29"/>
  <c r="AD21" i="47" s="1"/>
  <c r="J190" i="29"/>
  <c r="I21" i="47" s="1"/>
  <c r="AE189" i="29"/>
  <c r="AD21" i="46" s="1"/>
  <c r="I189" i="29"/>
  <c r="H21" i="46" s="1"/>
  <c r="AD188" i="29"/>
  <c r="I188" i="29"/>
  <c r="AC187" i="29"/>
  <c r="H187" i="29"/>
  <c r="AE186" i="29"/>
  <c r="AD21" i="43" s="1"/>
  <c r="M186" i="29"/>
  <c r="L21" i="43" s="1"/>
  <c r="AJ185" i="29"/>
  <c r="R185" i="29"/>
  <c r="AP184" i="29"/>
  <c r="X184" i="29"/>
  <c r="W21" i="41" s="1"/>
  <c r="E184" i="29"/>
  <c r="D21" i="41" s="1"/>
  <c r="AC183" i="29"/>
  <c r="AB21" i="40" s="1"/>
  <c r="K183" i="29"/>
  <c r="J21" i="40" s="1"/>
  <c r="AH182" i="29"/>
  <c r="P182" i="29"/>
  <c r="AN181" i="29"/>
  <c r="V181" i="29"/>
  <c r="C181" i="29"/>
  <c r="B21" i="42" s="1"/>
  <c r="AF192" i="29"/>
  <c r="J192" i="29"/>
  <c r="AD191" i="29"/>
  <c r="AC21" i="39" s="1"/>
  <c r="J191" i="29"/>
  <c r="AD190" i="29"/>
  <c r="AC21" i="47" s="1"/>
  <c r="H190" i="29"/>
  <c r="G21" i="47" s="1"/>
  <c r="AD189" i="29"/>
  <c r="AC21" i="46" s="1"/>
  <c r="H189" i="29"/>
  <c r="G21" i="46" s="1"/>
  <c r="AB188" i="29"/>
  <c r="H188" i="29"/>
  <c r="AB187" i="29"/>
  <c r="F187" i="29"/>
  <c r="AD186" i="29"/>
  <c r="AC21" i="43" s="1"/>
  <c r="L186" i="29"/>
  <c r="K21" i="43" s="1"/>
  <c r="AI185" i="29"/>
  <c r="Q185" i="29"/>
  <c r="AO184" i="29"/>
  <c r="V184" i="29"/>
  <c r="U21" i="41" s="1"/>
  <c r="D184" i="29"/>
  <c r="C21" i="41" s="1"/>
  <c r="AB183" i="29"/>
  <c r="AA21" i="40" s="1"/>
  <c r="J183" i="29"/>
  <c r="I21" i="40" s="1"/>
  <c r="AG182" i="29"/>
  <c r="O182" i="29"/>
  <c r="AM181" i="29"/>
  <c r="T181" i="29"/>
  <c r="S21" i="42" s="1"/>
  <c r="F192" i="29"/>
  <c r="C188" i="29"/>
  <c r="S184" i="29"/>
  <c r="R21" i="41" s="1"/>
  <c r="AA191" i="29"/>
  <c r="Z21" i="39" s="1"/>
  <c r="X187" i="29"/>
  <c r="AQ183" i="29"/>
  <c r="E191" i="29"/>
  <c r="D21" i="39" s="1"/>
  <c r="C187" i="29"/>
  <c r="X183" i="29"/>
  <c r="W21" i="40" s="1"/>
  <c r="Z190" i="29"/>
  <c r="Y21" i="47" s="1"/>
  <c r="Z186" i="29"/>
  <c r="Y21" i="43" s="1"/>
  <c r="F183" i="29"/>
  <c r="E21" i="40" s="1"/>
  <c r="E190" i="29"/>
  <c r="D21" i="47" s="1"/>
  <c r="H186" i="29"/>
  <c r="G21" i="43" s="1"/>
  <c r="AD182" i="29"/>
  <c r="Y189" i="29"/>
  <c r="X21" i="46" s="1"/>
  <c r="AF185" i="29"/>
  <c r="L182" i="29"/>
  <c r="D189" i="29"/>
  <c r="C21" i="46" s="1"/>
  <c r="N185" i="29"/>
  <c r="AI181" i="29"/>
  <c r="AA192" i="29"/>
  <c r="Y188" i="29"/>
  <c r="AK184" i="29"/>
  <c r="Q181" i="29"/>
  <c r="P21" i="42" s="1"/>
  <c r="E5" i="40"/>
  <c r="H33" i="32" a="1"/>
  <c r="H33" i="32" s="1"/>
  <c r="E14" i="45"/>
  <c r="H142" i="32" a="1"/>
  <c r="H142" i="32" s="1"/>
  <c r="E5" i="46"/>
  <c r="H183" i="32" a="1"/>
  <c r="H183" i="32" s="1"/>
  <c r="C37" i="45"/>
  <c r="C39" i="45"/>
  <c r="AU12" i="42"/>
  <c r="AM12" i="42"/>
  <c r="AT12" i="42"/>
  <c r="AL12" i="42"/>
  <c r="AS12" i="42"/>
  <c r="AK12" i="42"/>
  <c r="AV12" i="42"/>
  <c r="AN12" i="42"/>
  <c r="AZ12" i="42"/>
  <c r="AJ12" i="42"/>
  <c r="AY12" i="42"/>
  <c r="AI12" i="42"/>
  <c r="AX12" i="42"/>
  <c r="AH12" i="42"/>
  <c r="AP12" i="42"/>
  <c r="AR12" i="42"/>
  <c r="AQ12" i="42"/>
  <c r="AO12" i="42"/>
  <c r="AG12" i="42"/>
  <c r="AW12" i="42"/>
  <c r="F12" i="39"/>
  <c r="E8" i="45"/>
  <c r="H136" i="32" a="1"/>
  <c r="H136" i="32" s="1"/>
  <c r="AR22" i="6" a="1"/>
  <c r="AR22" i="6" s="1"/>
  <c r="AS22" i="6" s="1" a="1"/>
  <c r="AS22" i="6" s="1"/>
  <c r="P7" i="42"/>
  <c r="I7" i="42"/>
  <c r="AP14" i="6" a="1"/>
  <c r="AP14" i="6" s="1"/>
  <c r="AO12" i="6" a="1"/>
  <c r="AO12" i="6" s="1"/>
  <c r="AP12" i="6" a="1"/>
  <c r="AP12" i="6" s="1"/>
  <c r="G25" i="39"/>
  <c r="J28" i="32" a="1"/>
  <c r="J28" i="32" s="1"/>
  <c r="F22" i="43"/>
  <c r="I125" i="32" a="1"/>
  <c r="I125" i="32" s="1"/>
  <c r="AO4" i="6" a="1"/>
  <c r="AO4" i="6" s="1"/>
  <c r="AF29" i="11"/>
  <c r="L2" i="39" s="1"/>
  <c r="E26" i="40"/>
  <c r="H54" i="32" a="1"/>
  <c r="H54" i="32" s="1"/>
  <c r="E16" i="45"/>
  <c r="H144" i="32" a="1"/>
  <c r="H144" i="32" s="1"/>
  <c r="F4" i="46"/>
  <c r="I182" i="32" a="1"/>
  <c r="I182" i="32" s="1"/>
  <c r="E2" i="45"/>
  <c r="H130" i="32" a="1"/>
  <c r="H130" i="32" s="1"/>
  <c r="C34" i="45"/>
  <c r="E24" i="42"/>
  <c r="H102" i="32" a="1"/>
  <c r="H102" i="32" s="1"/>
  <c r="C53" i="45"/>
  <c r="AT17" i="43"/>
  <c r="AL17" i="43"/>
  <c r="AU17" i="43"/>
  <c r="AM17" i="43"/>
  <c r="AX17" i="43"/>
  <c r="AN17" i="43"/>
  <c r="AP17" i="43"/>
  <c r="AZ17" i="43"/>
  <c r="AO17" i="43"/>
  <c r="AY17" i="43"/>
  <c r="AK17" i="43"/>
  <c r="AW17" i="43"/>
  <c r="AJ17" i="43"/>
  <c r="AQ17" i="43"/>
  <c r="AS17" i="43"/>
  <c r="AR17" i="43"/>
  <c r="AI17" i="43"/>
  <c r="AH17" i="43"/>
  <c r="AG17" i="43"/>
  <c r="AV17" i="43"/>
  <c r="C45" i="45"/>
  <c r="E20" i="45"/>
  <c r="H148" i="32" a="1"/>
  <c r="H148" i="32" s="1"/>
  <c r="N12" i="39"/>
  <c r="B7" i="42"/>
  <c r="X7" i="42"/>
  <c r="Z7" i="39"/>
  <c r="Q7" i="42"/>
  <c r="R7" i="39"/>
  <c r="E24" i="41"/>
  <c r="H77" i="32" a="1"/>
  <c r="H77" i="32" s="1"/>
  <c r="E24" i="40"/>
  <c r="H52" i="32" a="1"/>
  <c r="H52" i="32" s="1"/>
  <c r="AJ228" i="19"/>
  <c r="AB228" i="19"/>
  <c r="T228" i="19"/>
  <c r="L228" i="19"/>
  <c r="D228" i="19"/>
  <c r="AL227" i="19"/>
  <c r="AD227" i="19"/>
  <c r="AC11" i="39" s="1"/>
  <c r="V227" i="19"/>
  <c r="N227" i="19"/>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R217" i="19"/>
  <c r="J217" i="19"/>
  <c r="AQ228" i="19"/>
  <c r="AI228" i="19"/>
  <c r="AA228" i="19"/>
  <c r="S228" i="19"/>
  <c r="K228" i="19"/>
  <c r="C228" i="19"/>
  <c r="AK227" i="19"/>
  <c r="AC227" i="19"/>
  <c r="U227" i="19"/>
  <c r="T11" i="39" s="1"/>
  <c r="M227" i="19"/>
  <c r="L11" i="39" s="1"/>
  <c r="E227" i="19"/>
  <c r="AM226" i="19"/>
  <c r="AE226" i="19"/>
  <c r="AD11" i="47" s="1"/>
  <c r="W226" i="19"/>
  <c r="V11" i="47" s="1"/>
  <c r="O226" i="19"/>
  <c r="N11" i="47" s="1"/>
  <c r="G226" i="19"/>
  <c r="F11" i="47" s="1"/>
  <c r="AO225" i="19"/>
  <c r="AG225" i="19"/>
  <c r="AF11" i="46" s="1"/>
  <c r="Y225" i="19"/>
  <c r="X11" i="46" s="1"/>
  <c r="Q225" i="19"/>
  <c r="P11" i="46" s="1"/>
  <c r="I225" i="19"/>
  <c r="H11" i="46" s="1"/>
  <c r="AQ224" i="19"/>
  <c r="AI224" i="19"/>
  <c r="AA224" i="19"/>
  <c r="S224" i="19"/>
  <c r="K224" i="19"/>
  <c r="C224" i="19"/>
  <c r="AK223" i="19"/>
  <c r="AC223" i="19"/>
  <c r="U223" i="19"/>
  <c r="M223" i="19"/>
  <c r="E223" i="19"/>
  <c r="AM222" i="19"/>
  <c r="AE222" i="19"/>
  <c r="AD11" i="43" s="1"/>
  <c r="W222" i="19"/>
  <c r="V11" i="43" s="1"/>
  <c r="O222" i="19"/>
  <c r="N11" i="43" s="1"/>
  <c r="G222" i="19"/>
  <c r="F11" i="43" s="1"/>
  <c r="AO221" i="19"/>
  <c r="AG221" i="19"/>
  <c r="Y221" i="19"/>
  <c r="Q221" i="19"/>
  <c r="I221" i="19"/>
  <c r="AQ220" i="19"/>
  <c r="AI220" i="19"/>
  <c r="AA220" i="19"/>
  <c r="Z11" i="41" s="1"/>
  <c r="S220" i="19"/>
  <c r="R11" i="41" s="1"/>
  <c r="K220" i="19"/>
  <c r="J11" i="41" s="1"/>
  <c r="C220" i="19"/>
  <c r="B11" i="41" s="1"/>
  <c r="AK219" i="19"/>
  <c r="AC219" i="19"/>
  <c r="AB11" i="40" s="1"/>
  <c r="U219" i="19"/>
  <c r="T11" i="40" s="1"/>
  <c r="M219" i="19"/>
  <c r="L11" i="40" s="1"/>
  <c r="E219" i="19"/>
  <c r="D11" i="40" s="1"/>
  <c r="AM218" i="19"/>
  <c r="AE218" i="19"/>
  <c r="W218" i="19"/>
  <c r="O218" i="19"/>
  <c r="G218" i="19"/>
  <c r="AO217" i="19"/>
  <c r="AG217" i="19"/>
  <c r="Y217" i="19"/>
  <c r="X11" i="42" s="1"/>
  <c r="Q217" i="19"/>
  <c r="I217" i="19"/>
  <c r="B217" i="19"/>
  <c r="AP228" i="19"/>
  <c r="AH228" i="19"/>
  <c r="Z228" i="19"/>
  <c r="R228" i="19"/>
  <c r="J228" i="19"/>
  <c r="B228" i="19"/>
  <c r="AJ227" i="19"/>
  <c r="AB227" i="19"/>
  <c r="AA11" i="39" s="1"/>
  <c r="T227" i="19"/>
  <c r="S11" i="39" s="1"/>
  <c r="L227" i="19"/>
  <c r="K11" i="39" s="1"/>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X217" i="19"/>
  <c r="P217" i="19"/>
  <c r="H217" i="19"/>
  <c r="G11" i="42" s="1"/>
  <c r="AK228" i="19"/>
  <c r="AC228" i="19"/>
  <c r="U228" i="19"/>
  <c r="M228" i="19"/>
  <c r="E228" i="19"/>
  <c r="AM227" i="19"/>
  <c r="AE227" i="19"/>
  <c r="W227" i="19"/>
  <c r="O227" i="19"/>
  <c r="N11" i="39" s="1"/>
  <c r="G227" i="19"/>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E220" i="19"/>
  <c r="D11" i="41" s="1"/>
  <c r="AM219" i="19"/>
  <c r="AE219" i="19"/>
  <c r="AD11" i="40" s="1"/>
  <c r="W219" i="19"/>
  <c r="V11" i="40" s="1"/>
  <c r="O219" i="19"/>
  <c r="N11" i="40" s="1"/>
  <c r="G219" i="19"/>
  <c r="F11" i="40" s="1"/>
  <c r="AO218" i="19"/>
  <c r="AG218" i="19"/>
  <c r="Y218" i="19"/>
  <c r="Q218" i="19"/>
  <c r="I218" i="19"/>
  <c r="AQ217" i="19"/>
  <c r="AI217" i="19"/>
  <c r="AA217" i="19"/>
  <c r="S217" i="19"/>
  <c r="K217" i="19"/>
  <c r="J11" i="42" s="1"/>
  <c r="C217" i="19"/>
  <c r="AN228" i="19"/>
  <c r="X228" i="19"/>
  <c r="H228" i="19"/>
  <c r="AH227" i="19"/>
  <c r="R227" i="19"/>
  <c r="Q11" i="39" s="1"/>
  <c r="B227" i="19"/>
  <c r="AB226" i="19"/>
  <c r="AA11" i="47" s="1"/>
  <c r="L226" i="19"/>
  <c r="K11" i="47" s="1"/>
  <c r="AL225" i="19"/>
  <c r="V225" i="19"/>
  <c r="U11" i="46" s="1"/>
  <c r="F225" i="19"/>
  <c r="E11" i="46" s="1"/>
  <c r="AF224" i="19"/>
  <c r="P224" i="19"/>
  <c r="AP223" i="19"/>
  <c r="Z223" i="19"/>
  <c r="J223" i="19"/>
  <c r="AJ222" i="19"/>
  <c r="T222" i="19"/>
  <c r="S11" i="43" s="1"/>
  <c r="D222" i="19"/>
  <c r="C11" i="43" s="1"/>
  <c r="AD221" i="19"/>
  <c r="N221" i="19"/>
  <c r="AN220" i="19"/>
  <c r="X220" i="19"/>
  <c r="W11" i="41" s="1"/>
  <c r="H220" i="19"/>
  <c r="G11" i="41" s="1"/>
  <c r="AH219" i="19"/>
  <c r="R219" i="19"/>
  <c r="Q11" i="40" s="1"/>
  <c r="B219" i="19"/>
  <c r="AB218" i="19"/>
  <c r="L218" i="19"/>
  <c r="AL217" i="19"/>
  <c r="V217" i="19"/>
  <c r="F217" i="19"/>
  <c r="AM228" i="19"/>
  <c r="W228" i="19"/>
  <c r="G228" i="19"/>
  <c r="AG227" i="19"/>
  <c r="AF11" i="39" s="1"/>
  <c r="Q227" i="19"/>
  <c r="AQ226" i="19"/>
  <c r="AA226" i="19"/>
  <c r="Z11" i="47" s="1"/>
  <c r="K226" i="19"/>
  <c r="J11" i="47" s="1"/>
  <c r="AK225" i="19"/>
  <c r="U225" i="19"/>
  <c r="T11" i="46" s="1"/>
  <c r="E225" i="19"/>
  <c r="D11" i="46" s="1"/>
  <c r="AE224" i="19"/>
  <c r="O224" i="19"/>
  <c r="AO223" i="19"/>
  <c r="Y223" i="19"/>
  <c r="I223" i="19"/>
  <c r="AI222" i="19"/>
  <c r="S222" i="19"/>
  <c r="R11" i="43" s="1"/>
  <c r="C222" i="19"/>
  <c r="B11" i="43" s="1"/>
  <c r="AC221" i="19"/>
  <c r="M221" i="19"/>
  <c r="AM220" i="19"/>
  <c r="W220" i="19"/>
  <c r="V11" i="41" s="1"/>
  <c r="G220" i="19"/>
  <c r="F11" i="41" s="1"/>
  <c r="AG219" i="19"/>
  <c r="AF11" i="40" s="1"/>
  <c r="Q219" i="19"/>
  <c r="P11" i="40" s="1"/>
  <c r="AQ218" i="19"/>
  <c r="AA218" i="19"/>
  <c r="K218" i="19"/>
  <c r="AK217" i="19"/>
  <c r="U217" i="19"/>
  <c r="T11" i="42" s="1"/>
  <c r="E217" i="19"/>
  <c r="AL228" i="19"/>
  <c r="V228" i="19"/>
  <c r="F228" i="19"/>
  <c r="AF227" i="19"/>
  <c r="AE11" i="39" s="1"/>
  <c r="P227" i="19"/>
  <c r="O11" i="39" s="1"/>
  <c r="AP226" i="19"/>
  <c r="Z226" i="19"/>
  <c r="Y11" i="47" s="1"/>
  <c r="J226" i="19"/>
  <c r="I11" i="47" s="1"/>
  <c r="AJ225" i="19"/>
  <c r="T225" i="19"/>
  <c r="S11" i="46" s="1"/>
  <c r="D225" i="19"/>
  <c r="C11" i="46" s="1"/>
  <c r="AD224" i="19"/>
  <c r="N224" i="19"/>
  <c r="AN223" i="19"/>
  <c r="X223" i="19"/>
  <c r="H223" i="19"/>
  <c r="AH222" i="19"/>
  <c r="R222" i="19"/>
  <c r="Q11" i="43" s="1"/>
  <c r="B222" i="19"/>
  <c r="AB221" i="19"/>
  <c r="L221" i="19"/>
  <c r="AL220" i="19"/>
  <c r="V220" i="19"/>
  <c r="U11" i="41" s="1"/>
  <c r="F220" i="19"/>
  <c r="E11" i="41" s="1"/>
  <c r="AF219" i="19"/>
  <c r="AE11" i="40" s="1"/>
  <c r="P219" i="19"/>
  <c r="O11" i="40" s="1"/>
  <c r="AP218" i="19"/>
  <c r="Z218" i="19"/>
  <c r="J218" i="19"/>
  <c r="AJ217" i="19"/>
  <c r="T217" i="19"/>
  <c r="D217" i="19"/>
  <c r="AG228" i="19"/>
  <c r="Q228" i="19"/>
  <c r="AQ227" i="19"/>
  <c r="AA227" i="19"/>
  <c r="Z11" i="39" s="1"/>
  <c r="K227" i="19"/>
  <c r="J11" i="39" s="1"/>
  <c r="AK226" i="19"/>
  <c r="U226" i="19"/>
  <c r="T11" i="47" s="1"/>
  <c r="E226" i="19"/>
  <c r="D11" i="47" s="1"/>
  <c r="AE225" i="19"/>
  <c r="AD11" i="46" s="1"/>
  <c r="O225" i="19"/>
  <c r="N11" i="46" s="1"/>
  <c r="AO224" i="19"/>
  <c r="Y224" i="19"/>
  <c r="I224" i="19"/>
  <c r="AI223" i="19"/>
  <c r="S223" i="19"/>
  <c r="C223" i="19"/>
  <c r="AC222" i="19"/>
  <c r="AB11" i="43" s="1"/>
  <c r="M222" i="19"/>
  <c r="L11" i="43" s="1"/>
  <c r="AM221" i="19"/>
  <c r="W221" i="19"/>
  <c r="G221" i="19"/>
  <c r="AG220" i="19"/>
  <c r="AF11" i="41" s="1"/>
  <c r="Q220" i="19"/>
  <c r="P11" i="41" s="1"/>
  <c r="AQ219" i="19"/>
  <c r="AA219" i="19"/>
  <c r="Z11" i="40" s="1"/>
  <c r="K219" i="19"/>
  <c r="J11" i="40" s="1"/>
  <c r="AK218" i="19"/>
  <c r="U218" i="19"/>
  <c r="E218" i="19"/>
  <c r="AE217" i="19"/>
  <c r="AD11" i="42" s="1"/>
  <c r="O217" i="19"/>
  <c r="AF228" i="19"/>
  <c r="P228" i="19"/>
  <c r="AP227" i="19"/>
  <c r="Z227" i="19"/>
  <c r="Y11" i="39" s="1"/>
  <c r="J227" i="19"/>
  <c r="I11" i="39" s="1"/>
  <c r="AJ226" i="19"/>
  <c r="T226" i="19"/>
  <c r="S11" i="47" s="1"/>
  <c r="D226" i="19"/>
  <c r="C11" i="47" s="1"/>
  <c r="AD225" i="19"/>
  <c r="AC11" i="46" s="1"/>
  <c r="N225" i="19"/>
  <c r="M11" i="46" s="1"/>
  <c r="AN224" i="19"/>
  <c r="X224" i="19"/>
  <c r="H224" i="19"/>
  <c r="AH223" i="19"/>
  <c r="R223" i="19"/>
  <c r="B223" i="19"/>
  <c r="AB222" i="19"/>
  <c r="AA11" i="43" s="1"/>
  <c r="L222" i="19"/>
  <c r="K11" i="43" s="1"/>
  <c r="AL221" i="19"/>
  <c r="V221" i="19"/>
  <c r="F221" i="19"/>
  <c r="AF220" i="19"/>
  <c r="AE11" i="41" s="1"/>
  <c r="P220" i="19"/>
  <c r="O11" i="41" s="1"/>
  <c r="AP219" i="19"/>
  <c r="Z219" i="19"/>
  <c r="Y11" i="40" s="1"/>
  <c r="J219" i="19"/>
  <c r="I11" i="40" s="1"/>
  <c r="AJ218" i="19"/>
  <c r="T218" i="19"/>
  <c r="D218" i="19"/>
  <c r="AD217" i="19"/>
  <c r="AC11" i="42" s="1"/>
  <c r="N217" i="19"/>
  <c r="AE228" i="19"/>
  <c r="O228" i="19"/>
  <c r="AO227" i="19"/>
  <c r="Y227" i="19"/>
  <c r="X11" i="39" s="1"/>
  <c r="I227" i="19"/>
  <c r="H11" i="39" s="1"/>
  <c r="AI226" i="19"/>
  <c r="S226" i="19"/>
  <c r="R11" i="47" s="1"/>
  <c r="C226" i="19"/>
  <c r="B11" i="47" s="1"/>
  <c r="AC225" i="19"/>
  <c r="AB11" i="46" s="1"/>
  <c r="M225" i="19"/>
  <c r="L11" i="46" s="1"/>
  <c r="AM224" i="19"/>
  <c r="W224" i="19"/>
  <c r="G224" i="19"/>
  <c r="AG223" i="19"/>
  <c r="Q223" i="19"/>
  <c r="AQ222" i="19"/>
  <c r="AA222" i="19"/>
  <c r="Z11" i="43" s="1"/>
  <c r="K222" i="19"/>
  <c r="J11" i="43" s="1"/>
  <c r="AK221" i="19"/>
  <c r="U221" i="19"/>
  <c r="E221" i="19"/>
  <c r="AE220" i="19"/>
  <c r="AD11" i="41" s="1"/>
  <c r="O220" i="19"/>
  <c r="N11" i="41" s="1"/>
  <c r="AO219" i="19"/>
  <c r="Y219" i="19"/>
  <c r="X11" i="40" s="1"/>
  <c r="I219" i="19"/>
  <c r="H11" i="40" s="1"/>
  <c r="AI218" i="19"/>
  <c r="S218" i="19"/>
  <c r="C218" i="19"/>
  <c r="AC217" i="19"/>
  <c r="AB11" i="42" s="1"/>
  <c r="M217" i="19"/>
  <c r="L11" i="42" s="1"/>
  <c r="AD228" i="19"/>
  <c r="N228" i="19"/>
  <c r="AN227" i="19"/>
  <c r="X227" i="19"/>
  <c r="H227" i="19"/>
  <c r="AH226" i="19"/>
  <c r="R226" i="19"/>
  <c r="Q11" i="47" s="1"/>
  <c r="B226" i="19"/>
  <c r="AB225" i="19"/>
  <c r="AA11" i="46" s="1"/>
  <c r="L225" i="19"/>
  <c r="K11" i="46" s="1"/>
  <c r="AL224" i="19"/>
  <c r="V224" i="19"/>
  <c r="F224" i="19"/>
  <c r="AF223" i="19"/>
  <c r="P223" i="19"/>
  <c r="AP222" i="19"/>
  <c r="Z222" i="19"/>
  <c r="Y11" i="43" s="1"/>
  <c r="J222" i="19"/>
  <c r="I11" i="43" s="1"/>
  <c r="AJ221" i="19"/>
  <c r="T221" i="19"/>
  <c r="D221" i="19"/>
  <c r="AD220" i="19"/>
  <c r="AC11" i="41" s="1"/>
  <c r="N220" i="19"/>
  <c r="M11" i="41" s="1"/>
  <c r="AN219" i="19"/>
  <c r="X219" i="19"/>
  <c r="W11" i="40" s="1"/>
  <c r="H219" i="19"/>
  <c r="G11" i="40" s="1"/>
  <c r="AH218" i="19"/>
  <c r="R218" i="19"/>
  <c r="B218" i="19"/>
  <c r="AB217" i="19"/>
  <c r="AA11" i="42" s="1"/>
  <c r="L217" i="19"/>
  <c r="K11" i="42" s="1"/>
  <c r="AO228" i="19"/>
  <c r="Y228" i="19"/>
  <c r="I228" i="19"/>
  <c r="AI227" i="19"/>
  <c r="S227" i="19"/>
  <c r="R11" i="39" s="1"/>
  <c r="C227" i="19"/>
  <c r="B11" i="39" s="1"/>
  <c r="AC226" i="19"/>
  <c r="AB11" i="47" s="1"/>
  <c r="M226" i="19"/>
  <c r="L11" i="47" s="1"/>
  <c r="AM225" i="19"/>
  <c r="W225" i="19"/>
  <c r="V11" i="46" s="1"/>
  <c r="G225" i="19"/>
  <c r="F11" i="46" s="1"/>
  <c r="AG224" i="19"/>
  <c r="Q224" i="19"/>
  <c r="AQ223" i="19"/>
  <c r="AA223" i="19"/>
  <c r="K223" i="19"/>
  <c r="AK222" i="19"/>
  <c r="U222" i="19"/>
  <c r="T11" i="43" s="1"/>
  <c r="E222" i="19"/>
  <c r="D11" i="43" s="1"/>
  <c r="AE221" i="19"/>
  <c r="O221" i="19"/>
  <c r="AO220" i="19"/>
  <c r="Y220" i="19"/>
  <c r="X11" i="41" s="1"/>
  <c r="I220" i="19"/>
  <c r="H11" i="41" s="1"/>
  <c r="AI219" i="19"/>
  <c r="S219" i="19"/>
  <c r="R11" i="40" s="1"/>
  <c r="C219" i="19"/>
  <c r="B11" i="40" s="1"/>
  <c r="AC218" i="19"/>
  <c r="M218" i="19"/>
  <c r="AM217" i="19"/>
  <c r="W217" i="19"/>
  <c r="V11" i="42" s="1"/>
  <c r="G217" i="19"/>
  <c r="F11" i="42" s="1"/>
  <c r="AR8" i="6" a="1"/>
  <c r="AR8" i="6" s="1"/>
  <c r="AS8" i="6" s="1" a="1"/>
  <c r="AS8" i="6" s="1"/>
  <c r="E6" i="39"/>
  <c r="D45" i="45"/>
  <c r="D31" i="45"/>
  <c r="D27" i="45"/>
  <c r="D53" i="45" s="1"/>
  <c r="E2" i="41"/>
  <c r="H55" i="32" a="1"/>
  <c r="H55" i="32" s="1"/>
  <c r="E26" i="39"/>
  <c r="H29" i="32" a="1"/>
  <c r="H29" i="32" s="1"/>
  <c r="F3" i="41"/>
  <c r="I56" i="32" a="1"/>
  <c r="I56" i="32" s="1"/>
  <c r="F17" i="42"/>
  <c r="O17" i="42"/>
  <c r="AC17" i="42"/>
  <c r="AS17" i="41"/>
  <c r="AK17" i="41"/>
  <c r="AV17" i="41"/>
  <c r="AM17" i="41"/>
  <c r="AU17" i="41"/>
  <c r="AL17" i="41"/>
  <c r="AT17" i="41"/>
  <c r="AJ17" i="41"/>
  <c r="AX17" i="41"/>
  <c r="AO17" i="41"/>
  <c r="AY17" i="41"/>
  <c r="AG17" i="41"/>
  <c r="AW17" i="41"/>
  <c r="AR17" i="41"/>
  <c r="AI17" i="41"/>
  <c r="AQ17" i="41"/>
  <c r="AP17" i="41"/>
  <c r="AN17" i="41"/>
  <c r="AZ17" i="41"/>
  <c r="AH17" i="41"/>
  <c r="C46" i="45"/>
  <c r="AQ192" i="18"/>
  <c r="AI192" i="18"/>
  <c r="AA192" i="18"/>
  <c r="S192" i="18"/>
  <c r="K192" i="18"/>
  <c r="C192" i="18"/>
  <c r="AK191" i="18"/>
  <c r="AC191" i="18"/>
  <c r="AB9" i="39" s="1"/>
  <c r="U191" i="18"/>
  <c r="M191" i="18"/>
  <c r="L9" i="39" s="1"/>
  <c r="E191" i="18"/>
  <c r="AM190" i="18"/>
  <c r="AE190" i="18"/>
  <c r="AD9" i="47" s="1"/>
  <c r="W190" i="18"/>
  <c r="V9" i="47" s="1"/>
  <c r="O190" i="18"/>
  <c r="N9" i="47" s="1"/>
  <c r="G190" i="18"/>
  <c r="F9" i="47" s="1"/>
  <c r="AO189" i="18"/>
  <c r="AG189" i="18"/>
  <c r="AF9" i="46" s="1"/>
  <c r="Y189" i="18"/>
  <c r="X9" i="46" s="1"/>
  <c r="Q189" i="18"/>
  <c r="P9" i="46" s="1"/>
  <c r="I189" i="18"/>
  <c r="H9" i="46" s="1"/>
  <c r="AQ188" i="18"/>
  <c r="AI188" i="18"/>
  <c r="AA188" i="18"/>
  <c r="S188" i="18"/>
  <c r="K188" i="18"/>
  <c r="C188" i="18"/>
  <c r="AK187" i="18"/>
  <c r="AC187" i="18"/>
  <c r="U187" i="18"/>
  <c r="M187" i="18"/>
  <c r="E187" i="18"/>
  <c r="AM186" i="18"/>
  <c r="AE186" i="18"/>
  <c r="AD9" i="43" s="1"/>
  <c r="W186" i="18"/>
  <c r="V9" i="43" s="1"/>
  <c r="O186" i="18"/>
  <c r="N9" i="43" s="1"/>
  <c r="G186" i="18"/>
  <c r="F9" i="43" s="1"/>
  <c r="AO185" i="18"/>
  <c r="AG185" i="18"/>
  <c r="Y185" i="18"/>
  <c r="Q185" i="18"/>
  <c r="I185" i="18"/>
  <c r="AQ184" i="18"/>
  <c r="AI184" i="18"/>
  <c r="AA184" i="18"/>
  <c r="Z9" i="41" s="1"/>
  <c r="S184" i="18"/>
  <c r="R9" i="41" s="1"/>
  <c r="K184" i="18"/>
  <c r="J9" i="41" s="1"/>
  <c r="C184" i="18"/>
  <c r="B9" i="41" s="1"/>
  <c r="AK183" i="18"/>
  <c r="AC183" i="18"/>
  <c r="AB8" i="40" s="1"/>
  <c r="U183" i="18"/>
  <c r="T8" i="40" s="1"/>
  <c r="M183" i="18"/>
  <c r="L8" i="40" s="1"/>
  <c r="E183" i="18"/>
  <c r="D8" i="40" s="1"/>
  <c r="AM182" i="18"/>
  <c r="AE182" i="18"/>
  <c r="W182" i="18"/>
  <c r="O182" i="18"/>
  <c r="G182" i="18"/>
  <c r="AO181" i="18"/>
  <c r="AG181" i="18"/>
  <c r="Y181" i="18"/>
  <c r="Q181" i="18"/>
  <c r="I181" i="18"/>
  <c r="B181" i="18"/>
  <c r="AO192" i="18"/>
  <c r="AG192" i="18"/>
  <c r="Y192" i="18"/>
  <c r="Q192" i="18"/>
  <c r="I192" i="18"/>
  <c r="AQ191" i="18"/>
  <c r="AI191" i="18"/>
  <c r="AA191" i="18"/>
  <c r="Z9" i="39" s="1"/>
  <c r="S191" i="18"/>
  <c r="R9" i="39" s="1"/>
  <c r="K191" i="18"/>
  <c r="J9" i="39" s="1"/>
  <c r="C191" i="18"/>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AJ192" i="18"/>
  <c r="AB192" i="18"/>
  <c r="T192" i="18"/>
  <c r="L192" i="18"/>
  <c r="D192" i="18"/>
  <c r="AL191" i="18"/>
  <c r="AD191" i="18"/>
  <c r="AC9" i="39" s="1"/>
  <c r="V191" i="18"/>
  <c r="N191" i="18"/>
  <c r="M9" i="39" s="1"/>
  <c r="F191" i="18"/>
  <c r="AN190" i="18"/>
  <c r="AF190" i="18"/>
  <c r="AE9" i="47" s="1"/>
  <c r="X190" i="18"/>
  <c r="W9" i="47" s="1"/>
  <c r="P190" i="18"/>
  <c r="O9" i="47" s="1"/>
  <c r="H190" i="18"/>
  <c r="G9" i="47" s="1"/>
  <c r="AP189" i="18"/>
  <c r="AH189" i="18"/>
  <c r="Z189" i="18"/>
  <c r="Y9" i="46" s="1"/>
  <c r="R189" i="18"/>
  <c r="Q9" i="46" s="1"/>
  <c r="J189" i="18"/>
  <c r="I9" i="46" s="1"/>
  <c r="B189" i="18"/>
  <c r="AJ188" i="18"/>
  <c r="AB188" i="18"/>
  <c r="T188" i="18"/>
  <c r="L188" i="18"/>
  <c r="D188" i="18"/>
  <c r="AL187" i="18"/>
  <c r="AD187" i="18"/>
  <c r="V187" i="18"/>
  <c r="N187" i="18"/>
  <c r="F187" i="18"/>
  <c r="AN186" i="18"/>
  <c r="AF186" i="18"/>
  <c r="AE9" i="43" s="1"/>
  <c r="X186" i="18"/>
  <c r="W9" i="43" s="1"/>
  <c r="P186" i="18"/>
  <c r="O9" i="43" s="1"/>
  <c r="H186" i="18"/>
  <c r="G9" i="43" s="1"/>
  <c r="AP185" i="18"/>
  <c r="AH185" i="18"/>
  <c r="Z185" i="18"/>
  <c r="R185" i="18"/>
  <c r="J185" i="18"/>
  <c r="B185" i="18"/>
  <c r="AJ184" i="18"/>
  <c r="AB184" i="18"/>
  <c r="AA9" i="41" s="1"/>
  <c r="T184" i="18"/>
  <c r="S9" i="41" s="1"/>
  <c r="L184" i="18"/>
  <c r="K9" i="41" s="1"/>
  <c r="D184" i="18"/>
  <c r="C9" i="41" s="1"/>
  <c r="AL183" i="18"/>
  <c r="AD183" i="18"/>
  <c r="AC8" i="40" s="1"/>
  <c r="V183" i="18"/>
  <c r="U8" i="40" s="1"/>
  <c r="N183" i="18"/>
  <c r="M8" i="40" s="1"/>
  <c r="F183" i="18"/>
  <c r="E8" i="40" s="1"/>
  <c r="AN182" i="18"/>
  <c r="AF182" i="18"/>
  <c r="X182" i="18"/>
  <c r="P182" i="18"/>
  <c r="H182" i="18"/>
  <c r="AP181" i="18"/>
  <c r="AH181" i="18"/>
  <c r="Z181" i="18"/>
  <c r="R181" i="18"/>
  <c r="J181" i="18"/>
  <c r="AK192" i="18"/>
  <c r="W192" i="18"/>
  <c r="J192" i="18"/>
  <c r="AN191" i="18"/>
  <c r="Z191" i="18"/>
  <c r="Y9" i="39" s="1"/>
  <c r="O191" i="18"/>
  <c r="AQ190" i="18"/>
  <c r="AD190" i="18"/>
  <c r="AC9" i="47" s="1"/>
  <c r="R190" i="18"/>
  <c r="Q9" i="47" s="1"/>
  <c r="D190" i="18"/>
  <c r="C9" i="47" s="1"/>
  <c r="AI189" i="18"/>
  <c r="U189" i="18"/>
  <c r="T9" i="46" s="1"/>
  <c r="H189" i="18"/>
  <c r="G9" i="46" s="1"/>
  <c r="AL188" i="18"/>
  <c r="X188" i="18"/>
  <c r="M188" i="18"/>
  <c r="AO187" i="18"/>
  <c r="AB187" i="18"/>
  <c r="P187" i="18"/>
  <c r="B187" i="18"/>
  <c r="AG186" i="18"/>
  <c r="AF9" i="43" s="1"/>
  <c r="S186" i="18"/>
  <c r="R9" i="43" s="1"/>
  <c r="F186" i="18"/>
  <c r="E9" i="43" s="1"/>
  <c r="AJ185" i="18"/>
  <c r="V185" i="18"/>
  <c r="K185" i="18"/>
  <c r="AM184" i="18"/>
  <c r="Z184" i="18"/>
  <c r="Y9" i="41" s="1"/>
  <c r="N184" i="18"/>
  <c r="M9" i="41" s="1"/>
  <c r="AP183" i="18"/>
  <c r="AE183" i="18"/>
  <c r="AD8" i="40" s="1"/>
  <c r="Q183" i="18"/>
  <c r="P8" i="40" s="1"/>
  <c r="D183" i="18"/>
  <c r="C8" i="40" s="1"/>
  <c r="AH182" i="18"/>
  <c r="T182" i="18"/>
  <c r="I182" i="18"/>
  <c r="AK181" i="18"/>
  <c r="X181" i="18"/>
  <c r="L181" i="18"/>
  <c r="AH192" i="18"/>
  <c r="V192" i="18"/>
  <c r="H192" i="18"/>
  <c r="AM191" i="18"/>
  <c r="Y191" i="18"/>
  <c r="X9" i="39" s="1"/>
  <c r="L191" i="18"/>
  <c r="K9" i="39" s="1"/>
  <c r="AP190" i="18"/>
  <c r="AB190" i="18"/>
  <c r="AA9" i="47" s="1"/>
  <c r="Q190" i="18"/>
  <c r="P9" i="47" s="1"/>
  <c r="C190" i="18"/>
  <c r="B9" i="47" s="1"/>
  <c r="AF189" i="18"/>
  <c r="AE9" i="46" s="1"/>
  <c r="T189" i="18"/>
  <c r="S9" i="46" s="1"/>
  <c r="F189" i="18"/>
  <c r="E9" i="46" s="1"/>
  <c r="AK188" i="18"/>
  <c r="W188" i="18"/>
  <c r="J188" i="18"/>
  <c r="AN187" i="18"/>
  <c r="Z187" i="18"/>
  <c r="O187" i="18"/>
  <c r="AQ186" i="18"/>
  <c r="AD186" i="18"/>
  <c r="AC9" i="43" s="1"/>
  <c r="R186" i="18"/>
  <c r="Q9" i="43" s="1"/>
  <c r="D186" i="18"/>
  <c r="C9" i="43" s="1"/>
  <c r="AI185" i="18"/>
  <c r="U185" i="18"/>
  <c r="H185" i="18"/>
  <c r="AL184" i="18"/>
  <c r="X184" i="18"/>
  <c r="W9" i="41" s="1"/>
  <c r="M184" i="18"/>
  <c r="L9" i="41" s="1"/>
  <c r="AO183" i="18"/>
  <c r="AB183" i="18"/>
  <c r="AA8" i="40" s="1"/>
  <c r="P183" i="18"/>
  <c r="O8" i="40" s="1"/>
  <c r="B183" i="18"/>
  <c r="AG182" i="18"/>
  <c r="S182" i="18"/>
  <c r="F182" i="18"/>
  <c r="AJ181" i="18"/>
  <c r="V181" i="18"/>
  <c r="K181" i="18"/>
  <c r="AF192" i="18"/>
  <c r="U192" i="18"/>
  <c r="G192" i="18"/>
  <c r="AJ191" i="18"/>
  <c r="X191" i="18"/>
  <c r="W9" i="39" s="1"/>
  <c r="J191" i="18"/>
  <c r="AO190" i="18"/>
  <c r="AA190" i="18"/>
  <c r="Z9" i="47" s="1"/>
  <c r="N190" i="18"/>
  <c r="M9" i="47" s="1"/>
  <c r="B190" i="18"/>
  <c r="AD189" i="18"/>
  <c r="AC9" i="46" s="1"/>
  <c r="S189" i="18"/>
  <c r="R9" i="46" s="1"/>
  <c r="E189" i="18"/>
  <c r="D9" i="46" s="1"/>
  <c r="AH188" i="18"/>
  <c r="V188" i="18"/>
  <c r="H188" i="18"/>
  <c r="AM187" i="18"/>
  <c r="Y187" i="18"/>
  <c r="L187" i="18"/>
  <c r="AP186" i="18"/>
  <c r="AB186" i="18"/>
  <c r="AA9" i="43" s="1"/>
  <c r="Q186" i="18"/>
  <c r="P9" i="43" s="1"/>
  <c r="C186" i="18"/>
  <c r="B9" i="43" s="1"/>
  <c r="AF185" i="18"/>
  <c r="T185" i="18"/>
  <c r="F185" i="18"/>
  <c r="AK184" i="18"/>
  <c r="W184" i="18"/>
  <c r="V9" i="41" s="1"/>
  <c r="J184" i="18"/>
  <c r="I9" i="41" s="1"/>
  <c r="AN183" i="18"/>
  <c r="Z183" i="18"/>
  <c r="Y8" i="40" s="1"/>
  <c r="O183" i="18"/>
  <c r="N8" i="40" s="1"/>
  <c r="AQ182" i="18"/>
  <c r="AD182" i="18"/>
  <c r="R182" i="18"/>
  <c r="D182" i="18"/>
  <c r="AI181" i="18"/>
  <c r="U181" i="18"/>
  <c r="H181" i="18"/>
  <c r="AE192" i="18"/>
  <c r="R192" i="18"/>
  <c r="F192" i="18"/>
  <c r="AH191" i="18"/>
  <c r="W191" i="18"/>
  <c r="V9" i="39" s="1"/>
  <c r="I191" i="18"/>
  <c r="H9" i="39" s="1"/>
  <c r="AL190" i="18"/>
  <c r="Z190" i="18"/>
  <c r="Y9" i="47" s="1"/>
  <c r="L190" i="18"/>
  <c r="K9" i="47" s="1"/>
  <c r="AQ189" i="18"/>
  <c r="AC189" i="18"/>
  <c r="AB9" i="46" s="1"/>
  <c r="P189" i="18"/>
  <c r="O9" i="46" s="1"/>
  <c r="D189" i="18"/>
  <c r="C9" i="46" s="1"/>
  <c r="AF188" i="18"/>
  <c r="U188" i="18"/>
  <c r="G188" i="18"/>
  <c r="AJ187" i="18"/>
  <c r="X187" i="18"/>
  <c r="J187" i="18"/>
  <c r="AO186" i="18"/>
  <c r="AA186" i="18"/>
  <c r="Z9" i="43" s="1"/>
  <c r="N186" i="18"/>
  <c r="M9" i="43" s="1"/>
  <c r="B186" i="18"/>
  <c r="AD185" i="18"/>
  <c r="S185" i="18"/>
  <c r="E185" i="18"/>
  <c r="AH184" i="18"/>
  <c r="V184" i="18"/>
  <c r="U9" i="41" s="1"/>
  <c r="H184" i="18"/>
  <c r="G9" i="41" s="1"/>
  <c r="AM183" i="18"/>
  <c r="Y183" i="18"/>
  <c r="X8" i="40" s="1"/>
  <c r="L183" i="18"/>
  <c r="K8" i="40" s="1"/>
  <c r="AP182" i="18"/>
  <c r="AB182" i="18"/>
  <c r="Q182" i="18"/>
  <c r="C182" i="18"/>
  <c r="AF181" i="18"/>
  <c r="T181" i="18"/>
  <c r="F181" i="18"/>
  <c r="AP192" i="18"/>
  <c r="AD192" i="18"/>
  <c r="P192" i="18"/>
  <c r="E192" i="18"/>
  <c r="AG191" i="18"/>
  <c r="AF9" i="39" s="1"/>
  <c r="T191" i="18"/>
  <c r="H191" i="18"/>
  <c r="G9" i="39" s="1"/>
  <c r="AJ190" i="18"/>
  <c r="Y190" i="18"/>
  <c r="X9" i="47" s="1"/>
  <c r="K190" i="18"/>
  <c r="J9" i="47" s="1"/>
  <c r="AN189" i="18"/>
  <c r="AB189" i="18"/>
  <c r="AA9" i="46" s="1"/>
  <c r="N189" i="18"/>
  <c r="M9" i="46" s="1"/>
  <c r="C189" i="18"/>
  <c r="B9" i="46" s="1"/>
  <c r="AE188" i="18"/>
  <c r="R188" i="18"/>
  <c r="F188" i="18"/>
  <c r="AH187" i="18"/>
  <c r="W187" i="18"/>
  <c r="I187" i="18"/>
  <c r="AL186" i="18"/>
  <c r="Z186" i="18"/>
  <c r="Y9" i="43" s="1"/>
  <c r="L186" i="18"/>
  <c r="K9" i="43" s="1"/>
  <c r="AQ185" i="18"/>
  <c r="AC185" i="18"/>
  <c r="P185" i="18"/>
  <c r="D185" i="18"/>
  <c r="AF184" i="18"/>
  <c r="AE9" i="41" s="1"/>
  <c r="U184" i="18"/>
  <c r="T9" i="41" s="1"/>
  <c r="G184" i="18"/>
  <c r="F9" i="41" s="1"/>
  <c r="AJ183" i="18"/>
  <c r="X183" i="18"/>
  <c r="W8" i="40" s="1"/>
  <c r="J183" i="18"/>
  <c r="I8" i="40" s="1"/>
  <c r="AO182" i="18"/>
  <c r="AA182" i="18"/>
  <c r="N182" i="18"/>
  <c r="B182" i="18"/>
  <c r="AD181" i="18"/>
  <c r="S181" i="18"/>
  <c r="E181" i="18"/>
  <c r="AN192" i="18"/>
  <c r="AC192" i="18"/>
  <c r="O192" i="18"/>
  <c r="B192" i="18"/>
  <c r="AF191" i="18"/>
  <c r="AE9" i="39" s="1"/>
  <c r="R191" i="18"/>
  <c r="Q9" i="39" s="1"/>
  <c r="G191" i="18"/>
  <c r="AI190" i="18"/>
  <c r="V190" i="18"/>
  <c r="U9" i="47" s="1"/>
  <c r="J190" i="18"/>
  <c r="I9" i="47" s="1"/>
  <c r="AL189" i="18"/>
  <c r="AA189" i="18"/>
  <c r="Z9" i="46" s="1"/>
  <c r="M189" i="18"/>
  <c r="L9" i="46" s="1"/>
  <c r="AP188" i="18"/>
  <c r="AD188" i="18"/>
  <c r="P188" i="18"/>
  <c r="E188" i="18"/>
  <c r="AG187" i="18"/>
  <c r="T187" i="18"/>
  <c r="H187" i="18"/>
  <c r="AJ186" i="18"/>
  <c r="Y186" i="18"/>
  <c r="X9" i="43" s="1"/>
  <c r="K186" i="18"/>
  <c r="J9" i="43" s="1"/>
  <c r="AN185" i="18"/>
  <c r="AB185" i="18"/>
  <c r="N185" i="18"/>
  <c r="C185" i="18"/>
  <c r="AE184" i="18"/>
  <c r="AD9" i="41" s="1"/>
  <c r="R184" i="18"/>
  <c r="Q9" i="41" s="1"/>
  <c r="F184" i="18"/>
  <c r="E9" i="41" s="1"/>
  <c r="AH183" i="18"/>
  <c r="W183" i="18"/>
  <c r="V8" i="40" s="1"/>
  <c r="I183" i="18"/>
  <c r="H8" i="40" s="1"/>
  <c r="AL182" i="18"/>
  <c r="Z182" i="18"/>
  <c r="L182" i="18"/>
  <c r="AQ181" i="18"/>
  <c r="AC181" i="18"/>
  <c r="P181" i="18"/>
  <c r="D181" i="18"/>
  <c r="AM192" i="18"/>
  <c r="Z192" i="18"/>
  <c r="N192" i="18"/>
  <c r="AP191" i="18"/>
  <c r="AE191" i="18"/>
  <c r="AD9" i="39" s="1"/>
  <c r="Q191" i="18"/>
  <c r="P9" i="39" s="1"/>
  <c r="D191" i="18"/>
  <c r="C9" i="39" s="1"/>
  <c r="AH190" i="18"/>
  <c r="T190" i="18"/>
  <c r="S9" i="47" s="1"/>
  <c r="I190" i="18"/>
  <c r="H9" i="47" s="1"/>
  <c r="AK189" i="18"/>
  <c r="X189" i="18"/>
  <c r="W9" i="46" s="1"/>
  <c r="L189" i="18"/>
  <c r="K9" i="46" s="1"/>
  <c r="AN188" i="18"/>
  <c r="AC188" i="18"/>
  <c r="O188" i="18"/>
  <c r="B188" i="18"/>
  <c r="AF187" i="18"/>
  <c r="R187" i="18"/>
  <c r="G187" i="18"/>
  <c r="AI186" i="18"/>
  <c r="V186" i="18"/>
  <c r="U9" i="43" s="1"/>
  <c r="J186" i="18"/>
  <c r="I9" i="43" s="1"/>
  <c r="AL185" i="18"/>
  <c r="AA185" i="18"/>
  <c r="M185" i="18"/>
  <c r="AP184" i="18"/>
  <c r="AD184" i="18"/>
  <c r="AC9" i="41" s="1"/>
  <c r="P184" i="18"/>
  <c r="O9" i="41" s="1"/>
  <c r="E184" i="18"/>
  <c r="D9" i="41" s="1"/>
  <c r="AG183" i="18"/>
  <c r="AF8" i="40" s="1"/>
  <c r="T183" i="18"/>
  <c r="S8" i="40" s="1"/>
  <c r="H183" i="18"/>
  <c r="G8" i="40" s="1"/>
  <c r="AJ182" i="18"/>
  <c r="Y182" i="18"/>
  <c r="K182" i="18"/>
  <c r="AN181" i="18"/>
  <c r="AB181" i="18"/>
  <c r="N181" i="18"/>
  <c r="C181" i="18"/>
  <c r="AL192" i="18"/>
  <c r="X192" i="18"/>
  <c r="M192" i="18"/>
  <c r="AO191" i="18"/>
  <c r="AB191" i="18"/>
  <c r="AA9" i="39" s="1"/>
  <c r="P191" i="18"/>
  <c r="O9" i="39" s="1"/>
  <c r="B191" i="18"/>
  <c r="AG190" i="18"/>
  <c r="AF9" i="47" s="1"/>
  <c r="S190" i="18"/>
  <c r="R9" i="47" s="1"/>
  <c r="F190" i="18"/>
  <c r="E9" i="47" s="1"/>
  <c r="AJ189" i="18"/>
  <c r="V189" i="18"/>
  <c r="U9" i="46" s="1"/>
  <c r="K189" i="18"/>
  <c r="J9" i="46" s="1"/>
  <c r="AM188" i="18"/>
  <c r="Z188" i="18"/>
  <c r="N188" i="18"/>
  <c r="AP187" i="18"/>
  <c r="AE187" i="18"/>
  <c r="Q187" i="18"/>
  <c r="D187" i="18"/>
  <c r="AH186" i="18"/>
  <c r="T186" i="18"/>
  <c r="S9" i="43" s="1"/>
  <c r="I186" i="18"/>
  <c r="H9" i="43" s="1"/>
  <c r="AK185" i="18"/>
  <c r="X185" i="18"/>
  <c r="L185" i="18"/>
  <c r="AN184" i="18"/>
  <c r="AC184" i="18"/>
  <c r="AB9" i="41" s="1"/>
  <c r="O184" i="18"/>
  <c r="N9" i="41" s="1"/>
  <c r="B184" i="18"/>
  <c r="AF183" i="18"/>
  <c r="AE8" i="40" s="1"/>
  <c r="R183" i="18"/>
  <c r="Q8" i="40" s="1"/>
  <c r="G183" i="18"/>
  <c r="F8" i="40" s="1"/>
  <c r="AI182" i="18"/>
  <c r="V182" i="18"/>
  <c r="J182" i="18"/>
  <c r="AL181" i="18"/>
  <c r="AA181" i="18"/>
  <c r="M181" i="18"/>
  <c r="E12" i="45"/>
  <c r="H140" i="32" a="1"/>
  <c r="H140" i="32" s="1"/>
  <c r="H25" i="46"/>
  <c r="K203" i="32" a="1"/>
  <c r="K203" i="32" s="1"/>
  <c r="E26" i="45"/>
  <c r="H154" i="32" a="1"/>
  <c r="H154" i="32" s="1"/>
  <c r="E10" i="40"/>
  <c r="H38" i="32" a="1"/>
  <c r="H38" i="32" s="1"/>
  <c r="D49" i="45"/>
  <c r="E12" i="42"/>
  <c r="L12" i="42"/>
  <c r="AC12" i="42"/>
  <c r="AT12" i="41"/>
  <c r="AL12" i="41"/>
  <c r="AS12" i="41"/>
  <c r="AK12" i="41"/>
  <c r="AZ12" i="41"/>
  <c r="AR12" i="41"/>
  <c r="AJ12" i="41"/>
  <c r="AV12" i="41"/>
  <c r="AN12" i="41"/>
  <c r="AO12" i="41"/>
  <c r="AM12" i="41"/>
  <c r="AY12" i="41"/>
  <c r="AI12" i="41"/>
  <c r="AQ12" i="41"/>
  <c r="AH12" i="41"/>
  <c r="AG12" i="41"/>
  <c r="AW12" i="41"/>
  <c r="AX12" i="41"/>
  <c r="AU12" i="41"/>
  <c r="AP12" i="41"/>
  <c r="J12" i="39"/>
  <c r="AA12" i="39"/>
  <c r="D12" i="39"/>
  <c r="AS12" i="43"/>
  <c r="AK12" i="43"/>
  <c r="AT12" i="43"/>
  <c r="AL12" i="43"/>
  <c r="AW12" i="43"/>
  <c r="AM12" i="43"/>
  <c r="AZ12" i="43"/>
  <c r="AO12" i="43"/>
  <c r="AY12" i="43"/>
  <c r="AN12" i="43"/>
  <c r="AX12" i="43"/>
  <c r="AJ12" i="43"/>
  <c r="AP12" i="43"/>
  <c r="AI12" i="43"/>
  <c r="AH12" i="43"/>
  <c r="AG12" i="43"/>
  <c r="AV12" i="43"/>
  <c r="AR12" i="43"/>
  <c r="AU12" i="43"/>
  <c r="AQ12" i="43"/>
  <c r="M12" i="39"/>
  <c r="V12" i="39"/>
  <c r="C44" i="45"/>
  <c r="J7" i="42"/>
  <c r="J7" i="39"/>
  <c r="AF7" i="42"/>
  <c r="AQ7" i="42" s="1"/>
  <c r="Y7" i="42"/>
  <c r="AB7" i="39"/>
  <c r="E10" i="42"/>
  <c r="H88" i="32" a="1"/>
  <c r="H88" i="32" s="1"/>
  <c r="G25" i="40"/>
  <c r="J53" i="32" a="1"/>
  <c r="J53" i="32" s="1"/>
  <c r="AQ11" i="6" a="1"/>
  <c r="AQ11" i="6" s="1"/>
  <c r="AS11" i="6" s="1" a="1"/>
  <c r="AS11" i="6" s="1"/>
  <c r="C42" i="45"/>
  <c r="AN149" i="17"/>
  <c r="AF149" i="17"/>
  <c r="X149" i="17"/>
  <c r="P149" i="17"/>
  <c r="H149" i="17"/>
  <c r="AP148" i="17"/>
  <c r="AH148" i="17"/>
  <c r="Z148" i="17"/>
  <c r="Y8" i="39" s="1"/>
  <c r="R148" i="17"/>
  <c r="J148" i="17"/>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C27"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E8" i="42" s="1"/>
  <c r="AQ149" i="17"/>
  <c r="AI149" i="17"/>
  <c r="AA149" i="17"/>
  <c r="S149" i="17"/>
  <c r="K149" i="17"/>
  <c r="C149" i="17"/>
  <c r="AK148" i="17"/>
  <c r="AC148" i="17"/>
  <c r="U148" i="17"/>
  <c r="M148" i="17"/>
  <c r="E148" i="17"/>
  <c r="D8" i="39" s="1"/>
  <c r="AM147" i="17"/>
  <c r="AE147" i="17"/>
  <c r="AD8" i="47" s="1"/>
  <c r="W147" i="17"/>
  <c r="V8" i="47" s="1"/>
  <c r="O147" i="17"/>
  <c r="N8" i="47" s="1"/>
  <c r="G147" i="17"/>
  <c r="F8" i="47" s="1"/>
  <c r="AO146" i="17"/>
  <c r="AG146" i="17"/>
  <c r="AF8" i="46" s="1"/>
  <c r="Y146" i="17"/>
  <c r="X8" i="46" s="1"/>
  <c r="Q146" i="17"/>
  <c r="P8" i="46" s="1"/>
  <c r="I146" i="17"/>
  <c r="H8" i="46" s="1"/>
  <c r="AQ145" i="17"/>
  <c r="AI145" i="17"/>
  <c r="AA145" i="17"/>
  <c r="S145" i="17"/>
  <c r="K145" i="17"/>
  <c r="C145" i="17"/>
  <c r="AK144" i="17"/>
  <c r="AC144" i="17"/>
  <c r="U144" i="17"/>
  <c r="M144" i="17"/>
  <c r="E144" i="17"/>
  <c r="AM143" i="17"/>
  <c r="AE143" i="17"/>
  <c r="AD8" i="43" s="1"/>
  <c r="W143" i="17"/>
  <c r="V8" i="43" s="1"/>
  <c r="O143" i="17"/>
  <c r="N8" i="43" s="1"/>
  <c r="G143" i="17"/>
  <c r="F8" i="43" s="1"/>
  <c r="AO142" i="17"/>
  <c r="AG142" i="17"/>
  <c r="Y142" i="17"/>
  <c r="Q142" i="17"/>
  <c r="I142" i="17"/>
  <c r="AQ141" i="17"/>
  <c r="AI141" i="17"/>
  <c r="AA141" i="17"/>
  <c r="Z8" i="41" s="1"/>
  <c r="S141" i="17"/>
  <c r="R8" i="41" s="1"/>
  <c r="K141" i="17"/>
  <c r="J8" i="41" s="1"/>
  <c r="C141" i="17"/>
  <c r="B8" i="41" s="1"/>
  <c r="AK140" i="17"/>
  <c r="AC140" i="17"/>
  <c r="AB7" i="40" s="1"/>
  <c r="U140" i="17"/>
  <c r="T7" i="40" s="1"/>
  <c r="M140" i="17"/>
  <c r="L7" i="40" s="1"/>
  <c r="E140" i="17"/>
  <c r="D7" i="40" s="1"/>
  <c r="AM139" i="17"/>
  <c r="AE139" i="17"/>
  <c r="W139" i="17"/>
  <c r="O139" i="17"/>
  <c r="G139" i="17"/>
  <c r="AO138" i="17"/>
  <c r="AG138" i="17"/>
  <c r="Y138" i="17"/>
  <c r="Q138" i="17"/>
  <c r="I138" i="17"/>
  <c r="H8" i="42" s="1"/>
  <c r="B138" i="17"/>
  <c r="AK149" i="17"/>
  <c r="Z149" i="17"/>
  <c r="O149" i="17"/>
  <c r="E149" i="17"/>
  <c r="AJ148" i="17"/>
  <c r="Y148" i="17"/>
  <c r="X8" i="39" s="1"/>
  <c r="O148" i="17"/>
  <c r="N8" i="39" s="1"/>
  <c r="D148" i="17"/>
  <c r="C8" i="39" s="1"/>
  <c r="AI147" i="17"/>
  <c r="Y147" i="17"/>
  <c r="X8" i="47" s="1"/>
  <c r="N147" i="17"/>
  <c r="M8" i="47" s="1"/>
  <c r="C147" i="17"/>
  <c r="B8" i="47" s="1"/>
  <c r="AI146" i="17"/>
  <c r="X146" i="17"/>
  <c r="W8" i="46" s="1"/>
  <c r="M146" i="17"/>
  <c r="L8" i="46" s="1"/>
  <c r="C146" i="17"/>
  <c r="B8" i="46" s="1"/>
  <c r="B27" i="46" s="1"/>
  <c r="AH145" i="17"/>
  <c r="W145" i="17"/>
  <c r="M145" i="17"/>
  <c r="B145" i="17"/>
  <c r="AG144" i="17"/>
  <c r="W144" i="17"/>
  <c r="L144" i="17"/>
  <c r="AQ143" i="17"/>
  <c r="AG143" i="17"/>
  <c r="AF8" i="43" s="1"/>
  <c r="V143" i="17"/>
  <c r="U8" i="43" s="1"/>
  <c r="K143" i="17"/>
  <c r="J8" i="43" s="1"/>
  <c r="AQ142" i="17"/>
  <c r="AF142" i="17"/>
  <c r="U142" i="17"/>
  <c r="K142" i="17"/>
  <c r="AP141" i="17"/>
  <c r="AE141" i="17"/>
  <c r="AD8" i="41" s="1"/>
  <c r="U141" i="17"/>
  <c r="T8" i="41" s="1"/>
  <c r="J141" i="17"/>
  <c r="I8" i="41" s="1"/>
  <c r="AO140" i="17"/>
  <c r="AE140" i="17"/>
  <c r="AD7" i="40" s="1"/>
  <c r="T140" i="17"/>
  <c r="S7" i="40" s="1"/>
  <c r="I140" i="17"/>
  <c r="H7" i="40" s="1"/>
  <c r="AO139" i="17"/>
  <c r="AD139" i="17"/>
  <c r="S139" i="17"/>
  <c r="I139" i="17"/>
  <c r="AN138" i="17"/>
  <c r="AC138" i="17"/>
  <c r="S138" i="17"/>
  <c r="R8" i="42" s="1"/>
  <c r="H138" i="17"/>
  <c r="G8" i="42" s="1"/>
  <c r="AJ149" i="17"/>
  <c r="Y149" i="17"/>
  <c r="N149" i="17"/>
  <c r="D149" i="17"/>
  <c r="AI148" i="17"/>
  <c r="X148" i="17"/>
  <c r="W8" i="39" s="1"/>
  <c r="N148" i="17"/>
  <c r="M8" i="39" s="1"/>
  <c r="C148" i="17"/>
  <c r="B8" i="39" s="1"/>
  <c r="AH147" i="17"/>
  <c r="X147" i="17"/>
  <c r="W8" i="47" s="1"/>
  <c r="M147" i="17"/>
  <c r="L8" i="47" s="1"/>
  <c r="B147" i="17"/>
  <c r="AH146" i="17"/>
  <c r="W146" i="17"/>
  <c r="V8" i="46" s="1"/>
  <c r="L146" i="17"/>
  <c r="K8" i="46" s="1"/>
  <c r="B146" i="17"/>
  <c r="AG145" i="17"/>
  <c r="V145" i="17"/>
  <c r="L145" i="17"/>
  <c r="AQ144" i="17"/>
  <c r="AF144" i="17"/>
  <c r="V144" i="17"/>
  <c r="K144" i="17"/>
  <c r="AP143" i="17"/>
  <c r="AF143" i="17"/>
  <c r="AE8" i="43" s="1"/>
  <c r="U143" i="17"/>
  <c r="T8" i="43" s="1"/>
  <c r="J143" i="17"/>
  <c r="I8" i="43" s="1"/>
  <c r="AP142" i="17"/>
  <c r="AE142" i="17"/>
  <c r="T142" i="17"/>
  <c r="J142" i="17"/>
  <c r="AO141" i="17"/>
  <c r="AD141" i="17"/>
  <c r="AC8" i="41" s="1"/>
  <c r="T141" i="17"/>
  <c r="S8" i="41" s="1"/>
  <c r="I141" i="17"/>
  <c r="H8" i="41" s="1"/>
  <c r="AN140" i="17"/>
  <c r="AD140" i="17"/>
  <c r="AC7" i="40" s="1"/>
  <c r="S140" i="17"/>
  <c r="R7" i="40" s="1"/>
  <c r="H140" i="17"/>
  <c r="G7" i="40" s="1"/>
  <c r="AN139" i="17"/>
  <c r="AC139" i="17"/>
  <c r="R139" i="17"/>
  <c r="H139" i="17"/>
  <c r="AM138" i="17"/>
  <c r="AB138" i="17"/>
  <c r="R138" i="17"/>
  <c r="G138" i="17"/>
  <c r="F8" i="42" s="1"/>
  <c r="AH149" i="17"/>
  <c r="W149" i="17"/>
  <c r="M149" i="17"/>
  <c r="B149" i="17"/>
  <c r="AG148" i="17"/>
  <c r="W148" i="17"/>
  <c r="L148" i="17"/>
  <c r="AQ147" i="17"/>
  <c r="AG147" i="17"/>
  <c r="AF8" i="47" s="1"/>
  <c r="V147" i="17"/>
  <c r="U8" i="47" s="1"/>
  <c r="K147" i="17"/>
  <c r="J8" i="47" s="1"/>
  <c r="AQ146" i="17"/>
  <c r="AF146" i="17"/>
  <c r="AE8" i="46" s="1"/>
  <c r="U146" i="17"/>
  <c r="T8" i="46" s="1"/>
  <c r="K146" i="17"/>
  <c r="J8" i="46" s="1"/>
  <c r="AP145" i="17"/>
  <c r="AE145" i="17"/>
  <c r="U145" i="17"/>
  <c r="J145" i="17"/>
  <c r="AO144" i="17"/>
  <c r="AE144" i="17"/>
  <c r="T144" i="17"/>
  <c r="I144" i="17"/>
  <c r="AO143" i="17"/>
  <c r="AD143" i="17"/>
  <c r="AC8" i="43" s="1"/>
  <c r="S143" i="17"/>
  <c r="R8" i="43" s="1"/>
  <c r="I143" i="17"/>
  <c r="H8" i="43" s="1"/>
  <c r="AN142" i="17"/>
  <c r="AC142" i="17"/>
  <c r="S142" i="17"/>
  <c r="H142" i="17"/>
  <c r="AM141" i="17"/>
  <c r="AC141" i="17"/>
  <c r="AB8" i="41" s="1"/>
  <c r="R141" i="17"/>
  <c r="Q8" i="41" s="1"/>
  <c r="G141" i="17"/>
  <c r="F8" i="41" s="1"/>
  <c r="AM140" i="17"/>
  <c r="AB140" i="17"/>
  <c r="AA7" i="40" s="1"/>
  <c r="Q140" i="17"/>
  <c r="P7" i="40" s="1"/>
  <c r="G140" i="17"/>
  <c r="F7" i="40" s="1"/>
  <c r="AL139" i="17"/>
  <c r="AA139" i="17"/>
  <c r="Q139" i="17"/>
  <c r="F139" i="17"/>
  <c r="AK138" i="17"/>
  <c r="AA138" i="17"/>
  <c r="P138" i="17"/>
  <c r="E138" i="17"/>
  <c r="AG149" i="17"/>
  <c r="V149" i="17"/>
  <c r="L149" i="17"/>
  <c r="AQ148" i="17"/>
  <c r="AF148" i="17"/>
  <c r="V148" i="17"/>
  <c r="K148" i="17"/>
  <c r="AP147" i="17"/>
  <c r="AF147" i="17"/>
  <c r="AE8" i="47" s="1"/>
  <c r="U147" i="17"/>
  <c r="T8" i="47" s="1"/>
  <c r="J147" i="17"/>
  <c r="I8" i="47" s="1"/>
  <c r="AP146" i="17"/>
  <c r="AE146" i="17"/>
  <c r="AD8" i="46" s="1"/>
  <c r="T146" i="17"/>
  <c r="S8" i="46" s="1"/>
  <c r="J146" i="17"/>
  <c r="I8" i="46" s="1"/>
  <c r="AO145" i="17"/>
  <c r="AD145" i="17"/>
  <c r="T145" i="17"/>
  <c r="I145" i="17"/>
  <c r="AN144" i="17"/>
  <c r="AD144" i="17"/>
  <c r="S144" i="17"/>
  <c r="H144" i="17"/>
  <c r="AN143" i="17"/>
  <c r="AC143" i="17"/>
  <c r="AB8" i="43" s="1"/>
  <c r="R143" i="17"/>
  <c r="Q8" i="43" s="1"/>
  <c r="H143" i="17"/>
  <c r="G8" i="43" s="1"/>
  <c r="AM142" i="17"/>
  <c r="AB142" i="17"/>
  <c r="R142" i="17"/>
  <c r="G142" i="17"/>
  <c r="AL141" i="17"/>
  <c r="AB141" i="17"/>
  <c r="AA8" i="41" s="1"/>
  <c r="Q141" i="17"/>
  <c r="P8" i="41" s="1"/>
  <c r="F141" i="17"/>
  <c r="E8" i="41" s="1"/>
  <c r="AL140" i="17"/>
  <c r="AA140" i="17"/>
  <c r="Z7" i="40" s="1"/>
  <c r="P140" i="17"/>
  <c r="O7" i="40" s="1"/>
  <c r="F140" i="17"/>
  <c r="E7" i="40" s="1"/>
  <c r="AK139" i="17"/>
  <c r="Z139" i="17"/>
  <c r="P139" i="17"/>
  <c r="E139" i="17"/>
  <c r="AJ138" i="17"/>
  <c r="Z138" i="17"/>
  <c r="O138" i="17"/>
  <c r="N8" i="42" s="1"/>
  <c r="D138" i="17"/>
  <c r="AP149" i="17"/>
  <c r="AE149" i="17"/>
  <c r="U149" i="17"/>
  <c r="J149" i="17"/>
  <c r="AO148" i="17"/>
  <c r="AE148" i="17"/>
  <c r="T148" i="17"/>
  <c r="S8" i="39" s="1"/>
  <c r="I148" i="17"/>
  <c r="AO147" i="17"/>
  <c r="AD147" i="17"/>
  <c r="AC8" i="47" s="1"/>
  <c r="S147" i="17"/>
  <c r="R8" i="47" s="1"/>
  <c r="I147" i="17"/>
  <c r="H8" i="47" s="1"/>
  <c r="AN146" i="17"/>
  <c r="AC146" i="17"/>
  <c r="AB8" i="46" s="1"/>
  <c r="S146" i="17"/>
  <c r="R8" i="46" s="1"/>
  <c r="H146" i="17"/>
  <c r="G8" i="46" s="1"/>
  <c r="AM145" i="17"/>
  <c r="AC145" i="17"/>
  <c r="R145" i="17"/>
  <c r="G145" i="17"/>
  <c r="AM144" i="17"/>
  <c r="AB144" i="17"/>
  <c r="Q144" i="17"/>
  <c r="G144" i="17"/>
  <c r="AL143" i="17"/>
  <c r="AA143" i="17"/>
  <c r="Z8" i="43" s="1"/>
  <c r="Q143" i="17"/>
  <c r="P8" i="43" s="1"/>
  <c r="F143" i="17"/>
  <c r="E8" i="43" s="1"/>
  <c r="AK142" i="17"/>
  <c r="AA142" i="17"/>
  <c r="P142" i="17"/>
  <c r="E142" i="17"/>
  <c r="AK141" i="17"/>
  <c r="Z141" i="17"/>
  <c r="Y8" i="41" s="1"/>
  <c r="O141" i="17"/>
  <c r="N8" i="41" s="1"/>
  <c r="E141" i="17"/>
  <c r="D8" i="41" s="1"/>
  <c r="AJ140" i="17"/>
  <c r="Y140" i="17"/>
  <c r="X7" i="40" s="1"/>
  <c r="O140" i="17"/>
  <c r="N7" i="40" s="1"/>
  <c r="D140" i="17"/>
  <c r="C7" i="40" s="1"/>
  <c r="AI139" i="17"/>
  <c r="Y139" i="17"/>
  <c r="N139" i="17"/>
  <c r="C139" i="17"/>
  <c r="AI138" i="17"/>
  <c r="X138" i="17"/>
  <c r="M138" i="17"/>
  <c r="C138" i="17"/>
  <c r="AM149" i="17"/>
  <c r="AC149" i="17"/>
  <c r="R149" i="17"/>
  <c r="G149" i="17"/>
  <c r="AM148" i="17"/>
  <c r="AB148" i="17"/>
  <c r="AA8" i="39" s="1"/>
  <c r="Q148" i="17"/>
  <c r="G148" i="17"/>
  <c r="AL147" i="17"/>
  <c r="AA147" i="17"/>
  <c r="Z8" i="47" s="1"/>
  <c r="Q147" i="17"/>
  <c r="P8" i="47" s="1"/>
  <c r="F147" i="17"/>
  <c r="E8" i="47" s="1"/>
  <c r="AK146" i="17"/>
  <c r="AA146" i="17"/>
  <c r="Z8" i="46" s="1"/>
  <c r="P146" i="17"/>
  <c r="O8" i="46" s="1"/>
  <c r="E146" i="17"/>
  <c r="D8" i="46" s="1"/>
  <c r="AK145" i="17"/>
  <c r="Z145" i="17"/>
  <c r="O145" i="17"/>
  <c r="E145" i="17"/>
  <c r="AJ144" i="17"/>
  <c r="Y144" i="17"/>
  <c r="O144" i="17"/>
  <c r="D144" i="17"/>
  <c r="AI143" i="17"/>
  <c r="Y143" i="17"/>
  <c r="X8" i="43" s="1"/>
  <c r="N143" i="17"/>
  <c r="M8" i="43" s="1"/>
  <c r="C143" i="17"/>
  <c r="B8" i="43" s="1"/>
  <c r="AI142" i="17"/>
  <c r="X142" i="17"/>
  <c r="M142" i="17"/>
  <c r="C142" i="17"/>
  <c r="AH141" i="17"/>
  <c r="W141" i="17"/>
  <c r="V8" i="41" s="1"/>
  <c r="M141" i="17"/>
  <c r="L8" i="41" s="1"/>
  <c r="B141" i="17"/>
  <c r="AG140" i="17"/>
  <c r="AF7" i="40" s="1"/>
  <c r="W140" i="17"/>
  <c r="V7" i="40" s="1"/>
  <c r="L140" i="17"/>
  <c r="K7" i="40" s="1"/>
  <c r="AQ139" i="17"/>
  <c r="AG139" i="17"/>
  <c r="V139" i="17"/>
  <c r="K139" i="17"/>
  <c r="AQ138" i="17"/>
  <c r="AF138" i="17"/>
  <c r="AE8" i="42" s="1"/>
  <c r="U138" i="17"/>
  <c r="T8" i="42" s="1"/>
  <c r="K138" i="17"/>
  <c r="AL149" i="17"/>
  <c r="AB149" i="17"/>
  <c r="Q149" i="17"/>
  <c r="F149" i="17"/>
  <c r="AL148" i="17"/>
  <c r="AA148" i="17"/>
  <c r="Z8" i="39" s="1"/>
  <c r="P148" i="17"/>
  <c r="O8" i="39" s="1"/>
  <c r="F148" i="17"/>
  <c r="AK147" i="17"/>
  <c r="Z147" i="17"/>
  <c r="Y8" i="47" s="1"/>
  <c r="P147" i="17"/>
  <c r="O8" i="47" s="1"/>
  <c r="E147" i="17"/>
  <c r="D8" i="47" s="1"/>
  <c r="AJ146" i="17"/>
  <c r="Z146" i="17"/>
  <c r="Y8" i="46" s="1"/>
  <c r="O146" i="17"/>
  <c r="N8" i="46" s="1"/>
  <c r="D146" i="17"/>
  <c r="C8" i="46" s="1"/>
  <c r="AJ145" i="17"/>
  <c r="Y145" i="17"/>
  <c r="N145" i="17"/>
  <c r="D145" i="17"/>
  <c r="AI144" i="17"/>
  <c r="X144" i="17"/>
  <c r="N144" i="17"/>
  <c r="C144" i="17"/>
  <c r="AH143" i="17"/>
  <c r="X143" i="17"/>
  <c r="W8" i="43" s="1"/>
  <c r="M143" i="17"/>
  <c r="L8" i="43" s="1"/>
  <c r="B143" i="17"/>
  <c r="AH142" i="17"/>
  <c r="W142" i="17"/>
  <c r="L142" i="17"/>
  <c r="B142" i="17"/>
  <c r="AG141" i="17"/>
  <c r="AF8" i="41" s="1"/>
  <c r="V141" i="17"/>
  <c r="U8" i="41" s="1"/>
  <c r="L141" i="17"/>
  <c r="K8" i="41" s="1"/>
  <c r="AQ140" i="17"/>
  <c r="AF140" i="17"/>
  <c r="AE7" i="40" s="1"/>
  <c r="V140" i="17"/>
  <c r="U7" i="40" s="1"/>
  <c r="K140" i="17"/>
  <c r="J7" i="40" s="1"/>
  <c r="AP139" i="17"/>
  <c r="AF139" i="17"/>
  <c r="U139" i="17"/>
  <c r="J139" i="17"/>
  <c r="AP138" i="17"/>
  <c r="AE138" i="17"/>
  <c r="AD8" i="42" s="1"/>
  <c r="T138" i="17"/>
  <c r="S8" i="42" s="1"/>
  <c r="J138" i="17"/>
  <c r="I149" i="17"/>
  <c r="H147" i="17"/>
  <c r="G8" i="47" s="1"/>
  <c r="F145" i="17"/>
  <c r="E143" i="17"/>
  <c r="D8" i="43" s="1"/>
  <c r="D27" i="43" s="1"/>
  <c r="D141" i="17"/>
  <c r="C8" i="41" s="1"/>
  <c r="B139" i="17"/>
  <c r="AN148" i="17"/>
  <c r="AM146" i="17"/>
  <c r="AL144" i="17"/>
  <c r="AJ142" i="17"/>
  <c r="AI140" i="17"/>
  <c r="AH138" i="17"/>
  <c r="AD148" i="17"/>
  <c r="AB146" i="17"/>
  <c r="AA8" i="46" s="1"/>
  <c r="AA144" i="17"/>
  <c r="Z142" i="17"/>
  <c r="X140" i="17"/>
  <c r="W7" i="40" s="1"/>
  <c r="W138" i="17"/>
  <c r="S148" i="17"/>
  <c r="R8" i="39" s="1"/>
  <c r="R146" i="17"/>
  <c r="Q8" i="46" s="1"/>
  <c r="P144" i="17"/>
  <c r="O142" i="17"/>
  <c r="N140" i="17"/>
  <c r="M7" i="40" s="1"/>
  <c r="L138" i="17"/>
  <c r="K8" i="42" s="1"/>
  <c r="H148" i="17"/>
  <c r="G146" i="17"/>
  <c r="F8" i="46" s="1"/>
  <c r="F144" i="17"/>
  <c r="D142" i="17"/>
  <c r="C140" i="17"/>
  <c r="B7" i="40" s="1"/>
  <c r="AO149" i="17"/>
  <c r="AN147" i="17"/>
  <c r="AL145" i="17"/>
  <c r="AK143" i="17"/>
  <c r="AJ141" i="17"/>
  <c r="AH139" i="17"/>
  <c r="AD149" i="17"/>
  <c r="AC147" i="17"/>
  <c r="AB8" i="47" s="1"/>
  <c r="AB145" i="17"/>
  <c r="Z143" i="17"/>
  <c r="Y8" i="43" s="1"/>
  <c r="Y141" i="17"/>
  <c r="X8" i="41" s="1"/>
  <c r="X139" i="17"/>
  <c r="T149" i="17"/>
  <c r="R147" i="17"/>
  <c r="Q8" i="47" s="1"/>
  <c r="Q145" i="17"/>
  <c r="P143" i="17"/>
  <c r="O8" i="43" s="1"/>
  <c r="N141" i="17"/>
  <c r="M8" i="41" s="1"/>
  <c r="M139" i="17"/>
  <c r="AV6" i="41"/>
  <c r="AN6" i="41"/>
  <c r="AU6" i="41"/>
  <c r="AM6" i="41"/>
  <c r="AT6" i="41"/>
  <c r="AL6" i="41"/>
  <c r="AX6" i="41"/>
  <c r="AP6" i="41"/>
  <c r="AH6" i="41"/>
  <c r="AQ6" i="41"/>
  <c r="AO6" i="41"/>
  <c r="AK6" i="41"/>
  <c r="AS6" i="41"/>
  <c r="AZ6" i="41"/>
  <c r="AY6" i="41"/>
  <c r="AW6" i="41"/>
  <c r="AI6" i="41"/>
  <c r="AR6" i="41"/>
  <c r="AJ6" i="41"/>
  <c r="AG6" i="41"/>
  <c r="E24" i="47"/>
  <c r="H177" i="32" a="1"/>
  <c r="H177" i="32" s="1"/>
  <c r="E15" i="46"/>
  <c r="H193" i="32" a="1"/>
  <c r="H193" i="32" s="1"/>
  <c r="AQ130" i="21"/>
  <c r="AI130" i="21"/>
  <c r="AA130" i="21"/>
  <c r="S130" i="21"/>
  <c r="K130" i="21"/>
  <c r="C130" i="21"/>
  <c r="AK129" i="21"/>
  <c r="AC129" i="21"/>
  <c r="U129" i="21"/>
  <c r="M129" i="21"/>
  <c r="E129" i="2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K121" i="21"/>
  <c r="AC121" i="21"/>
  <c r="AB13" i="40" s="1"/>
  <c r="U121" i="21"/>
  <c r="T13" i="40" s="1"/>
  <c r="M121" i="21"/>
  <c r="L13" i="40" s="1"/>
  <c r="E121" i="21"/>
  <c r="D13" i="40" s="1"/>
  <c r="AM120" i="21"/>
  <c r="AE120" i="21"/>
  <c r="W120" i="21"/>
  <c r="O120" i="21"/>
  <c r="G120" i="21"/>
  <c r="AO119" i="21"/>
  <c r="AG119" i="21"/>
  <c r="AF13" i="42" s="1"/>
  <c r="Y119" i="21"/>
  <c r="X13" i="42" s="1"/>
  <c r="Q119" i="21"/>
  <c r="P13" i="42" s="1"/>
  <c r="I119" i="21"/>
  <c r="B119" i="21"/>
  <c r="AO130" i="21"/>
  <c r="AG130" i="21"/>
  <c r="Y130" i="21"/>
  <c r="Q130" i="21"/>
  <c r="I130" i="21"/>
  <c r="AQ129" i="21"/>
  <c r="AI129" i="21"/>
  <c r="AA129" i="21"/>
  <c r="S129" i="21"/>
  <c r="K129" i="21"/>
  <c r="C129" i="21"/>
  <c r="B13" i="39" s="1"/>
  <c r="AK128" i="21"/>
  <c r="AC128" i="21"/>
  <c r="AB13" i="47" s="1"/>
  <c r="U128" i="21"/>
  <c r="T13" i="47" s="1"/>
  <c r="M128" i="21"/>
  <c r="L13" i="47" s="1"/>
  <c r="E128" i="21"/>
  <c r="D13" i="47" s="1"/>
  <c r="AM127" i="21"/>
  <c r="AE127" i="21"/>
  <c r="AD13" i="46" s="1"/>
  <c r="W127" i="21"/>
  <c r="V13" i="46" s="1"/>
  <c r="O127" i="21"/>
  <c r="N13" i="46" s="1"/>
  <c r="G127" i="21"/>
  <c r="F13" i="46" s="1"/>
  <c r="AO126" i="21"/>
  <c r="AG126" i="21"/>
  <c r="Y126" i="21"/>
  <c r="Q126" i="21"/>
  <c r="I126" i="21"/>
  <c r="AQ125" i="21"/>
  <c r="AI125" i="21"/>
  <c r="AA125" i="21"/>
  <c r="S125" i="21"/>
  <c r="K125" i="21"/>
  <c r="C125" i="21"/>
  <c r="AK124" i="21"/>
  <c r="AC124" i="21"/>
  <c r="AB13" i="43" s="1"/>
  <c r="U124" i="21"/>
  <c r="T13" i="43" s="1"/>
  <c r="M124" i="21"/>
  <c r="L13" i="43" s="1"/>
  <c r="E124" i="21"/>
  <c r="D13" i="43" s="1"/>
  <c r="AM123" i="21"/>
  <c r="AE123" i="21"/>
  <c r="W123" i="21"/>
  <c r="O123" i="21"/>
  <c r="G123" i="21"/>
  <c r="AO122" i="21"/>
  <c r="AG122" i="21"/>
  <c r="AF13" i="41" s="1"/>
  <c r="Y122" i="21"/>
  <c r="X13" i="41" s="1"/>
  <c r="Q122" i="21"/>
  <c r="P13" i="41" s="1"/>
  <c r="I122" i="21"/>
  <c r="H13" i="41" s="1"/>
  <c r="AQ121" i="21"/>
  <c r="AI121" i="21"/>
  <c r="AA121" i="21"/>
  <c r="Z13" i="40" s="1"/>
  <c r="S121" i="21"/>
  <c r="R13" i="40" s="1"/>
  <c r="K121" i="21"/>
  <c r="J13" i="40" s="1"/>
  <c r="C121" i="21"/>
  <c r="B13" i="40" s="1"/>
  <c r="AK120" i="21"/>
  <c r="AC120" i="21"/>
  <c r="U120" i="21"/>
  <c r="M120" i="21"/>
  <c r="E120" i="21"/>
  <c r="AM119" i="21"/>
  <c r="AE119" i="21"/>
  <c r="AD13" i="42" s="1"/>
  <c r="W119" i="21"/>
  <c r="V13" i="42" s="1"/>
  <c r="O119" i="21"/>
  <c r="N13" i="42" s="1"/>
  <c r="G119" i="21"/>
  <c r="F13" i="42" s="1"/>
  <c r="AN130" i="21"/>
  <c r="AD130" i="21"/>
  <c r="T130" i="21"/>
  <c r="H130" i="21"/>
  <c r="AN129" i="21"/>
  <c r="AD129" i="21"/>
  <c r="AC13" i="39" s="1"/>
  <c r="R129" i="21"/>
  <c r="Q13" i="39" s="1"/>
  <c r="H129" i="21"/>
  <c r="AN128" i="21"/>
  <c r="AB128" i="21"/>
  <c r="AA13" i="47" s="1"/>
  <c r="R128" i="21"/>
  <c r="Q13" i="47" s="1"/>
  <c r="H128" i="21"/>
  <c r="G13" i="47" s="1"/>
  <c r="AL127" i="21"/>
  <c r="AB127" i="21"/>
  <c r="AA13" i="46" s="1"/>
  <c r="R127" i="21"/>
  <c r="Q13" i="46" s="1"/>
  <c r="F127" i="21"/>
  <c r="E13" i="46" s="1"/>
  <c r="AL126" i="21"/>
  <c r="AB126" i="21"/>
  <c r="P126" i="21"/>
  <c r="F126" i="21"/>
  <c r="AL125" i="21"/>
  <c r="Z125" i="21"/>
  <c r="P125" i="21"/>
  <c r="F125" i="21"/>
  <c r="AJ124" i="21"/>
  <c r="Z124" i="21"/>
  <c r="Y13" i="43" s="1"/>
  <c r="P124" i="21"/>
  <c r="O13" i="43" s="1"/>
  <c r="D124" i="21"/>
  <c r="C13" i="43" s="1"/>
  <c r="AJ123" i="21"/>
  <c r="Z123" i="21"/>
  <c r="N123" i="21"/>
  <c r="D123" i="21"/>
  <c r="AJ122" i="21"/>
  <c r="X122" i="21"/>
  <c r="W13" i="41" s="1"/>
  <c r="N122" i="21"/>
  <c r="M13" i="41" s="1"/>
  <c r="D122" i="21"/>
  <c r="C13" i="41" s="1"/>
  <c r="AH121" i="21"/>
  <c r="X121" i="21"/>
  <c r="W13" i="40" s="1"/>
  <c r="N121" i="21"/>
  <c r="M13" i="40" s="1"/>
  <c r="B121" i="21"/>
  <c r="AH120" i="21"/>
  <c r="X120" i="21"/>
  <c r="L120" i="21"/>
  <c r="B120" i="21"/>
  <c r="AH119" i="21"/>
  <c r="V119" i="21"/>
  <c r="U13" i="42" s="1"/>
  <c r="L119" i="21"/>
  <c r="K13" i="42" s="1"/>
  <c r="AM130" i="21"/>
  <c r="AC130" i="21"/>
  <c r="R130" i="21"/>
  <c r="G130" i="21"/>
  <c r="AM129" i="21"/>
  <c r="AB129" i="21"/>
  <c r="AA13" i="39" s="1"/>
  <c r="Q129" i="21"/>
  <c r="P13" i="39" s="1"/>
  <c r="G129" i="21"/>
  <c r="F13" i="39" s="1"/>
  <c r="AL128" i="21"/>
  <c r="AA128" i="21"/>
  <c r="Z13" i="47" s="1"/>
  <c r="Q128" i="21"/>
  <c r="P13" i="47" s="1"/>
  <c r="F128" i="21"/>
  <c r="E13" i="47" s="1"/>
  <c r="AK127" i="21"/>
  <c r="AA127" i="21"/>
  <c r="Z13" i="46" s="1"/>
  <c r="P127" i="21"/>
  <c r="O13" i="46" s="1"/>
  <c r="E127" i="21"/>
  <c r="D13" i="46" s="1"/>
  <c r="AK126" i="21"/>
  <c r="Z126" i="21"/>
  <c r="O126" i="21"/>
  <c r="E126" i="21"/>
  <c r="AJ125" i="21"/>
  <c r="Y125" i="21"/>
  <c r="O125" i="21"/>
  <c r="D125" i="21"/>
  <c r="AI124" i="21"/>
  <c r="Y124" i="21"/>
  <c r="X13" i="43" s="1"/>
  <c r="N124" i="21"/>
  <c r="M13" i="43" s="1"/>
  <c r="C124" i="21"/>
  <c r="B13" i="43" s="1"/>
  <c r="AI123" i="21"/>
  <c r="X123" i="21"/>
  <c r="M123" i="21"/>
  <c r="C123" i="21"/>
  <c r="AH122" i="21"/>
  <c r="W122" i="21"/>
  <c r="V13" i="41" s="1"/>
  <c r="M122" i="21"/>
  <c r="L13" i="41" s="1"/>
  <c r="B122" i="21"/>
  <c r="AG121" i="21"/>
  <c r="AF13" i="40" s="1"/>
  <c r="W121" i="21"/>
  <c r="V13" i="40" s="1"/>
  <c r="L121" i="21"/>
  <c r="K13" i="40" s="1"/>
  <c r="AQ120" i="21"/>
  <c r="AG120" i="21"/>
  <c r="V120" i="21"/>
  <c r="K120" i="21"/>
  <c r="AQ119" i="21"/>
  <c r="AF119" i="21"/>
  <c r="AE13" i="42" s="1"/>
  <c r="U119" i="21"/>
  <c r="T13" i="42" s="1"/>
  <c r="K119" i="21"/>
  <c r="J13" i="42" s="1"/>
  <c r="AL130" i="21"/>
  <c r="AB130" i="21"/>
  <c r="P130" i="21"/>
  <c r="F130" i="21"/>
  <c r="AL129" i="21"/>
  <c r="Z129" i="21"/>
  <c r="P129" i="21"/>
  <c r="O13" i="39" s="1"/>
  <c r="F129" i="21"/>
  <c r="E13" i="39" s="1"/>
  <c r="AJ128" i="21"/>
  <c r="Z128" i="21"/>
  <c r="Y13" i="47" s="1"/>
  <c r="P128" i="21"/>
  <c r="O13" i="47" s="1"/>
  <c r="D128" i="21"/>
  <c r="C13" i="47" s="1"/>
  <c r="AJ127" i="21"/>
  <c r="Z127" i="21"/>
  <c r="Y13" i="46" s="1"/>
  <c r="N127" i="21"/>
  <c r="M13" i="46" s="1"/>
  <c r="D127" i="21"/>
  <c r="C13" i="46" s="1"/>
  <c r="AJ126" i="21"/>
  <c r="X126" i="21"/>
  <c r="N126" i="21"/>
  <c r="D126" i="21"/>
  <c r="AH125" i="21"/>
  <c r="X125" i="21"/>
  <c r="N125" i="21"/>
  <c r="B125" i="21"/>
  <c r="AH124" i="21"/>
  <c r="X124" i="21"/>
  <c r="W13" i="43" s="1"/>
  <c r="L124" i="21"/>
  <c r="K13" i="43" s="1"/>
  <c r="B124" i="21"/>
  <c r="AH123" i="21"/>
  <c r="V123" i="21"/>
  <c r="L123" i="21"/>
  <c r="B123" i="21"/>
  <c r="AF122" i="21"/>
  <c r="AE13" i="41" s="1"/>
  <c r="V122" i="21"/>
  <c r="U13" i="41" s="1"/>
  <c r="L122" i="21"/>
  <c r="K13" i="41" s="1"/>
  <c r="AP121" i="21"/>
  <c r="AF121" i="21"/>
  <c r="AE13" i="40" s="1"/>
  <c r="V121" i="21"/>
  <c r="U13" i="40" s="1"/>
  <c r="J121" i="21"/>
  <c r="I13" i="40" s="1"/>
  <c r="AP120" i="21"/>
  <c r="AF120" i="21"/>
  <c r="T120" i="21"/>
  <c r="J120" i="21"/>
  <c r="AP119" i="21"/>
  <c r="AD119" i="21"/>
  <c r="T119" i="21"/>
  <c r="S13" i="42" s="1"/>
  <c r="J119" i="21"/>
  <c r="I13" i="42" s="1"/>
  <c r="AP130" i="21"/>
  <c r="AE130" i="21"/>
  <c r="U130" i="21"/>
  <c r="J130" i="21"/>
  <c r="AO129" i="21"/>
  <c r="AE129" i="21"/>
  <c r="T129" i="21"/>
  <c r="S13" i="39" s="1"/>
  <c r="I129" i="21"/>
  <c r="AO128" i="21"/>
  <c r="AD128" i="21"/>
  <c r="AC13" i="47" s="1"/>
  <c r="S128" i="21"/>
  <c r="R13" i="47" s="1"/>
  <c r="I128" i="21"/>
  <c r="H13" i="47" s="1"/>
  <c r="AN127" i="21"/>
  <c r="AC127" i="21"/>
  <c r="AB13" i="46" s="1"/>
  <c r="S127" i="21"/>
  <c r="R13" i="46" s="1"/>
  <c r="H127" i="21"/>
  <c r="G13" i="46" s="1"/>
  <c r="AM126" i="21"/>
  <c r="AC126" i="21"/>
  <c r="R126" i="21"/>
  <c r="G126" i="21"/>
  <c r="AM125" i="21"/>
  <c r="AB125" i="21"/>
  <c r="Q125" i="21"/>
  <c r="G125" i="21"/>
  <c r="AL124" i="21"/>
  <c r="AA124" i="21"/>
  <c r="Z13" i="43" s="1"/>
  <c r="Q124" i="21"/>
  <c r="P13" i="43" s="1"/>
  <c r="F124" i="21"/>
  <c r="E13" i="43" s="1"/>
  <c r="AK123" i="21"/>
  <c r="AA123" i="21"/>
  <c r="P123" i="21"/>
  <c r="E123" i="21"/>
  <c r="AK122" i="21"/>
  <c r="Z122" i="21"/>
  <c r="Y13" i="41" s="1"/>
  <c r="O122" i="21"/>
  <c r="N13" i="41" s="1"/>
  <c r="E122" i="21"/>
  <c r="D13" i="41" s="1"/>
  <c r="AJ121" i="21"/>
  <c r="Y121" i="21"/>
  <c r="X13" i="40" s="1"/>
  <c r="O121" i="21"/>
  <c r="N13" i="40" s="1"/>
  <c r="D121" i="21"/>
  <c r="C13" i="40" s="1"/>
  <c r="AI120" i="21"/>
  <c r="Y120" i="21"/>
  <c r="N120" i="21"/>
  <c r="C120" i="21"/>
  <c r="AI119" i="21"/>
  <c r="X119" i="21"/>
  <c r="W13" i="42" s="1"/>
  <c r="M119" i="21"/>
  <c r="L13" i="42" s="1"/>
  <c r="C119" i="21"/>
  <c r="B13" i="42" s="1"/>
  <c r="W130" i="21"/>
  <c r="B130" i="21"/>
  <c r="W129" i="21"/>
  <c r="AQ128" i="21"/>
  <c r="V128" i="21"/>
  <c r="U13" i="47" s="1"/>
  <c r="AQ127" i="21"/>
  <c r="U127" i="21"/>
  <c r="T13" i="46" s="1"/>
  <c r="AP126" i="21"/>
  <c r="U126" i="21"/>
  <c r="AO125" i="21"/>
  <c r="T125" i="21"/>
  <c r="AO124" i="21"/>
  <c r="S124" i="21"/>
  <c r="R13" i="43" s="1"/>
  <c r="AN123" i="21"/>
  <c r="S123" i="21"/>
  <c r="AM122" i="21"/>
  <c r="R122" i="21"/>
  <c r="Q13" i="41" s="1"/>
  <c r="AM121" i="21"/>
  <c r="Q121" i="21"/>
  <c r="P13" i="40" s="1"/>
  <c r="AL120" i="21"/>
  <c r="Q120" i="21"/>
  <c r="AK119" i="21"/>
  <c r="P119" i="21"/>
  <c r="O13" i="42" s="1"/>
  <c r="V130" i="21"/>
  <c r="AP129" i="21"/>
  <c r="V129" i="21"/>
  <c r="AP128" i="21"/>
  <c r="T128" i="21"/>
  <c r="S13" i="47" s="1"/>
  <c r="AP127" i="21"/>
  <c r="T127" i="21"/>
  <c r="S13" i="46" s="1"/>
  <c r="AN126" i="21"/>
  <c r="T126" i="21"/>
  <c r="AN125" i="21"/>
  <c r="R125" i="21"/>
  <c r="AN124" i="21"/>
  <c r="R124" i="21"/>
  <c r="Q13" i="43" s="1"/>
  <c r="AL123" i="21"/>
  <c r="R123" i="21"/>
  <c r="AL122" i="21"/>
  <c r="P122" i="21"/>
  <c r="O13" i="41" s="1"/>
  <c r="AL121" i="21"/>
  <c r="P121" i="21"/>
  <c r="O13" i="40" s="1"/>
  <c r="AJ120" i="21"/>
  <c r="P120" i="21"/>
  <c r="AJ119" i="21"/>
  <c r="N119" i="21"/>
  <c r="M13" i="42" s="1"/>
  <c r="AK130" i="21"/>
  <c r="O130" i="21"/>
  <c r="AJ129" i="21"/>
  <c r="O129" i="21"/>
  <c r="AI128" i="21"/>
  <c r="N128" i="21"/>
  <c r="M13" i="47" s="1"/>
  <c r="AI127" i="21"/>
  <c r="M127" i="21"/>
  <c r="L13" i="46" s="1"/>
  <c r="AH126" i="21"/>
  <c r="M126" i="21"/>
  <c r="AG125" i="21"/>
  <c r="L125" i="21"/>
  <c r="AG124" i="21"/>
  <c r="AF13" i="43" s="1"/>
  <c r="K124" i="21"/>
  <c r="J13" i="43" s="1"/>
  <c r="AF123" i="21"/>
  <c r="K123" i="21"/>
  <c r="AE122" i="21"/>
  <c r="AD13" i="41" s="1"/>
  <c r="J122" i="21"/>
  <c r="I13" i="41" s="1"/>
  <c r="AE121" i="21"/>
  <c r="AD13" i="40" s="1"/>
  <c r="I121" i="21"/>
  <c r="H13" i="40" s="1"/>
  <c r="AD120" i="21"/>
  <c r="I120" i="21"/>
  <c r="AC119" i="21"/>
  <c r="H119" i="21"/>
  <c r="AJ130" i="21"/>
  <c r="N130" i="21"/>
  <c r="AH129" i="21"/>
  <c r="N129" i="21"/>
  <c r="AH128" i="21"/>
  <c r="L128" i="21"/>
  <c r="K13" i="47" s="1"/>
  <c r="AH127" i="21"/>
  <c r="L127" i="21"/>
  <c r="K13" i="46" s="1"/>
  <c r="AF126" i="21"/>
  <c r="L126" i="21"/>
  <c r="AF125" i="21"/>
  <c r="J125" i="21"/>
  <c r="AF124" i="21"/>
  <c r="AE13" i="43" s="1"/>
  <c r="J124" i="21"/>
  <c r="I13" i="43" s="1"/>
  <c r="AD123" i="21"/>
  <c r="J123" i="21"/>
  <c r="AD122" i="21"/>
  <c r="AC13" i="41" s="1"/>
  <c r="H122" i="21"/>
  <c r="G13" i="41" s="1"/>
  <c r="AD121" i="21"/>
  <c r="AC13" i="40" s="1"/>
  <c r="H121" i="21"/>
  <c r="G13" i="40" s="1"/>
  <c r="AB120" i="21"/>
  <c r="H120" i="21"/>
  <c r="AB119" i="21"/>
  <c r="F119" i="21"/>
  <c r="AH130" i="21"/>
  <c r="M130" i="21"/>
  <c r="AG129" i="21"/>
  <c r="AF13" i="39" s="1"/>
  <c r="L129" i="21"/>
  <c r="AG128" i="21"/>
  <c r="AF13" i="47" s="1"/>
  <c r="K128" i="21"/>
  <c r="J13" i="47" s="1"/>
  <c r="AF127" i="21"/>
  <c r="AE13" i="46" s="1"/>
  <c r="K127" i="21"/>
  <c r="J13" i="46" s="1"/>
  <c r="AE126" i="21"/>
  <c r="J126" i="21"/>
  <c r="AE125" i="21"/>
  <c r="I125" i="21"/>
  <c r="AD124" i="21"/>
  <c r="AC13" i="43" s="1"/>
  <c r="I124" i="21"/>
  <c r="H13" i="43" s="1"/>
  <c r="AC123" i="21"/>
  <c r="H123" i="21"/>
  <c r="AC122" i="21"/>
  <c r="AB13" i="41" s="1"/>
  <c r="G122" i="21"/>
  <c r="F13" i="41" s="1"/>
  <c r="AB121" i="21"/>
  <c r="AA13" i="40" s="1"/>
  <c r="G121" i="21"/>
  <c r="F13" i="40" s="1"/>
  <c r="AA120" i="21"/>
  <c r="F120" i="21"/>
  <c r="AA119" i="21"/>
  <c r="E119" i="21"/>
  <c r="D13" i="42" s="1"/>
  <c r="AF130" i="21"/>
  <c r="L130" i="21"/>
  <c r="AF129" i="21"/>
  <c r="AE13" i="39" s="1"/>
  <c r="J129" i="21"/>
  <c r="I13" i="39" s="1"/>
  <c r="AF128" i="21"/>
  <c r="AE13" i="47" s="1"/>
  <c r="J128" i="21"/>
  <c r="I13" i="47" s="1"/>
  <c r="AD127" i="21"/>
  <c r="AC13" i="46" s="1"/>
  <c r="J127" i="21"/>
  <c r="I13" i="46" s="1"/>
  <c r="AD126" i="21"/>
  <c r="H126" i="21"/>
  <c r="AD125" i="21"/>
  <c r="H125" i="21"/>
  <c r="AB124" i="21"/>
  <c r="AA13" i="43" s="1"/>
  <c r="H124" i="21"/>
  <c r="G13" i="43" s="1"/>
  <c r="AB123" i="21"/>
  <c r="F123" i="21"/>
  <c r="AB122" i="21"/>
  <c r="AA13" i="41" s="1"/>
  <c r="F122" i="21"/>
  <c r="E13" i="41" s="1"/>
  <c r="Z121" i="21"/>
  <c r="Y13" i="40" s="1"/>
  <c r="F121" i="21"/>
  <c r="E13" i="40" s="1"/>
  <c r="Z120" i="21"/>
  <c r="D120" i="21"/>
  <c r="Z119" i="21"/>
  <c r="D119" i="21"/>
  <c r="Z130" i="21"/>
  <c r="E130" i="21"/>
  <c r="Y129" i="21"/>
  <c r="X13" i="39" s="1"/>
  <c r="D129" i="21"/>
  <c r="Y128" i="21"/>
  <c r="X13" i="47" s="1"/>
  <c r="C128" i="21"/>
  <c r="B13" i="47" s="1"/>
  <c r="X127" i="21"/>
  <c r="W13" i="46" s="1"/>
  <c r="C127" i="21"/>
  <c r="B13" i="46" s="1"/>
  <c r="W126" i="21"/>
  <c r="B126" i="21"/>
  <c r="W125" i="21"/>
  <c r="AQ124" i="21"/>
  <c r="V124" i="21"/>
  <c r="U13" i="43" s="1"/>
  <c r="AQ123" i="21"/>
  <c r="U123" i="21"/>
  <c r="AP122" i="21"/>
  <c r="U122" i="21"/>
  <c r="T13" i="41" s="1"/>
  <c r="AO121" i="21"/>
  <c r="T121" i="21"/>
  <c r="S13" i="40" s="1"/>
  <c r="AO120" i="21"/>
  <c r="S120" i="21"/>
  <c r="AN119" i="21"/>
  <c r="S119" i="21"/>
  <c r="X130" i="21"/>
  <c r="D130" i="21"/>
  <c r="X129" i="21"/>
  <c r="W13" i="39" s="1"/>
  <c r="B129" i="21"/>
  <c r="X128" i="21"/>
  <c r="W13" i="47" s="1"/>
  <c r="B128" i="21"/>
  <c r="V127" i="21"/>
  <c r="U13" i="46" s="1"/>
  <c r="B127" i="21"/>
  <c r="V126" i="21"/>
  <c r="AP125" i="21"/>
  <c r="V125" i="21"/>
  <c r="AP124" i="21"/>
  <c r="T124" i="21"/>
  <c r="S13" i="43" s="1"/>
  <c r="AP123" i="21"/>
  <c r="T123" i="21"/>
  <c r="AN122" i="21"/>
  <c r="T122" i="21"/>
  <c r="S13" i="41" s="1"/>
  <c r="AN121" i="21"/>
  <c r="R121" i="21"/>
  <c r="Q13" i="40" s="1"/>
  <c r="AN120" i="21"/>
  <c r="R120" i="21"/>
  <c r="AL119" i="21"/>
  <c r="R119" i="21"/>
  <c r="W17" i="42"/>
  <c r="AA17" i="42"/>
  <c r="D41" i="45"/>
  <c r="E17" i="45"/>
  <c r="H145" i="32" a="1"/>
  <c r="H145" i="32" s="1"/>
  <c r="E5" i="41"/>
  <c r="H58" i="32" a="1"/>
  <c r="H58" i="32" s="1"/>
  <c r="E2" i="47"/>
  <c r="H155" i="32" a="1"/>
  <c r="H155" i="32" s="1"/>
  <c r="D55" i="45"/>
  <c r="F10" i="41"/>
  <c r="I63" i="32" a="1"/>
  <c r="I63" i="32" s="1"/>
  <c r="AB12" i="42"/>
  <c r="I12" i="39"/>
  <c r="G12" i="39"/>
  <c r="L12" i="39"/>
  <c r="B12" i="42"/>
  <c r="AD12" i="39"/>
  <c r="E7" i="45"/>
  <c r="H135" i="32" a="1"/>
  <c r="H135" i="32" s="1"/>
  <c r="L7" i="42"/>
  <c r="AB7" i="42"/>
  <c r="R7" i="42"/>
  <c r="C7" i="42"/>
  <c r="B7" i="39"/>
  <c r="AY7" i="47"/>
  <c r="AQ7" i="47"/>
  <c r="AI7" i="47"/>
  <c r="AX7" i="47"/>
  <c r="AP7" i="47"/>
  <c r="AH7" i="47"/>
  <c r="AW7" i="47"/>
  <c r="AO7" i="47"/>
  <c r="AG7" i="47"/>
  <c r="AZ7" i="47"/>
  <c r="AR7" i="47"/>
  <c r="AJ7" i="47"/>
  <c r="AT7" i="47"/>
  <c r="AS7" i="47"/>
  <c r="AU7" i="47"/>
  <c r="AK7" i="47"/>
  <c r="AM7" i="47"/>
  <c r="AN7" i="47"/>
  <c r="AV7" i="47"/>
  <c r="AL7" i="47"/>
  <c r="E2" i="42"/>
  <c r="H80" i="32" a="1"/>
  <c r="H80" i="32" s="1"/>
  <c r="G25" i="45"/>
  <c r="J153" i="32" a="1"/>
  <c r="J153" i="32" s="1"/>
  <c r="AL129" i="23"/>
  <c r="AD129" i="23"/>
  <c r="V129" i="23"/>
  <c r="N129" i="23"/>
  <c r="F129" i="23"/>
  <c r="AN128" i="23"/>
  <c r="AF128" i="23"/>
  <c r="X128" i="23"/>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J129" i="23"/>
  <c r="AB129" i="23"/>
  <c r="T129" i="23"/>
  <c r="L129" i="23"/>
  <c r="D129" i="23"/>
  <c r="AL128" i="23"/>
  <c r="AD128" i="23"/>
  <c r="V128" i="23"/>
  <c r="U15" i="39" s="1"/>
  <c r="N128" i="23"/>
  <c r="M15" i="39" s="1"/>
  <c r="F128" i="23"/>
  <c r="E15" i="39" s="1"/>
  <c r="AN127" i="23"/>
  <c r="AF127" i="23"/>
  <c r="AE15" i="47" s="1"/>
  <c r="X127" i="23"/>
  <c r="W15" i="47" s="1"/>
  <c r="P127" i="23"/>
  <c r="O15" i="47" s="1"/>
  <c r="H127" i="23"/>
  <c r="G15" i="47" s="1"/>
  <c r="AP126" i="23"/>
  <c r="AH126" i="23"/>
  <c r="Z126" i="23"/>
  <c r="R126" i="23"/>
  <c r="J126" i="23"/>
  <c r="B126" i="23"/>
  <c r="AJ125" i="23"/>
  <c r="AB125" i="23"/>
  <c r="T125" i="23"/>
  <c r="L125" i="23"/>
  <c r="D125" i="23"/>
  <c r="AL124" i="23"/>
  <c r="AD124" i="23"/>
  <c r="V124" i="23"/>
  <c r="N124" i="23"/>
  <c r="F124" i="23"/>
  <c r="AN123" i="23"/>
  <c r="AF123" i="23"/>
  <c r="AE15" i="43" s="1"/>
  <c r="X123" i="23"/>
  <c r="W15" i="43" s="1"/>
  <c r="P123" i="23"/>
  <c r="O15" i="43" s="1"/>
  <c r="H123" i="23"/>
  <c r="G15" i="43" s="1"/>
  <c r="AP122" i="23"/>
  <c r="AH122" i="23"/>
  <c r="Z122" i="23"/>
  <c r="R122" i="23"/>
  <c r="J122" i="23"/>
  <c r="B122" i="23"/>
  <c r="AJ121" i="23"/>
  <c r="AB121" i="23"/>
  <c r="AA15" i="41" s="1"/>
  <c r="T121" i="23"/>
  <c r="S15" i="41" s="1"/>
  <c r="L121" i="23"/>
  <c r="K15" i="41" s="1"/>
  <c r="D121" i="23"/>
  <c r="C15" i="41" s="1"/>
  <c r="AL120" i="23"/>
  <c r="AD120" i="23"/>
  <c r="AC15" i="40" s="1"/>
  <c r="V120" i="23"/>
  <c r="U15" i="40" s="1"/>
  <c r="N120" i="23"/>
  <c r="M15" i="40" s="1"/>
  <c r="F120" i="23"/>
  <c r="E15" i="40" s="1"/>
  <c r="AN119" i="23"/>
  <c r="AF119" i="23"/>
  <c r="AE15" i="42" s="1"/>
  <c r="X119" i="23"/>
  <c r="W15" i="42" s="1"/>
  <c r="P119" i="23"/>
  <c r="O15" i="42" s="1"/>
  <c r="H119" i="23"/>
  <c r="G15" i="42" s="1"/>
  <c r="AP118" i="23"/>
  <c r="AH118" i="23"/>
  <c r="Z118" i="23"/>
  <c r="R118" i="23"/>
  <c r="J118" i="23"/>
  <c r="AN129" i="23"/>
  <c r="AF129" i="23"/>
  <c r="X129" i="23"/>
  <c r="P129" i="23"/>
  <c r="H129" i="23"/>
  <c r="AP128" i="23"/>
  <c r="AH128" i="23"/>
  <c r="Z128" i="23"/>
  <c r="R128" i="23"/>
  <c r="J128" i="23"/>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Y128" i="23"/>
  <c r="Q128" i="23"/>
  <c r="I128" i="23"/>
  <c r="H15" i="39" s="1"/>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G129" i="23"/>
  <c r="Q129" i="23"/>
  <c r="AQ128" i="23"/>
  <c r="AA128" i="23"/>
  <c r="Z15" i="39" s="1"/>
  <c r="K128" i="23"/>
  <c r="J15" i="39" s="1"/>
  <c r="AK127" i="23"/>
  <c r="U127" i="23"/>
  <c r="T15" i="47" s="1"/>
  <c r="E127" i="23"/>
  <c r="D15" i="47" s="1"/>
  <c r="AE126" i="23"/>
  <c r="O126" i="23"/>
  <c r="AO125" i="23"/>
  <c r="Y125" i="23"/>
  <c r="I125" i="23"/>
  <c r="AI124" i="23"/>
  <c r="S124" i="23"/>
  <c r="C124" i="23"/>
  <c r="AC123" i="23"/>
  <c r="AB15" i="43" s="1"/>
  <c r="M123" i="23"/>
  <c r="L15" i="43" s="1"/>
  <c r="AM122" i="23"/>
  <c r="W122" i="23"/>
  <c r="G122" i="23"/>
  <c r="AG121" i="23"/>
  <c r="AF15" i="41" s="1"/>
  <c r="Q121" i="23"/>
  <c r="P15" i="41" s="1"/>
  <c r="AQ120" i="23"/>
  <c r="AA120" i="23"/>
  <c r="Z15" i="40" s="1"/>
  <c r="K120" i="23"/>
  <c r="J15" i="40" s="1"/>
  <c r="AK119" i="23"/>
  <c r="U119" i="23"/>
  <c r="T15" i="42" s="1"/>
  <c r="E119" i="23"/>
  <c r="D15" i="42" s="1"/>
  <c r="AE118" i="23"/>
  <c r="O118" i="23"/>
  <c r="AC129" i="23"/>
  <c r="M129" i="23"/>
  <c r="AM128" i="23"/>
  <c r="W128" i="23"/>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I129" i="23"/>
  <c r="S129" i="23"/>
  <c r="C129" i="23"/>
  <c r="AC128" i="23"/>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J129" i="23"/>
  <c r="O128" i="23"/>
  <c r="M127" i="23"/>
  <c r="L15" i="47" s="1"/>
  <c r="H126" i="23"/>
  <c r="M125" i="23"/>
  <c r="K124" i="23"/>
  <c r="F123" i="23"/>
  <c r="E15" i="43" s="1"/>
  <c r="K122" i="23"/>
  <c r="I121" i="23"/>
  <c r="H15" i="41" s="1"/>
  <c r="D120" i="23"/>
  <c r="C15" i="40" s="1"/>
  <c r="I119" i="23"/>
  <c r="H15" i="42" s="1"/>
  <c r="G118" i="23"/>
  <c r="I129" i="23"/>
  <c r="D128" i="23"/>
  <c r="C15" i="39" s="1"/>
  <c r="I127" i="23"/>
  <c r="H15" i="47" s="1"/>
  <c r="G126" i="23"/>
  <c r="B125" i="23"/>
  <c r="G124" i="23"/>
  <c r="E123" i="23"/>
  <c r="D15" i="43" s="1"/>
  <c r="AP121" i="23"/>
  <c r="E121" i="23"/>
  <c r="D15" i="41" s="1"/>
  <c r="C120" i="23"/>
  <c r="B15" i="40" s="1"/>
  <c r="AN118" i="23"/>
  <c r="C118" i="23"/>
  <c r="AP129" i="23"/>
  <c r="E129" i="23"/>
  <c r="C128" i="23"/>
  <c r="AN126" i="23"/>
  <c r="C126" i="23"/>
  <c r="AQ124" i="23"/>
  <c r="AL123" i="23"/>
  <c r="AQ122" i="23"/>
  <c r="AO121" i="23"/>
  <c r="AJ120" i="23"/>
  <c r="AO119" i="23"/>
  <c r="AM118" i="23"/>
  <c r="AO129" i="23"/>
  <c r="AJ128" i="23"/>
  <c r="AO127" i="23"/>
  <c r="AM126" i="23"/>
  <c r="AH125" i="23"/>
  <c r="AM124" i="23"/>
  <c r="AK123" i="23"/>
  <c r="AF122" i="23"/>
  <c r="AK121" i="23"/>
  <c r="AI120" i="23"/>
  <c r="AD119" i="23"/>
  <c r="AC15" i="42" s="1"/>
  <c r="AI118" i="23"/>
  <c r="AK129" i="23"/>
  <c r="AI128" i="23"/>
  <c r="AD127" i="23"/>
  <c r="AC15" i="47" s="1"/>
  <c r="AI126" i="23"/>
  <c r="AG125" i="23"/>
  <c r="AB124" i="23"/>
  <c r="AG123" i="23"/>
  <c r="AF15" i="43" s="1"/>
  <c r="AE122" i="23"/>
  <c r="Z121" i="23"/>
  <c r="Y15" i="41" s="1"/>
  <c r="AE120" i="23"/>
  <c r="AD15" i="40" s="1"/>
  <c r="AC119" i="23"/>
  <c r="AB15" i="42" s="1"/>
  <c r="X118" i="23"/>
  <c r="Z129" i="23"/>
  <c r="AE128" i="23"/>
  <c r="AD15" i="39" s="1"/>
  <c r="AC127" i="23"/>
  <c r="AB15" i="47" s="1"/>
  <c r="X126" i="23"/>
  <c r="AC125" i="23"/>
  <c r="AA124" i="23"/>
  <c r="V123" i="23"/>
  <c r="U15" i="43" s="1"/>
  <c r="AA122" i="23"/>
  <c r="Y121" i="23"/>
  <c r="X15" i="41" s="1"/>
  <c r="T120" i="23"/>
  <c r="S15" i="40" s="1"/>
  <c r="Y119" i="23"/>
  <c r="X15" i="42" s="1"/>
  <c r="W118" i="23"/>
  <c r="Y129" i="23"/>
  <c r="T128" i="23"/>
  <c r="S15" i="39" s="1"/>
  <c r="Y127" i="23"/>
  <c r="X15" i="47" s="1"/>
  <c r="W126" i="23"/>
  <c r="R125" i="23"/>
  <c r="W124" i="23"/>
  <c r="U123" i="23"/>
  <c r="T15" i="43" s="1"/>
  <c r="P122" i="23"/>
  <c r="U121" i="23"/>
  <c r="T15" i="41" s="1"/>
  <c r="S120" i="23"/>
  <c r="R15" i="40" s="1"/>
  <c r="N119" i="23"/>
  <c r="M15" i="42" s="1"/>
  <c r="S118" i="23"/>
  <c r="U129" i="23"/>
  <c r="S128" i="23"/>
  <c r="N127" i="23"/>
  <c r="M15" i="47" s="1"/>
  <c r="S126" i="23"/>
  <c r="Q125" i="23"/>
  <c r="L124" i="23"/>
  <c r="Q123" i="23"/>
  <c r="P15" i="43" s="1"/>
  <c r="O122" i="23"/>
  <c r="J121" i="23"/>
  <c r="I15" i="41" s="1"/>
  <c r="O120" i="23"/>
  <c r="N15" i="40" s="1"/>
  <c r="M119" i="23"/>
  <c r="L15" i="42" s="1"/>
  <c r="H118" i="23"/>
  <c r="C50" i="45"/>
  <c r="E2" i="46"/>
  <c r="H180" i="32" a="1"/>
  <c r="H180" i="32" s="1"/>
  <c r="E10" i="45"/>
  <c r="H138" i="32" a="1"/>
  <c r="H138" i="32" s="1"/>
  <c r="AQ12" i="6" a="1"/>
  <c r="AQ12" i="6" s="1"/>
  <c r="AQ19" i="6" a="1"/>
  <c r="AQ19" i="6" s="1"/>
  <c r="D50" i="45"/>
  <c r="E10" i="39"/>
  <c r="H13" i="32" a="1"/>
  <c r="H13" i="32" s="1"/>
  <c r="AW6" i="40"/>
  <c r="AO6" i="40"/>
  <c r="AG6" i="40"/>
  <c r="AY6" i="40"/>
  <c r="AP6" i="40"/>
  <c r="AX6" i="40"/>
  <c r="AN6" i="40"/>
  <c r="AV6" i="40"/>
  <c r="AM6" i="40"/>
  <c r="AR6" i="40"/>
  <c r="AI6" i="40"/>
  <c r="AL6" i="40"/>
  <c r="AK6" i="40"/>
  <c r="AJ6" i="40"/>
  <c r="AT6" i="40"/>
  <c r="AQ6" i="40"/>
  <c r="AH6" i="40"/>
  <c r="AZ6" i="40"/>
  <c r="AU6" i="40"/>
  <c r="AS6" i="40"/>
  <c r="AU6" i="43"/>
  <c r="AM6" i="43"/>
  <c r="AV6" i="43"/>
  <c r="AN6" i="43"/>
  <c r="AS6" i="43"/>
  <c r="AI6" i="43"/>
  <c r="AP6" i="43"/>
  <c r="AZ6" i="43"/>
  <c r="AO6" i="43"/>
  <c r="AY6" i="43"/>
  <c r="AL6" i="43"/>
  <c r="AQ6" i="43"/>
  <c r="AX6" i="43"/>
  <c r="AW6" i="43"/>
  <c r="AT6" i="43"/>
  <c r="AR6" i="43"/>
  <c r="AK6" i="43"/>
  <c r="AH6" i="43"/>
  <c r="AJ6" i="43"/>
  <c r="AG6" i="43"/>
  <c r="E22" i="45"/>
  <c r="H150" i="32" a="1"/>
  <c r="H150" i="32" s="1"/>
  <c r="E24" i="43"/>
  <c r="H127" i="32" a="1"/>
  <c r="H127" i="32" s="1"/>
  <c r="E13" i="45"/>
  <c r="H141" i="32" a="1"/>
  <c r="H141" i="32" s="1"/>
  <c r="AQ7" i="6" a="1"/>
  <c r="AQ7" i="6" s="1"/>
  <c r="AS7" i="6" s="1" a="1"/>
  <c r="AS7" i="6" s="1"/>
  <c r="Y6" i="39"/>
  <c r="AV6" i="39"/>
  <c r="AN6" i="39"/>
  <c r="AR6" i="39"/>
  <c r="AI6" i="39"/>
  <c r="AZ6" i="39"/>
  <c r="AQ6" i="39"/>
  <c r="AH6" i="39"/>
  <c r="AY6" i="39"/>
  <c r="AP6" i="39"/>
  <c r="AG6" i="39"/>
  <c r="AX6" i="39"/>
  <c r="AO6" i="39"/>
  <c r="AW6" i="39"/>
  <c r="AM6" i="39"/>
  <c r="AU6" i="39"/>
  <c r="AL6" i="39"/>
  <c r="AT6" i="39"/>
  <c r="AK6" i="39"/>
  <c r="AS6" i="39"/>
  <c r="AJ6" i="39"/>
  <c r="U6" i="39"/>
  <c r="AD6" i="39"/>
  <c r="D51" i="45"/>
  <c r="D53" i="47"/>
  <c r="D24" i="58" s="1"/>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K129" i="24"/>
  <c r="AC129" i="24"/>
  <c r="U129" i="24"/>
  <c r="M129" i="24"/>
  <c r="E129" i="24"/>
  <c r="AM128" i="24"/>
  <c r="AE128" i="24"/>
  <c r="W128" i="24"/>
  <c r="O128" i="24"/>
  <c r="G128" i="24"/>
  <c r="AO127" i="24"/>
  <c r="AG127" i="24"/>
  <c r="AF16" i="47" s="1"/>
  <c r="Y127" i="24"/>
  <c r="X16" i="47" s="1"/>
  <c r="Q127" i="24"/>
  <c r="P16" i="47" s="1"/>
  <c r="I127" i="24"/>
  <c r="H16" i="47" s="1"/>
  <c r="AQ126" i="24"/>
  <c r="AI126" i="24"/>
  <c r="AA126" i="24"/>
  <c r="Z16" i="46" s="1"/>
  <c r="S126" i="24"/>
  <c r="R16" i="46" s="1"/>
  <c r="K126" i="24"/>
  <c r="J16" i="46" s="1"/>
  <c r="C126" i="24"/>
  <c r="B16" i="46" s="1"/>
  <c r="AK125" i="24"/>
  <c r="AC125" i="24"/>
  <c r="U125" i="24"/>
  <c r="M125" i="24"/>
  <c r="E125" i="24"/>
  <c r="AM124" i="24"/>
  <c r="AE124" i="24"/>
  <c r="W124" i="24"/>
  <c r="O124" i="24"/>
  <c r="G124" i="24"/>
  <c r="AO123" i="24"/>
  <c r="AG123" i="24"/>
  <c r="AF16" i="43" s="1"/>
  <c r="Y123" i="24"/>
  <c r="X16" i="43" s="1"/>
  <c r="Q123" i="24"/>
  <c r="P16" i="43" s="1"/>
  <c r="I123" i="24"/>
  <c r="H16" i="43" s="1"/>
  <c r="AQ122" i="24"/>
  <c r="AI122" i="24"/>
  <c r="AA122" i="24"/>
  <c r="S122" i="24"/>
  <c r="K122" i="24"/>
  <c r="C122" i="24"/>
  <c r="AK121" i="24"/>
  <c r="AC121" i="24"/>
  <c r="AB16" i="41" s="1"/>
  <c r="U121" i="24"/>
  <c r="T16" i="41" s="1"/>
  <c r="M121" i="24"/>
  <c r="L16" i="41" s="1"/>
  <c r="E121" i="24"/>
  <c r="D16" i="41" s="1"/>
  <c r="AM120" i="24"/>
  <c r="AE120" i="24"/>
  <c r="W120" i="24"/>
  <c r="O120" i="24"/>
  <c r="G120" i="24"/>
  <c r="AO119" i="24"/>
  <c r="AG119" i="24"/>
  <c r="Y119" i="24"/>
  <c r="Q119" i="24"/>
  <c r="I119" i="24"/>
  <c r="AQ118" i="24"/>
  <c r="AI118" i="24"/>
  <c r="AA118" i="24"/>
  <c r="S118" i="24"/>
  <c r="K118" i="24"/>
  <c r="C118" i="24"/>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P129" i="24"/>
  <c r="Z129" i="24"/>
  <c r="J129" i="24"/>
  <c r="AJ128" i="24"/>
  <c r="T128" i="24"/>
  <c r="D128" i="24"/>
  <c r="AD127" i="24"/>
  <c r="AC16" i="47" s="1"/>
  <c r="N127" i="24"/>
  <c r="M16" i="47" s="1"/>
  <c r="AN126" i="24"/>
  <c r="X126" i="24"/>
  <c r="W16" i="46" s="1"/>
  <c r="H126" i="24"/>
  <c r="G16" i="46" s="1"/>
  <c r="AH125" i="24"/>
  <c r="R125" i="24"/>
  <c r="B125" i="24"/>
  <c r="AB124" i="24"/>
  <c r="L124" i="24"/>
  <c r="AL123" i="24"/>
  <c r="V123" i="24"/>
  <c r="U16" i="43" s="1"/>
  <c r="F123" i="24"/>
  <c r="E16" i="43" s="1"/>
  <c r="AF122" i="24"/>
  <c r="P122" i="24"/>
  <c r="AP121" i="24"/>
  <c r="Z121" i="24"/>
  <c r="Y16" i="41" s="1"/>
  <c r="J121" i="24"/>
  <c r="I16" i="41" s="1"/>
  <c r="AJ120" i="24"/>
  <c r="T120" i="24"/>
  <c r="D120" i="24"/>
  <c r="AD119" i="24"/>
  <c r="N119" i="24"/>
  <c r="AN118" i="24"/>
  <c r="X118" i="24"/>
  <c r="H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H129" i="24"/>
  <c r="R129" i="24"/>
  <c r="B129" i="24"/>
  <c r="AB128" i="24"/>
  <c r="L128" i="24"/>
  <c r="AL127" i="24"/>
  <c r="V127" i="24"/>
  <c r="U16" i="47" s="1"/>
  <c r="F127" i="24"/>
  <c r="E16" i="47" s="1"/>
  <c r="AF126" i="24"/>
  <c r="AE16" i="46" s="1"/>
  <c r="P126" i="24"/>
  <c r="O16" i="46" s="1"/>
  <c r="AP125" i="24"/>
  <c r="Z125" i="24"/>
  <c r="J125" i="24"/>
  <c r="AJ124" i="24"/>
  <c r="T124" i="24"/>
  <c r="D124" i="24"/>
  <c r="AD123" i="24"/>
  <c r="AC16" i="43" s="1"/>
  <c r="N123" i="24"/>
  <c r="M16" i="43" s="1"/>
  <c r="AN122" i="24"/>
  <c r="X122" i="24"/>
  <c r="H122" i="24"/>
  <c r="AH121" i="24"/>
  <c r="R121" i="24"/>
  <c r="Q16" i="41" s="1"/>
  <c r="B121" i="24"/>
  <c r="AB120" i="24"/>
  <c r="L120" i="24"/>
  <c r="AL119" i="24"/>
  <c r="V119" i="24"/>
  <c r="F119" i="24"/>
  <c r="AF118" i="24"/>
  <c r="P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D128" i="24"/>
  <c r="AB125" i="24"/>
  <c r="Z122" i="24"/>
  <c r="X119" i="24"/>
  <c r="N128" i="24"/>
  <c r="L125" i="24"/>
  <c r="J122" i="24"/>
  <c r="H119" i="24"/>
  <c r="AN127" i="24"/>
  <c r="AL124" i="24"/>
  <c r="AJ121" i="24"/>
  <c r="AH118" i="24"/>
  <c r="X127" i="24"/>
  <c r="W16" i="47" s="1"/>
  <c r="V124" i="24"/>
  <c r="T121" i="24"/>
  <c r="S16" i="41" s="1"/>
  <c r="R118" i="24"/>
  <c r="H127" i="24"/>
  <c r="G16" i="47" s="1"/>
  <c r="F124" i="24"/>
  <c r="D121" i="24"/>
  <c r="C16" i="41" s="1"/>
  <c r="AJ129" i="24"/>
  <c r="AH126" i="24"/>
  <c r="AF123" i="24"/>
  <c r="AE16" i="43" s="1"/>
  <c r="AD120" i="24"/>
  <c r="T129" i="24"/>
  <c r="R126" i="24"/>
  <c r="Q16" i="46" s="1"/>
  <c r="P123" i="24"/>
  <c r="O16" i="43" s="1"/>
  <c r="N120" i="24"/>
  <c r="D129" i="24"/>
  <c r="B126" i="24"/>
  <c r="AP122" i="24"/>
  <c r="AN119" i="24"/>
  <c r="AR17" i="6" a="1"/>
  <c r="AR17" i="6" s="1"/>
  <c r="H25" i="41"/>
  <c r="K78" i="32" a="1"/>
  <c r="K78" i="32" s="1"/>
  <c r="E9" i="45"/>
  <c r="H137" i="32" a="1"/>
  <c r="H137" i="32" s="1"/>
  <c r="L17" i="42"/>
  <c r="P17" i="42"/>
  <c r="V17" i="42"/>
  <c r="AE17" i="42"/>
  <c r="I17" i="39"/>
  <c r="E5" i="45"/>
  <c r="H133" i="32" a="1"/>
  <c r="H133" i="32" s="1"/>
  <c r="D46" i="45"/>
  <c r="D27" i="47"/>
  <c r="D55" i="47" s="1"/>
  <c r="D26" i="58" s="1"/>
  <c r="C35" i="45"/>
  <c r="B12" i="39"/>
  <c r="H12" i="39"/>
  <c r="Y12" i="39"/>
  <c r="AU12" i="40"/>
  <c r="AM12" i="40"/>
  <c r="AT12" i="40"/>
  <c r="AK12" i="40"/>
  <c r="AS12" i="40"/>
  <c r="AJ12" i="40"/>
  <c r="AR12" i="40"/>
  <c r="AI12" i="40"/>
  <c r="AW12" i="40"/>
  <c r="AN12" i="40"/>
  <c r="AQ12" i="40"/>
  <c r="AP12" i="40"/>
  <c r="AO12" i="40"/>
  <c r="AY12" i="40"/>
  <c r="AG12" i="40"/>
  <c r="AZ12" i="40"/>
  <c r="AX12" i="40"/>
  <c r="AV12" i="40"/>
  <c r="AL12" i="40"/>
  <c r="AH12" i="40"/>
  <c r="O12" i="39"/>
  <c r="T12" i="39"/>
  <c r="AC12" i="39"/>
  <c r="J12" i="42"/>
  <c r="AO191" i="31"/>
  <c r="AG191" i="31"/>
  <c r="Y191" i="31"/>
  <c r="Q191" i="31"/>
  <c r="I191" i="31"/>
  <c r="AQ190" i="31"/>
  <c r="AI190" i="31"/>
  <c r="AA190" i="31"/>
  <c r="S190" i="31"/>
  <c r="K190" i="31"/>
  <c r="C190" i="31"/>
  <c r="AK189" i="31"/>
  <c r="AC189" i="31"/>
  <c r="AB23" i="47" s="1"/>
  <c r="U189" i="31"/>
  <c r="T23" i="47" s="1"/>
  <c r="M189" i="31"/>
  <c r="L23" i="47" s="1"/>
  <c r="E189" i="31"/>
  <c r="D23" i="47" s="1"/>
  <c r="AM188" i="31"/>
  <c r="AE188" i="31"/>
  <c r="AD23" i="46" s="1"/>
  <c r="W188" i="31"/>
  <c r="V23" i="46" s="1"/>
  <c r="O188" i="31"/>
  <c r="N23" i="46" s="1"/>
  <c r="G188" i="31"/>
  <c r="F23" i="46" s="1"/>
  <c r="AO187" i="31"/>
  <c r="AG187" i="31"/>
  <c r="Y187" i="31"/>
  <c r="Q187" i="31"/>
  <c r="I187" i="31"/>
  <c r="AQ186" i="31"/>
  <c r="AI186" i="31"/>
  <c r="AA186" i="31"/>
  <c r="S186" i="31"/>
  <c r="K186" i="31"/>
  <c r="C186" i="31"/>
  <c r="AK185" i="31"/>
  <c r="AC185" i="31"/>
  <c r="AB23" i="43" s="1"/>
  <c r="U185" i="31"/>
  <c r="T23" i="43" s="1"/>
  <c r="M185" i="31"/>
  <c r="L23" i="43" s="1"/>
  <c r="E185" i="31"/>
  <c r="D23" i="43" s="1"/>
  <c r="AM184" i="31"/>
  <c r="AE184" i="31"/>
  <c r="W184" i="31"/>
  <c r="O184" i="31"/>
  <c r="G184" i="31"/>
  <c r="AO183" i="31"/>
  <c r="AG183" i="31"/>
  <c r="AF23" i="41" s="1"/>
  <c r="Y183" i="31"/>
  <c r="X23" i="41" s="1"/>
  <c r="Q183" i="31"/>
  <c r="P23" i="41" s="1"/>
  <c r="I183" i="31"/>
  <c r="H23" i="41" s="1"/>
  <c r="AQ182" i="31"/>
  <c r="AI182" i="31"/>
  <c r="AA182" i="31"/>
  <c r="Z23" i="40" s="1"/>
  <c r="S182" i="31"/>
  <c r="R23" i="40" s="1"/>
  <c r="K182" i="31"/>
  <c r="J23" i="40" s="1"/>
  <c r="C182" i="31"/>
  <c r="B23" i="40" s="1"/>
  <c r="AK181" i="31"/>
  <c r="AC181" i="31"/>
  <c r="U181" i="31"/>
  <c r="M181" i="31"/>
  <c r="E181" i="31"/>
  <c r="AM180" i="31"/>
  <c r="AE180" i="31"/>
  <c r="W180" i="31"/>
  <c r="V23" i="42" s="1"/>
  <c r="O180" i="31"/>
  <c r="N23" i="42" s="1"/>
  <c r="G180" i="31"/>
  <c r="AN191" i="31"/>
  <c r="AF191" i="31"/>
  <c r="X191" i="31"/>
  <c r="P191" i="31"/>
  <c r="H191" i="31"/>
  <c r="AP190" i="31"/>
  <c r="AH190" i="31"/>
  <c r="Z190" i="31"/>
  <c r="Y23" i="39" s="1"/>
  <c r="R190" i="31"/>
  <c r="J190" i="31"/>
  <c r="B190" i="31"/>
  <c r="AJ189" i="31"/>
  <c r="AB189" i="31"/>
  <c r="AA23" i="47" s="1"/>
  <c r="T189" i="31"/>
  <c r="S23" i="47" s="1"/>
  <c r="L189" i="31"/>
  <c r="K23" i="47" s="1"/>
  <c r="D189" i="31"/>
  <c r="C23" i="47" s="1"/>
  <c r="AL188" i="31"/>
  <c r="AD188" i="31"/>
  <c r="AC23" i="46" s="1"/>
  <c r="V188" i="31"/>
  <c r="U23" i="46" s="1"/>
  <c r="N188" i="31"/>
  <c r="M23" i="46" s="1"/>
  <c r="F188" i="31"/>
  <c r="E23" i="46" s="1"/>
  <c r="AN187" i="31"/>
  <c r="AF187" i="31"/>
  <c r="X187" i="31"/>
  <c r="P187" i="31"/>
  <c r="H187" i="31"/>
  <c r="AP186" i="31"/>
  <c r="AH186" i="31"/>
  <c r="Z186" i="31"/>
  <c r="R186" i="31"/>
  <c r="J186" i="31"/>
  <c r="B186" i="31"/>
  <c r="AJ185" i="31"/>
  <c r="AB185" i="31"/>
  <c r="AA23" i="43" s="1"/>
  <c r="T185" i="31"/>
  <c r="S23" i="43" s="1"/>
  <c r="L185" i="31"/>
  <c r="K23" i="43" s="1"/>
  <c r="D185" i="31"/>
  <c r="C23" i="43" s="1"/>
  <c r="AL184" i="31"/>
  <c r="AD184" i="31"/>
  <c r="V184" i="31"/>
  <c r="N184" i="31"/>
  <c r="F184" i="31"/>
  <c r="AN183" i="31"/>
  <c r="AF183" i="31"/>
  <c r="AE23" i="41" s="1"/>
  <c r="X183" i="31"/>
  <c r="W23" i="41" s="1"/>
  <c r="P183" i="31"/>
  <c r="O23" i="41" s="1"/>
  <c r="H183" i="31"/>
  <c r="G23" i="41" s="1"/>
  <c r="AP182" i="31"/>
  <c r="AH182" i="31"/>
  <c r="Z182" i="31"/>
  <c r="Y23" i="40" s="1"/>
  <c r="R182" i="31"/>
  <c r="Q23" i="40" s="1"/>
  <c r="J182" i="31"/>
  <c r="I23" i="40" s="1"/>
  <c r="B182" i="31"/>
  <c r="AJ181" i="31"/>
  <c r="AB181" i="31"/>
  <c r="T181" i="31"/>
  <c r="L181" i="31"/>
  <c r="D181" i="31"/>
  <c r="AL180" i="31"/>
  <c r="AD180" i="31"/>
  <c r="V180" i="31"/>
  <c r="N180" i="31"/>
  <c r="F180" i="31"/>
  <c r="E23" i="42" s="1"/>
  <c r="AM191" i="31"/>
  <c r="AE191" i="31"/>
  <c r="W191" i="31"/>
  <c r="O191" i="31"/>
  <c r="G191" i="31"/>
  <c r="AO190" i="31"/>
  <c r="AG190" i="31"/>
  <c r="AF23" i="39" s="1"/>
  <c r="Y190" i="31"/>
  <c r="X23" i="39" s="1"/>
  <c r="Q190" i="31"/>
  <c r="P23" i="39" s="1"/>
  <c r="I190" i="31"/>
  <c r="AQ189" i="31"/>
  <c r="AI189" i="31"/>
  <c r="AA189" i="31"/>
  <c r="Z23" i="47" s="1"/>
  <c r="S189" i="31"/>
  <c r="R23" i="47" s="1"/>
  <c r="K189" i="31"/>
  <c r="J23" i="47" s="1"/>
  <c r="C189" i="31"/>
  <c r="B23" i="47" s="1"/>
  <c r="AK188" i="31"/>
  <c r="AC188" i="31"/>
  <c r="AB23" i="46" s="1"/>
  <c r="U188" i="31"/>
  <c r="T23" i="46" s="1"/>
  <c r="M188" i="31"/>
  <c r="L23" i="46" s="1"/>
  <c r="E188" i="31"/>
  <c r="D23" i="46" s="1"/>
  <c r="AM187" i="31"/>
  <c r="AE187" i="31"/>
  <c r="W187" i="31"/>
  <c r="O187" i="31"/>
  <c r="G187" i="31"/>
  <c r="AO186" i="31"/>
  <c r="AG186" i="31"/>
  <c r="Y186" i="31"/>
  <c r="Q186" i="31"/>
  <c r="I186" i="31"/>
  <c r="AQ185" i="31"/>
  <c r="AI185" i="31"/>
  <c r="AA185" i="31"/>
  <c r="Z23" i="43" s="1"/>
  <c r="S185" i="31"/>
  <c r="R23" i="43" s="1"/>
  <c r="K185" i="31"/>
  <c r="J23" i="43" s="1"/>
  <c r="C185" i="31"/>
  <c r="B23" i="43" s="1"/>
  <c r="AK184" i="31"/>
  <c r="AC184" i="31"/>
  <c r="U184" i="31"/>
  <c r="M184" i="31"/>
  <c r="E184" i="31"/>
  <c r="AM183" i="31"/>
  <c r="AE183" i="31"/>
  <c r="AD23" i="41" s="1"/>
  <c r="W183" i="31"/>
  <c r="V23" i="41" s="1"/>
  <c r="O183" i="31"/>
  <c r="N23" i="41" s="1"/>
  <c r="G183" i="31"/>
  <c r="F23" i="41" s="1"/>
  <c r="AO182" i="31"/>
  <c r="AG182" i="31"/>
  <c r="AF23" i="40" s="1"/>
  <c r="Y182" i="31"/>
  <c r="X23" i="40" s="1"/>
  <c r="Q182" i="31"/>
  <c r="P23" i="40" s="1"/>
  <c r="I182" i="31"/>
  <c r="H23" i="40" s="1"/>
  <c r="AQ181" i="31"/>
  <c r="AI181" i="31"/>
  <c r="AA181" i="31"/>
  <c r="S181" i="31"/>
  <c r="K181" i="31"/>
  <c r="C181" i="31"/>
  <c r="AK180" i="31"/>
  <c r="AC180" i="31"/>
  <c r="U180" i="31"/>
  <c r="M180" i="31"/>
  <c r="E180" i="31"/>
  <c r="D23" i="42" s="1"/>
  <c r="AQ191" i="31"/>
  <c r="AI191" i="31"/>
  <c r="AA191" i="31"/>
  <c r="S191" i="31"/>
  <c r="K191" i="31"/>
  <c r="C191" i="31"/>
  <c r="AK190" i="31"/>
  <c r="AC190" i="31"/>
  <c r="AB23" i="39" s="1"/>
  <c r="U190" i="31"/>
  <c r="T23" i="39" s="1"/>
  <c r="M190" i="31"/>
  <c r="L23" i="39" s="1"/>
  <c r="E190" i="31"/>
  <c r="AM189" i="31"/>
  <c r="AE189" i="31"/>
  <c r="AD23" i="47" s="1"/>
  <c r="W189" i="31"/>
  <c r="V23" i="47" s="1"/>
  <c r="O189" i="31"/>
  <c r="N23" i="47" s="1"/>
  <c r="G189" i="31"/>
  <c r="F23" i="47" s="1"/>
  <c r="AO188" i="31"/>
  <c r="AG188" i="31"/>
  <c r="AF23" i="46" s="1"/>
  <c r="Y188" i="31"/>
  <c r="X23" i="46" s="1"/>
  <c r="Q188" i="31"/>
  <c r="P23" i="46" s="1"/>
  <c r="I188" i="31"/>
  <c r="H23" i="46" s="1"/>
  <c r="AQ187" i="31"/>
  <c r="AI187" i="31"/>
  <c r="AA187" i="31"/>
  <c r="S187" i="31"/>
  <c r="K187" i="31"/>
  <c r="C187" i="31"/>
  <c r="AK186" i="31"/>
  <c r="AC186" i="31"/>
  <c r="U186" i="31"/>
  <c r="M186" i="31"/>
  <c r="E186" i="31"/>
  <c r="AM185" i="31"/>
  <c r="AE185" i="31"/>
  <c r="AD23" i="43" s="1"/>
  <c r="W185" i="31"/>
  <c r="V23" i="43" s="1"/>
  <c r="O185" i="31"/>
  <c r="N23" i="43" s="1"/>
  <c r="G185" i="31"/>
  <c r="F23" i="43" s="1"/>
  <c r="AO184" i="31"/>
  <c r="AG184" i="31"/>
  <c r="Y184" i="31"/>
  <c r="Q184" i="31"/>
  <c r="I184" i="31"/>
  <c r="AQ183" i="31"/>
  <c r="AI183" i="31"/>
  <c r="AD191" i="31"/>
  <c r="N191" i="31"/>
  <c r="AN190" i="31"/>
  <c r="X190" i="31"/>
  <c r="W23" i="39" s="1"/>
  <c r="H190" i="31"/>
  <c r="G23" i="39" s="1"/>
  <c r="AH189" i="31"/>
  <c r="R189" i="31"/>
  <c r="Q23" i="47" s="1"/>
  <c r="B189" i="31"/>
  <c r="AB188" i="31"/>
  <c r="AA23" i="46" s="1"/>
  <c r="L188" i="31"/>
  <c r="K23" i="46" s="1"/>
  <c r="AL187" i="31"/>
  <c r="V187" i="31"/>
  <c r="F187" i="31"/>
  <c r="AF186" i="31"/>
  <c r="P186" i="31"/>
  <c r="AP185" i="31"/>
  <c r="Z185" i="31"/>
  <c r="Y23" i="43" s="1"/>
  <c r="J185" i="31"/>
  <c r="I23" i="43" s="1"/>
  <c r="AJ184" i="31"/>
  <c r="T184" i="31"/>
  <c r="D184" i="31"/>
  <c r="AD183" i="31"/>
  <c r="AC23" i="41" s="1"/>
  <c r="S183" i="31"/>
  <c r="R23" i="41" s="1"/>
  <c r="E183" i="31"/>
  <c r="D23" i="41" s="1"/>
  <c r="AJ182" i="31"/>
  <c r="V182" i="31"/>
  <c r="U23" i="40" s="1"/>
  <c r="H182" i="31"/>
  <c r="G23" i="40" s="1"/>
  <c r="AM181" i="31"/>
  <c r="Y181" i="31"/>
  <c r="N181" i="31"/>
  <c r="AP180" i="31"/>
  <c r="AB180" i="31"/>
  <c r="Q180" i="31"/>
  <c r="P23" i="42" s="1"/>
  <c r="C180" i="31"/>
  <c r="AC191" i="31"/>
  <c r="M191" i="31"/>
  <c r="AM190" i="31"/>
  <c r="W190" i="31"/>
  <c r="V23" i="39" s="1"/>
  <c r="G190" i="31"/>
  <c r="F23" i="39" s="1"/>
  <c r="AG189" i="31"/>
  <c r="AF23" i="47" s="1"/>
  <c r="Q189" i="31"/>
  <c r="P23" i="47" s="1"/>
  <c r="AQ188" i="31"/>
  <c r="AA188" i="31"/>
  <c r="Z23" i="46" s="1"/>
  <c r="K188" i="31"/>
  <c r="J23" i="46" s="1"/>
  <c r="AK187" i="31"/>
  <c r="U187" i="31"/>
  <c r="E187" i="31"/>
  <c r="AE186" i="31"/>
  <c r="O186" i="31"/>
  <c r="AO185" i="31"/>
  <c r="Y185" i="31"/>
  <c r="X23" i="43" s="1"/>
  <c r="I185" i="31"/>
  <c r="H23" i="43" s="1"/>
  <c r="AI184" i="31"/>
  <c r="S184" i="31"/>
  <c r="C184" i="31"/>
  <c r="AC183" i="31"/>
  <c r="AB23" i="41" s="1"/>
  <c r="R183" i="31"/>
  <c r="Q23" i="41" s="1"/>
  <c r="D183" i="31"/>
  <c r="C23" i="41" s="1"/>
  <c r="AF182" i="31"/>
  <c r="AE23" i="40" s="1"/>
  <c r="U182" i="31"/>
  <c r="T23" i="40" s="1"/>
  <c r="G182" i="31"/>
  <c r="F23" i="40" s="1"/>
  <c r="AL181" i="31"/>
  <c r="X181" i="31"/>
  <c r="J181" i="31"/>
  <c r="AO180" i="31"/>
  <c r="AA180" i="31"/>
  <c r="P180" i="31"/>
  <c r="AB191" i="31"/>
  <c r="L191" i="31"/>
  <c r="AL190" i="31"/>
  <c r="V190" i="31"/>
  <c r="F190" i="31"/>
  <c r="E23" i="39" s="1"/>
  <c r="AF189" i="31"/>
  <c r="AE23" i="47" s="1"/>
  <c r="P189" i="31"/>
  <c r="O23" i="47" s="1"/>
  <c r="AP188" i="31"/>
  <c r="Z188" i="31"/>
  <c r="Y23" i="46" s="1"/>
  <c r="J188" i="31"/>
  <c r="I23" i="46" s="1"/>
  <c r="AJ187" i="31"/>
  <c r="T187" i="31"/>
  <c r="D187" i="31"/>
  <c r="AD186" i="31"/>
  <c r="N186" i="31"/>
  <c r="AN185" i="31"/>
  <c r="X185" i="31"/>
  <c r="W23" i="43" s="1"/>
  <c r="H185" i="31"/>
  <c r="G23" i="43" s="1"/>
  <c r="AH184" i="31"/>
  <c r="R184" i="31"/>
  <c r="B184" i="31"/>
  <c r="AB183" i="31"/>
  <c r="AA23" i="41" s="1"/>
  <c r="N183" i="31"/>
  <c r="M23" i="41" s="1"/>
  <c r="C183" i="31"/>
  <c r="B23" i="41" s="1"/>
  <c r="AE182" i="31"/>
  <c r="AD23" i="40" s="1"/>
  <c r="T182" i="31"/>
  <c r="S23" i="40" s="1"/>
  <c r="F182" i="31"/>
  <c r="E23" i="40" s="1"/>
  <c r="AH181" i="31"/>
  <c r="W181" i="31"/>
  <c r="I181" i="31"/>
  <c r="AN180" i="31"/>
  <c r="Z180" i="31"/>
  <c r="L180" i="31"/>
  <c r="K23" i="42" s="1"/>
  <c r="B180" i="31"/>
  <c r="AP191" i="31"/>
  <c r="Z191" i="31"/>
  <c r="J191" i="31"/>
  <c r="AJ190" i="31"/>
  <c r="T190" i="31"/>
  <c r="D190" i="31"/>
  <c r="AD189" i="31"/>
  <c r="AC23" i="47" s="1"/>
  <c r="N189" i="31"/>
  <c r="M23" i="47" s="1"/>
  <c r="AN188" i="31"/>
  <c r="X188" i="31"/>
  <c r="W23" i="46" s="1"/>
  <c r="H188" i="31"/>
  <c r="G23" i="46" s="1"/>
  <c r="AH187" i="31"/>
  <c r="R187" i="31"/>
  <c r="B187" i="31"/>
  <c r="AB186" i="31"/>
  <c r="L186" i="31"/>
  <c r="AL185" i="31"/>
  <c r="V185" i="31"/>
  <c r="U23" i="43" s="1"/>
  <c r="F185" i="31"/>
  <c r="E23" i="43" s="1"/>
  <c r="AF184" i="31"/>
  <c r="P184" i="31"/>
  <c r="AP183" i="31"/>
  <c r="AA183" i="31"/>
  <c r="Z23" i="41" s="1"/>
  <c r="M183" i="31"/>
  <c r="L23" i="41" s="1"/>
  <c r="B183" i="31"/>
  <c r="AD182" i="31"/>
  <c r="AC23" i="40" s="1"/>
  <c r="P182" i="31"/>
  <c r="O23" i="40" s="1"/>
  <c r="E182" i="31"/>
  <c r="D23" i="40" s="1"/>
  <c r="AG181" i="31"/>
  <c r="V181" i="31"/>
  <c r="H181" i="31"/>
  <c r="AJ180" i="31"/>
  <c r="Y180" i="31"/>
  <c r="X23" i="42" s="1"/>
  <c r="K180" i="31"/>
  <c r="AL191" i="31"/>
  <c r="V191" i="31"/>
  <c r="F191" i="31"/>
  <c r="AF190" i="31"/>
  <c r="P190" i="31"/>
  <c r="O23" i="39" s="1"/>
  <c r="AP189" i="31"/>
  <c r="Z189" i="31"/>
  <c r="Y23" i="47" s="1"/>
  <c r="J189" i="31"/>
  <c r="I23" i="47" s="1"/>
  <c r="AJ188" i="31"/>
  <c r="T188" i="31"/>
  <c r="S23" i="46" s="1"/>
  <c r="D188" i="31"/>
  <c r="C23" i="46" s="1"/>
  <c r="AD187" i="31"/>
  <c r="N187" i="31"/>
  <c r="AN186" i="31"/>
  <c r="X186" i="31"/>
  <c r="H186" i="31"/>
  <c r="AH185" i="31"/>
  <c r="R185" i="31"/>
  <c r="Q23" i="43" s="1"/>
  <c r="B185" i="31"/>
  <c r="AB184" i="31"/>
  <c r="L184" i="31"/>
  <c r="AL183" i="31"/>
  <c r="Z183" i="31"/>
  <c r="Y23" i="41" s="1"/>
  <c r="L183" i="31"/>
  <c r="K23" i="41" s="1"/>
  <c r="AN182" i="31"/>
  <c r="AC182" i="31"/>
  <c r="AB23" i="40" s="1"/>
  <c r="O182" i="31"/>
  <c r="N23" i="40" s="1"/>
  <c r="D182" i="31"/>
  <c r="C23" i="40" s="1"/>
  <c r="AF181" i="31"/>
  <c r="R181" i="31"/>
  <c r="G181" i="31"/>
  <c r="AI180" i="31"/>
  <c r="X180" i="31"/>
  <c r="J180" i="31"/>
  <c r="I23" i="42" s="1"/>
  <c r="AK191" i="31"/>
  <c r="U191" i="31"/>
  <c r="E191" i="31"/>
  <c r="AE190" i="31"/>
  <c r="AD23" i="39" s="1"/>
  <c r="O190" i="31"/>
  <c r="N23" i="39" s="1"/>
  <c r="AO189" i="31"/>
  <c r="Y189" i="31"/>
  <c r="X23" i="47" s="1"/>
  <c r="I189" i="31"/>
  <c r="H23" i="47" s="1"/>
  <c r="AI188" i="31"/>
  <c r="S188" i="31"/>
  <c r="R23" i="46" s="1"/>
  <c r="C188" i="31"/>
  <c r="B23" i="46" s="1"/>
  <c r="AC187" i="31"/>
  <c r="M187" i="31"/>
  <c r="AM186" i="31"/>
  <c r="W186" i="31"/>
  <c r="G186" i="31"/>
  <c r="AG185" i="31"/>
  <c r="AF23" i="43" s="1"/>
  <c r="Q185" i="31"/>
  <c r="P23" i="43" s="1"/>
  <c r="AQ184" i="31"/>
  <c r="AA184" i="31"/>
  <c r="K184" i="31"/>
  <c r="AK183" i="31"/>
  <c r="V183" i="31"/>
  <c r="U23" i="41" s="1"/>
  <c r="K183" i="31"/>
  <c r="J23" i="41" s="1"/>
  <c r="AM182" i="31"/>
  <c r="AB182" i="31"/>
  <c r="AA23" i="40" s="1"/>
  <c r="N182" i="31"/>
  <c r="M23" i="40" s="1"/>
  <c r="AP181" i="31"/>
  <c r="AE181" i="31"/>
  <c r="Q181" i="31"/>
  <c r="F181" i="31"/>
  <c r="AH180" i="31"/>
  <c r="T180" i="31"/>
  <c r="I180" i="31"/>
  <c r="AJ191" i="31"/>
  <c r="T191" i="31"/>
  <c r="D191" i="31"/>
  <c r="AD190" i="31"/>
  <c r="N190" i="31"/>
  <c r="M23" i="39" s="1"/>
  <c r="AN189" i="31"/>
  <c r="X189" i="31"/>
  <c r="W23" i="47" s="1"/>
  <c r="H189" i="31"/>
  <c r="G23" i="47" s="1"/>
  <c r="AH188" i="31"/>
  <c r="R188" i="31"/>
  <c r="Q23" i="46" s="1"/>
  <c r="B188" i="31"/>
  <c r="AB187" i="31"/>
  <c r="L187" i="31"/>
  <c r="AL186" i="31"/>
  <c r="V186" i="31"/>
  <c r="F186" i="31"/>
  <c r="AF185" i="31"/>
  <c r="AE23" i="43" s="1"/>
  <c r="P185" i="31"/>
  <c r="O23" i="43" s="1"/>
  <c r="AP184" i="31"/>
  <c r="Z184" i="31"/>
  <c r="J184" i="31"/>
  <c r="AJ183" i="31"/>
  <c r="U183" i="31"/>
  <c r="T23" i="41" s="1"/>
  <c r="J183" i="31"/>
  <c r="I23" i="41" s="1"/>
  <c r="AL182" i="31"/>
  <c r="X182" i="31"/>
  <c r="W23" i="40" s="1"/>
  <c r="M182" i="31"/>
  <c r="L23" i="40" s="1"/>
  <c r="AO181" i="31"/>
  <c r="AD181" i="31"/>
  <c r="P181" i="31"/>
  <c r="B181" i="31"/>
  <c r="AG180" i="31"/>
  <c r="S180" i="31"/>
  <c r="H180" i="31"/>
  <c r="G23" i="42" s="1"/>
  <c r="B191" i="31"/>
  <c r="AP187" i="31"/>
  <c r="AN184" i="31"/>
  <c r="L182" i="31"/>
  <c r="K23" i="40" s="1"/>
  <c r="L190" i="31"/>
  <c r="J187" i="31"/>
  <c r="H184" i="31"/>
  <c r="Z181" i="31"/>
  <c r="AL189" i="31"/>
  <c r="AJ186" i="31"/>
  <c r="AH183" i="31"/>
  <c r="O181" i="31"/>
  <c r="V189" i="31"/>
  <c r="U23" i="47" s="1"/>
  <c r="T186" i="31"/>
  <c r="T183" i="31"/>
  <c r="S23" i="41" s="1"/>
  <c r="AQ180" i="31"/>
  <c r="F189" i="31"/>
  <c r="E23" i="47" s="1"/>
  <c r="D186" i="31"/>
  <c r="F183" i="31"/>
  <c r="E23" i="41" s="1"/>
  <c r="AF180" i="31"/>
  <c r="AH191" i="31"/>
  <c r="AF188" i="31"/>
  <c r="AE23" i="46" s="1"/>
  <c r="AD185" i="31"/>
  <c r="AC23" i="43" s="1"/>
  <c r="AK182" i="31"/>
  <c r="R180" i="31"/>
  <c r="Q23" i="42" s="1"/>
  <c r="R191" i="31"/>
  <c r="P188" i="31"/>
  <c r="O23" i="46" s="1"/>
  <c r="N185" i="31"/>
  <c r="M23" i="43" s="1"/>
  <c r="W182" i="31"/>
  <c r="V23" i="40" s="1"/>
  <c r="D180" i="31"/>
  <c r="AB190" i="31"/>
  <c r="AA23" i="39" s="1"/>
  <c r="Z187" i="31"/>
  <c r="X184" i="31"/>
  <c r="AN181" i="31"/>
  <c r="D36" i="45"/>
  <c r="AZ7" i="43"/>
  <c r="AR7" i="43"/>
  <c r="AJ7" i="43"/>
  <c r="AS7" i="43"/>
  <c r="AK7" i="43"/>
  <c r="AV7" i="43"/>
  <c r="AL7" i="43"/>
  <c r="AY7" i="43"/>
  <c r="AN7" i="43"/>
  <c r="AX7" i="43"/>
  <c r="AM7" i="43"/>
  <c r="AW7" i="43"/>
  <c r="AI7" i="43"/>
  <c r="AO7" i="43"/>
  <c r="AU7" i="43"/>
  <c r="AT7" i="43"/>
  <c r="AQ7" i="43"/>
  <c r="AP7" i="43"/>
  <c r="AH7" i="43"/>
  <c r="AG7" i="43"/>
  <c r="Z7" i="42"/>
  <c r="K7" i="42"/>
  <c r="E7" i="42"/>
  <c r="E7" i="39"/>
  <c r="C7" i="39"/>
  <c r="F3" i="46"/>
  <c r="I181" i="32" a="1"/>
  <c r="I181" i="32" s="1"/>
  <c r="E26" i="43"/>
  <c r="H129" i="32" a="1"/>
  <c r="H129" i="32" s="1"/>
  <c r="F4" i="47"/>
  <c r="I157" i="32" a="1"/>
  <c r="I157" i="32" s="1"/>
  <c r="D27" i="46"/>
  <c r="D44" i="46" s="1"/>
  <c r="D39" i="45"/>
  <c r="AQ14" i="6" a="1"/>
  <c r="AQ14" i="6" s="1"/>
  <c r="AR11" i="6" a="1"/>
  <c r="AR11" i="6" s="1"/>
  <c r="D48" i="45"/>
  <c r="AQ5" i="6" a="1"/>
  <c r="AQ5" i="6" s="1"/>
  <c r="AR5" i="6" s="1" a="1"/>
  <c r="AR5" i="6" s="1"/>
  <c r="AS5" i="6" s="1" a="1"/>
  <c r="AS5" i="6" s="1"/>
  <c r="E2" i="40"/>
  <c r="H30" i="32" a="1"/>
  <c r="H30" i="32" s="1"/>
  <c r="C38" i="45"/>
  <c r="E18" i="45"/>
  <c r="H146" i="32" a="1"/>
  <c r="H146" i="32" s="1"/>
  <c r="D38" i="45"/>
  <c r="B17" i="42"/>
  <c r="D17" i="42"/>
  <c r="H17" i="42"/>
  <c r="J17" i="42"/>
  <c r="AB17" i="42"/>
  <c r="AF17" i="42"/>
  <c r="M17" i="39"/>
  <c r="AD17" i="42"/>
  <c r="C17" i="39"/>
  <c r="G17" i="39"/>
  <c r="Q17" i="39"/>
  <c r="E2" i="43"/>
  <c r="H105" i="32" a="1"/>
  <c r="H105" i="32" s="1"/>
  <c r="C43" i="45"/>
  <c r="D34" i="45"/>
  <c r="C55" i="45"/>
  <c r="F3" i="40"/>
  <c r="I31" i="32" a="1"/>
  <c r="I31" i="32" s="1"/>
  <c r="AO399" i="27"/>
  <c r="AG399" i="27"/>
  <c r="Y399" i="27"/>
  <c r="Q399" i="27"/>
  <c r="I399" i="27"/>
  <c r="AQ398" i="27"/>
  <c r="AI398" i="27"/>
  <c r="AA398" i="27"/>
  <c r="S398" i="27"/>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G388" i="27"/>
  <c r="AN399" i="27"/>
  <c r="AF399" i="27"/>
  <c r="X399" i="27"/>
  <c r="P399" i="27"/>
  <c r="H399" i="27"/>
  <c r="AP398" i="27"/>
  <c r="AH398" i="27"/>
  <c r="Z398" i="27"/>
  <c r="R398" i="27"/>
  <c r="J398" i="27"/>
  <c r="I19" i="39" s="1"/>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V388" i="27"/>
  <c r="N388" i="27"/>
  <c r="F388" i="27"/>
  <c r="E19" i="42" s="1"/>
  <c r="AM399" i="27"/>
  <c r="AE399" i="27"/>
  <c r="W399" i="27"/>
  <c r="O399" i="27"/>
  <c r="G399" i="27"/>
  <c r="AO398" i="27"/>
  <c r="AG398" i="27"/>
  <c r="AF19" i="39" s="1"/>
  <c r="Y398" i="27"/>
  <c r="X19" i="39" s="1"/>
  <c r="Q398" i="27"/>
  <c r="P19" i="39" s="1"/>
  <c r="I398" i="27"/>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U388" i="27"/>
  <c r="T19" i="42" s="1"/>
  <c r="M388" i="27"/>
  <c r="E388" i="27"/>
  <c r="D19" i="42" s="1"/>
  <c r="AQ399" i="27"/>
  <c r="AI399" i="27"/>
  <c r="AA399" i="27"/>
  <c r="S399" i="27"/>
  <c r="K399" i="27"/>
  <c r="C399" i="27"/>
  <c r="AK398" i="27"/>
  <c r="AC398" i="27"/>
  <c r="AB19" i="39" s="1"/>
  <c r="U398" i="27"/>
  <c r="M398" i="27"/>
  <c r="L19" i="39" s="1"/>
  <c r="E398" i="27"/>
  <c r="AM397" i="27"/>
  <c r="AE397" i="27"/>
  <c r="AD19" i="47" s="1"/>
  <c r="W397" i="27"/>
  <c r="V19" i="47" s="1"/>
  <c r="O397" i="27"/>
  <c r="N19" i="47" s="1"/>
  <c r="G397" i="27"/>
  <c r="F19" i="47" s="1"/>
  <c r="AO396" i="27"/>
  <c r="AG396" i="27"/>
  <c r="AF19" i="46" s="1"/>
  <c r="Y396" i="27"/>
  <c r="X19" i="46" s="1"/>
  <c r="Q396" i="27"/>
  <c r="P19" i="46" s="1"/>
  <c r="I396" i="27"/>
  <c r="H19" i="46" s="1"/>
  <c r="AQ395" i="27"/>
  <c r="AI395" i="27"/>
  <c r="AA395" i="27"/>
  <c r="S395" i="27"/>
  <c r="K395" i="27"/>
  <c r="C395" i="27"/>
  <c r="AK394" i="27"/>
  <c r="AC394" i="27"/>
  <c r="U394" i="27"/>
  <c r="M394" i="27"/>
  <c r="E394" i="27"/>
  <c r="AM393" i="27"/>
  <c r="AE393" i="27"/>
  <c r="AD19" i="43" s="1"/>
  <c r="W393" i="27"/>
  <c r="V19" i="43" s="1"/>
  <c r="O393" i="27"/>
  <c r="N19" i="43" s="1"/>
  <c r="G393" i="27"/>
  <c r="F19" i="43" s="1"/>
  <c r="AO392" i="27"/>
  <c r="AG392" i="27"/>
  <c r="Y392" i="27"/>
  <c r="Q392" i="27"/>
  <c r="I392" i="27"/>
  <c r="AQ391" i="27"/>
  <c r="AI391" i="27"/>
  <c r="AA391" i="27"/>
  <c r="S391" i="27"/>
  <c r="K391" i="27"/>
  <c r="C391" i="27"/>
  <c r="AK390" i="27"/>
  <c r="AC390" i="27"/>
  <c r="AB19" i="40" s="1"/>
  <c r="U390" i="27"/>
  <c r="T19" i="40" s="1"/>
  <c r="M390" i="27"/>
  <c r="L19" i="40" s="1"/>
  <c r="E390" i="27"/>
  <c r="D19" i="40" s="1"/>
  <c r="AM389" i="27"/>
  <c r="AE389" i="27"/>
  <c r="W389" i="27"/>
  <c r="O389" i="27"/>
  <c r="G389" i="27"/>
  <c r="AO388" i="27"/>
  <c r="AG388" i="27"/>
  <c r="Y388" i="27"/>
  <c r="X19" i="42" s="1"/>
  <c r="Q388" i="27"/>
  <c r="I388" i="27"/>
  <c r="B388" i="27"/>
  <c r="AP399" i="27"/>
  <c r="Z399" i="27"/>
  <c r="J399" i="27"/>
  <c r="AJ398" i="27"/>
  <c r="T398" i="27"/>
  <c r="D398" i="27"/>
  <c r="C19" i="39" s="1"/>
  <c r="AD397" i="27"/>
  <c r="AC19" i="47" s="1"/>
  <c r="N397" i="27"/>
  <c r="M19" i="47" s="1"/>
  <c r="AN396" i="27"/>
  <c r="X396" i="27"/>
  <c r="W19" i="46" s="1"/>
  <c r="H396" i="27"/>
  <c r="G19" i="46" s="1"/>
  <c r="AH395" i="27"/>
  <c r="R395" i="27"/>
  <c r="B395" i="27"/>
  <c r="AB394" i="27"/>
  <c r="L394" i="27"/>
  <c r="AL393" i="27"/>
  <c r="V393" i="27"/>
  <c r="U19" i="43" s="1"/>
  <c r="F393" i="27"/>
  <c r="E19" i="43" s="1"/>
  <c r="AF392" i="27"/>
  <c r="P392" i="27"/>
  <c r="AP391" i="27"/>
  <c r="Z391" i="27"/>
  <c r="J391" i="27"/>
  <c r="AJ390" i="27"/>
  <c r="T390" i="27"/>
  <c r="S19" i="40" s="1"/>
  <c r="D390" i="27"/>
  <c r="C19" i="40" s="1"/>
  <c r="AD389" i="27"/>
  <c r="N389" i="27"/>
  <c r="AN388" i="27"/>
  <c r="X388" i="27"/>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C388" i="27"/>
  <c r="B19" i="42" s="1"/>
  <c r="AJ399" i="27"/>
  <c r="T399" i="27"/>
  <c r="D399" i="27"/>
  <c r="AD398" i="27"/>
  <c r="AC19" i="39" s="1"/>
  <c r="N398" i="27"/>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AH399" i="27"/>
  <c r="R399" i="27"/>
  <c r="B399" i="27"/>
  <c r="AB398" i="27"/>
  <c r="L398" i="27"/>
  <c r="K19" i="39" s="1"/>
  <c r="AL397" i="27"/>
  <c r="V397" i="27"/>
  <c r="U19" i="47" s="1"/>
  <c r="F397" i="27"/>
  <c r="E19" i="47" s="1"/>
  <c r="AF396" i="27"/>
  <c r="AE19" i="46" s="1"/>
  <c r="P396" i="27"/>
  <c r="O19" i="46" s="1"/>
  <c r="AP395" i="27"/>
  <c r="Z395" i="27"/>
  <c r="J395" i="27"/>
  <c r="AJ394" i="27"/>
  <c r="T394" i="27"/>
  <c r="D394" i="27"/>
  <c r="AD393" i="27"/>
  <c r="AC19" i="43" s="1"/>
  <c r="N393" i="27"/>
  <c r="M19" i="43" s="1"/>
  <c r="AN392" i="27"/>
  <c r="X392" i="27"/>
  <c r="H392" i="27"/>
  <c r="AH391" i="27"/>
  <c r="R391" i="27"/>
  <c r="B391" i="27"/>
  <c r="AB390" i="27"/>
  <c r="AA19" i="40" s="1"/>
  <c r="L390" i="27"/>
  <c r="K19" i="40" s="1"/>
  <c r="AL389" i="27"/>
  <c r="V389" i="27"/>
  <c r="F389" i="27"/>
  <c r="AF388" i="27"/>
  <c r="AE19" i="42" s="1"/>
  <c r="P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K19" i="42" s="1"/>
  <c r="AC399" i="27"/>
  <c r="M399" i="27"/>
  <c r="AM398" i="27"/>
  <c r="W398" i="27"/>
  <c r="V19" i="39" s="1"/>
  <c r="G398" i="27"/>
  <c r="F19" i="39" s="1"/>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K388" i="27"/>
  <c r="AB399" i="27"/>
  <c r="L399" i="27"/>
  <c r="AL398" i="27"/>
  <c r="V398" i="27"/>
  <c r="U19" i="39" s="1"/>
  <c r="F398" i="27"/>
  <c r="E19" i="39" s="1"/>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Y19" i="42" s="1"/>
  <c r="J388" i="27"/>
  <c r="AP397" i="27"/>
  <c r="AN394" i="27"/>
  <c r="AL391" i="27"/>
  <c r="AJ388" i="27"/>
  <c r="Z397" i="27"/>
  <c r="Y19" i="47" s="1"/>
  <c r="X394" i="27"/>
  <c r="V391" i="27"/>
  <c r="T388" i="27"/>
  <c r="J397" i="27"/>
  <c r="I19" i="47" s="1"/>
  <c r="H394" i="27"/>
  <c r="F391" i="27"/>
  <c r="D388" i="27"/>
  <c r="AL399" i="27"/>
  <c r="AJ396" i="27"/>
  <c r="AH393" i="27"/>
  <c r="AF390" i="27"/>
  <c r="AE19" i="40" s="1"/>
  <c r="V399" i="27"/>
  <c r="T396" i="27"/>
  <c r="S19" i="46" s="1"/>
  <c r="R393" i="27"/>
  <c r="Q19" i="43" s="1"/>
  <c r="P390" i="27"/>
  <c r="O19" i="40" s="1"/>
  <c r="F399" i="27"/>
  <c r="D396" i="27"/>
  <c r="C19" i="46" s="1"/>
  <c r="B393" i="27"/>
  <c r="AP389" i="27"/>
  <c r="AF398" i="27"/>
  <c r="AE19" i="39" s="1"/>
  <c r="AD395" i="27"/>
  <c r="AB392" i="27"/>
  <c r="Z389" i="27"/>
  <c r="P398" i="27"/>
  <c r="O19" i="39" s="1"/>
  <c r="N395" i="27"/>
  <c r="L392" i="27"/>
  <c r="J389" i="27"/>
  <c r="AP21" i="6" a="1"/>
  <c r="AP21" i="6" s="1"/>
  <c r="R12" i="39"/>
  <c r="X12" i="39"/>
  <c r="AX12" i="46"/>
  <c r="AP12" i="46"/>
  <c r="AH12" i="46"/>
  <c r="AW12" i="46"/>
  <c r="AO12" i="46"/>
  <c r="AG12" i="46"/>
  <c r="AY12" i="46"/>
  <c r="AQ12" i="46"/>
  <c r="AI12" i="46"/>
  <c r="AS12" i="46"/>
  <c r="AR12" i="46"/>
  <c r="AM12" i="46"/>
  <c r="AJ12" i="46"/>
  <c r="AZ12" i="46"/>
  <c r="AL12" i="46"/>
  <c r="AV12" i="46"/>
  <c r="AU12" i="46"/>
  <c r="AT12" i="46"/>
  <c r="AN12" i="46"/>
  <c r="AK12" i="46"/>
  <c r="W12" i="39"/>
  <c r="I12" i="42"/>
  <c r="R12" i="42"/>
  <c r="F3" i="43"/>
  <c r="I106" i="32" a="1"/>
  <c r="I106" i="32" s="1"/>
  <c r="F4" i="40"/>
  <c r="I32" i="32" a="1"/>
  <c r="I32" i="32" s="1"/>
  <c r="E5" i="43"/>
  <c r="H108" i="32" a="1"/>
  <c r="H108" i="32" s="1"/>
  <c r="N7" i="39"/>
  <c r="G7" i="39"/>
  <c r="AW7" i="46"/>
  <c r="AO7" i="46"/>
  <c r="AG7" i="46"/>
  <c r="AV7" i="46"/>
  <c r="AN7" i="46"/>
  <c r="AX7" i="46"/>
  <c r="AP7" i="46"/>
  <c r="AH7" i="46"/>
  <c r="AR7" i="46"/>
  <c r="AQ7" i="46"/>
  <c r="AZ7" i="46"/>
  <c r="AJ7" i="46"/>
  <c r="AY7" i="46"/>
  <c r="AI7" i="46"/>
  <c r="AL7" i="46"/>
  <c r="AU7" i="46"/>
  <c r="AT7" i="46"/>
  <c r="AS7" i="46"/>
  <c r="AK7" i="46"/>
  <c r="AM7" i="46"/>
  <c r="K7" i="39"/>
  <c r="E15" i="45"/>
  <c r="H143" i="32" a="1"/>
  <c r="H143" i="32" s="1"/>
  <c r="E26" i="46"/>
  <c r="H204" i="32" a="1"/>
  <c r="H204" i="32" s="1"/>
  <c r="AR10" i="6" l="1" a="1"/>
  <c r="AR10" i="6" s="1"/>
  <c r="AS10" i="6" s="1" a="1"/>
  <c r="AS10" i="6" s="1"/>
  <c r="B3" i="49"/>
  <c r="B32" i="46"/>
  <c r="B33" i="46"/>
  <c r="B54" i="46"/>
  <c r="B39" i="46"/>
  <c r="B44" i="46"/>
  <c r="B31" i="46"/>
  <c r="B34" i="46"/>
  <c r="B53" i="46"/>
  <c r="B55" i="46"/>
  <c r="B43" i="46"/>
  <c r="B36" i="46"/>
  <c r="B35" i="46"/>
  <c r="B46" i="46"/>
  <c r="B41" i="46"/>
  <c r="D2" i="49"/>
  <c r="D54" i="43"/>
  <c r="D32" i="43"/>
  <c r="D39" i="43"/>
  <c r="D33" i="43"/>
  <c r="D51" i="43"/>
  <c r="D35" i="43"/>
  <c r="D46" i="43"/>
  <c r="D31" i="43"/>
  <c r="D34" i="43"/>
  <c r="D55" i="43"/>
  <c r="D41" i="43"/>
  <c r="D53" i="43"/>
  <c r="D36" i="43"/>
  <c r="C2" i="49"/>
  <c r="C54" i="43"/>
  <c r="C33" i="43"/>
  <c r="C32" i="43"/>
  <c r="C51" i="43"/>
  <c r="C39" i="43"/>
  <c r="C53" i="43"/>
  <c r="C55" i="43"/>
  <c r="C34" i="43"/>
  <c r="C31" i="43"/>
  <c r="C46" i="43"/>
  <c r="C41" i="43"/>
  <c r="C35" i="43"/>
  <c r="C36" i="43"/>
  <c r="AS19" i="46"/>
  <c r="AK19" i="46"/>
  <c r="AZ19" i="46"/>
  <c r="AR19" i="46"/>
  <c r="AJ19" i="46"/>
  <c r="AT19" i="46"/>
  <c r="AL19" i="46"/>
  <c r="AU19" i="46"/>
  <c r="AG19" i="46"/>
  <c r="AQ19" i="46"/>
  <c r="AO19" i="46"/>
  <c r="AV19" i="46"/>
  <c r="AP19" i="46"/>
  <c r="AX19" i="46"/>
  <c r="AY19" i="46"/>
  <c r="AW19" i="46"/>
  <c r="AN19" i="46"/>
  <c r="AI19" i="46"/>
  <c r="AH19" i="46"/>
  <c r="AM19" i="46"/>
  <c r="G19" i="42"/>
  <c r="V19" i="42"/>
  <c r="D48" i="43"/>
  <c r="F18" i="45"/>
  <c r="I146" i="32" a="1"/>
  <c r="I146" i="32" s="1"/>
  <c r="R23" i="42"/>
  <c r="AZ23" i="43"/>
  <c r="AR23" i="43"/>
  <c r="AJ23" i="43"/>
  <c r="AS23" i="43"/>
  <c r="AK23" i="43"/>
  <c r="AP23" i="43"/>
  <c r="AY23" i="43"/>
  <c r="AN23" i="43"/>
  <c r="AX23" i="43"/>
  <c r="AM23" i="43"/>
  <c r="AW23" i="43"/>
  <c r="AL23" i="43"/>
  <c r="AV23" i="43"/>
  <c r="AI23" i="43"/>
  <c r="AO23" i="43"/>
  <c r="AG23" i="43"/>
  <c r="AU23" i="43"/>
  <c r="AQ23" i="43"/>
  <c r="AT23" i="43"/>
  <c r="AH23" i="43"/>
  <c r="B52" i="46"/>
  <c r="M23" i="42"/>
  <c r="D52" i="43"/>
  <c r="Y16" i="40"/>
  <c r="Y16" i="39"/>
  <c r="C19" i="42"/>
  <c r="Q19" i="42"/>
  <c r="R19" i="42"/>
  <c r="W19" i="42"/>
  <c r="H19" i="42"/>
  <c r="L19" i="42"/>
  <c r="U19" i="42"/>
  <c r="C48" i="43"/>
  <c r="AD19" i="42"/>
  <c r="C23" i="42"/>
  <c r="AW23" i="46"/>
  <c r="AO23" i="46"/>
  <c r="AG23" i="46"/>
  <c r="AV23" i="46"/>
  <c r="AN23" i="46"/>
  <c r="AX23" i="46"/>
  <c r="AP23" i="46"/>
  <c r="AH23" i="46"/>
  <c r="AT23" i="46"/>
  <c r="AI23" i="46"/>
  <c r="AS23" i="46"/>
  <c r="AQ23" i="46"/>
  <c r="AU23" i="46"/>
  <c r="AR23" i="46"/>
  <c r="AZ23" i="46"/>
  <c r="AY23" i="46"/>
  <c r="AM23" i="46"/>
  <c r="AL23" i="46"/>
  <c r="AK23" i="46"/>
  <c r="AJ23" i="46"/>
  <c r="AF23" i="42"/>
  <c r="H23" i="42"/>
  <c r="AE23" i="39"/>
  <c r="C23" i="39"/>
  <c r="Y23" i="42"/>
  <c r="O23" i="42"/>
  <c r="AT23" i="40"/>
  <c r="AL23" i="40"/>
  <c r="AS23" i="40"/>
  <c r="AK23" i="40"/>
  <c r="AZ23" i="40"/>
  <c r="AR23" i="40"/>
  <c r="AJ23" i="40"/>
  <c r="AV23" i="40"/>
  <c r="AN23" i="40"/>
  <c r="AW23" i="40"/>
  <c r="AG23" i="40"/>
  <c r="AU23" i="40"/>
  <c r="AQ23" i="40"/>
  <c r="AY23" i="40"/>
  <c r="AI23" i="40"/>
  <c r="AO23" i="40"/>
  <c r="AX23" i="40"/>
  <c r="AP23" i="40"/>
  <c r="AM23" i="40"/>
  <c r="AH23" i="40"/>
  <c r="L23" i="42"/>
  <c r="U23" i="42"/>
  <c r="C52" i="43"/>
  <c r="AD23" i="42"/>
  <c r="F5" i="45"/>
  <c r="I133" i="32" a="1"/>
  <c r="I133" i="32" s="1"/>
  <c r="AT16" i="46"/>
  <c r="AL16" i="46"/>
  <c r="AS16" i="46"/>
  <c r="AK16" i="46"/>
  <c r="AU16" i="46"/>
  <c r="AM16" i="46"/>
  <c r="AR16" i="46"/>
  <c r="AG16" i="46"/>
  <c r="AQ16" i="46"/>
  <c r="AZ16" i="46"/>
  <c r="AO16" i="46"/>
  <c r="AI16" i="46"/>
  <c r="AY16" i="46"/>
  <c r="AH16" i="46"/>
  <c r="AN16" i="46"/>
  <c r="AW16" i="46"/>
  <c r="AV16" i="46"/>
  <c r="AP16" i="46"/>
  <c r="AJ16" i="46"/>
  <c r="AX16" i="46"/>
  <c r="B45" i="46"/>
  <c r="F10" i="45"/>
  <c r="I138" i="32" a="1"/>
  <c r="I138" i="32" s="1"/>
  <c r="R15" i="39"/>
  <c r="L15" i="39"/>
  <c r="V15" i="39"/>
  <c r="Q15" i="39"/>
  <c r="AC15" i="39"/>
  <c r="F2" i="47"/>
  <c r="I155" i="32" a="1"/>
  <c r="I155" i="32" s="1"/>
  <c r="C27" i="47"/>
  <c r="B42" i="46"/>
  <c r="C13" i="42"/>
  <c r="E13" i="42"/>
  <c r="G13" i="42"/>
  <c r="AD13" i="39"/>
  <c r="AC13" i="42"/>
  <c r="AZ13" i="40"/>
  <c r="AR13" i="40"/>
  <c r="AJ13" i="40"/>
  <c r="AX13" i="40"/>
  <c r="AO13" i="40"/>
  <c r="AW13" i="40"/>
  <c r="AN13" i="40"/>
  <c r="AV13" i="40"/>
  <c r="AM13" i="40"/>
  <c r="AQ13" i="40"/>
  <c r="AH13" i="40"/>
  <c r="AU13" i="40"/>
  <c r="AT13" i="40"/>
  <c r="AS13" i="40"/>
  <c r="AK13" i="40"/>
  <c r="AY13" i="40"/>
  <c r="AP13" i="40"/>
  <c r="AL13" i="40"/>
  <c r="AI13" i="40"/>
  <c r="AG13" i="40"/>
  <c r="J13" i="39"/>
  <c r="L13" i="39"/>
  <c r="D8" i="42"/>
  <c r="K8" i="39"/>
  <c r="Q8" i="42"/>
  <c r="AB8" i="42"/>
  <c r="X8" i="42"/>
  <c r="AC8" i="42"/>
  <c r="AX8" i="41"/>
  <c r="AP8" i="41"/>
  <c r="AH8" i="41"/>
  <c r="AW8" i="41"/>
  <c r="AO8" i="41"/>
  <c r="AG8" i="41"/>
  <c r="AV8" i="41"/>
  <c r="AN8" i="41"/>
  <c r="AZ8" i="41"/>
  <c r="AR8" i="41"/>
  <c r="AJ8" i="41"/>
  <c r="AK8" i="41"/>
  <c r="AY8" i="41"/>
  <c r="AI8" i="41"/>
  <c r="AU8" i="41"/>
  <c r="AM8" i="41"/>
  <c r="AT8" i="41"/>
  <c r="AS8" i="41"/>
  <c r="AQ8" i="41"/>
  <c r="AL8" i="41"/>
  <c r="D36" i="47"/>
  <c r="D7" i="58" s="1"/>
  <c r="I25" i="46"/>
  <c r="L203" i="32" a="1"/>
  <c r="L203" i="32" s="1"/>
  <c r="F2" i="41"/>
  <c r="I55" i="32" a="1"/>
  <c r="I55" i="32" s="1"/>
  <c r="W11" i="39"/>
  <c r="AX11" i="40"/>
  <c r="AP11" i="40"/>
  <c r="AH11" i="40"/>
  <c r="AZ11" i="40"/>
  <c r="AQ11" i="40"/>
  <c r="AG11" i="40"/>
  <c r="AY11" i="40"/>
  <c r="AO11" i="40"/>
  <c r="AW11" i="40"/>
  <c r="AN11" i="40"/>
  <c r="AS11" i="40"/>
  <c r="AJ11" i="40"/>
  <c r="AM11" i="40"/>
  <c r="AL11" i="40"/>
  <c r="AK11" i="40"/>
  <c r="AU11" i="40"/>
  <c r="AR11" i="40"/>
  <c r="AI11" i="40"/>
  <c r="AV11" i="40"/>
  <c r="AT11" i="40"/>
  <c r="V11" i="39"/>
  <c r="H11" i="42"/>
  <c r="Q11" i="42"/>
  <c r="AR14" i="6" a="1"/>
  <c r="AR14" i="6" s="1"/>
  <c r="AS14" i="6" s="1" a="1"/>
  <c r="AS14" i="6" s="1"/>
  <c r="D34" i="46"/>
  <c r="D46" i="47"/>
  <c r="D17" i="58" s="1"/>
  <c r="E27" i="45"/>
  <c r="E31" i="45" s="1"/>
  <c r="H25" i="39"/>
  <c r="K28" i="32" a="1"/>
  <c r="K28" i="32" s="1"/>
  <c r="AP7" i="42"/>
  <c r="AV7" i="42"/>
  <c r="K21" i="42"/>
  <c r="E53" i="45"/>
  <c r="E18" i="41"/>
  <c r="E19" i="41"/>
  <c r="O18" i="40"/>
  <c r="O18" i="39"/>
  <c r="M18" i="41"/>
  <c r="M19" i="41"/>
  <c r="X18" i="40"/>
  <c r="X18" i="39"/>
  <c r="G18" i="42"/>
  <c r="I19" i="41"/>
  <c r="I18" i="41"/>
  <c r="AF18" i="42"/>
  <c r="J18" i="40"/>
  <c r="J18" i="39"/>
  <c r="AD18" i="42"/>
  <c r="AF18" i="41"/>
  <c r="AF19" i="41"/>
  <c r="G18" i="39"/>
  <c r="G18" i="40"/>
  <c r="C47" i="47"/>
  <c r="C18" i="58" s="1"/>
  <c r="Y18" i="39"/>
  <c r="Y18" i="40"/>
  <c r="F19" i="45"/>
  <c r="I147" i="32" a="1"/>
  <c r="I147" i="32" s="1"/>
  <c r="AZ22" i="46"/>
  <c r="AR22" i="46"/>
  <c r="AJ22" i="46"/>
  <c r="AY22" i="46"/>
  <c r="AQ22" i="46"/>
  <c r="AI22" i="46"/>
  <c r="AS22" i="46"/>
  <c r="AK22" i="46"/>
  <c r="AU22" i="46"/>
  <c r="AG22" i="46"/>
  <c r="AT22" i="46"/>
  <c r="AO22" i="46"/>
  <c r="AL22" i="46"/>
  <c r="AH22" i="46"/>
  <c r="AN22" i="46"/>
  <c r="AM22" i="46"/>
  <c r="AX22" i="46"/>
  <c r="AV22" i="46"/>
  <c r="AP22" i="46"/>
  <c r="AW22" i="46"/>
  <c r="D51" i="47"/>
  <c r="D22" i="58" s="1"/>
  <c r="G22" i="42"/>
  <c r="G22" i="40"/>
  <c r="G22" i="39"/>
  <c r="P22" i="42"/>
  <c r="P22" i="40"/>
  <c r="P22" i="39"/>
  <c r="C51" i="47"/>
  <c r="C22" i="58" s="1"/>
  <c r="Y22" i="42"/>
  <c r="Y22" i="40"/>
  <c r="Y22" i="39"/>
  <c r="G9" i="40"/>
  <c r="J37" i="32" a="1"/>
  <c r="J37" i="32" s="1"/>
  <c r="AG29" i="11"/>
  <c r="M2" i="39" s="1"/>
  <c r="AF20" i="39"/>
  <c r="AF20" i="42"/>
  <c r="D20" i="42"/>
  <c r="D20" i="39"/>
  <c r="AZ20" i="47"/>
  <c r="AR20" i="47"/>
  <c r="AJ20" i="47"/>
  <c r="AY20" i="47"/>
  <c r="AQ20" i="47"/>
  <c r="AI20" i="47"/>
  <c r="AX20" i="47"/>
  <c r="AP20" i="47"/>
  <c r="AH20" i="47"/>
  <c r="AS20" i="47"/>
  <c r="AK20" i="47"/>
  <c r="AM20" i="47"/>
  <c r="AL20" i="47"/>
  <c r="AW20" i="47"/>
  <c r="AG20" i="47"/>
  <c r="AN20" i="47"/>
  <c r="AU20" i="47"/>
  <c r="AO20" i="47"/>
  <c r="AT20" i="47"/>
  <c r="AV20" i="47"/>
  <c r="J20" i="42"/>
  <c r="J20" i="39"/>
  <c r="S20" i="42"/>
  <c r="S20" i="39"/>
  <c r="F26" i="42"/>
  <c r="I104" i="32" a="1"/>
  <c r="I104" i="32" s="1"/>
  <c r="AV14" i="41"/>
  <c r="AN14" i="41"/>
  <c r="AU14" i="41"/>
  <c r="AM14" i="41"/>
  <c r="AT14" i="41"/>
  <c r="AL14" i="41"/>
  <c r="AX14" i="41"/>
  <c r="AP14" i="41"/>
  <c r="AH14" i="41"/>
  <c r="AY14" i="41"/>
  <c r="AI14" i="41"/>
  <c r="AW14" i="41"/>
  <c r="AG14" i="41"/>
  <c r="AS14" i="41"/>
  <c r="AK14" i="41"/>
  <c r="AQ14" i="41"/>
  <c r="AJ14" i="41"/>
  <c r="AZ14" i="41"/>
  <c r="AR14" i="41"/>
  <c r="AO14" i="41"/>
  <c r="AT14" i="47"/>
  <c r="AL14" i="47"/>
  <c r="AS14" i="47"/>
  <c r="AK14" i="47"/>
  <c r="AZ14" i="47"/>
  <c r="AR14" i="47"/>
  <c r="AJ14" i="47"/>
  <c r="AU14" i="47"/>
  <c r="AM14" i="47"/>
  <c r="AO14" i="47"/>
  <c r="AN14" i="47"/>
  <c r="AY14" i="47"/>
  <c r="AI14" i="47"/>
  <c r="AP14" i="47"/>
  <c r="AV14" i="47"/>
  <c r="AQ14" i="47"/>
  <c r="AX14" i="47"/>
  <c r="AW14" i="47"/>
  <c r="AG14" i="47"/>
  <c r="AH14" i="47"/>
  <c r="F14" i="42"/>
  <c r="E43" i="41"/>
  <c r="E14" i="52" s="1"/>
  <c r="C43" i="47"/>
  <c r="C14" i="58" s="1"/>
  <c r="G3" i="47"/>
  <c r="J156" i="32" a="1"/>
  <c r="J156" i="32" s="1"/>
  <c r="AW12" i="39"/>
  <c r="AO12" i="39"/>
  <c r="AG12" i="39"/>
  <c r="AY12" i="39"/>
  <c r="AQ12" i="39"/>
  <c r="AI12" i="39"/>
  <c r="AU12" i="39"/>
  <c r="AK12" i="39"/>
  <c r="AS12" i="39"/>
  <c r="AR12" i="39"/>
  <c r="AP12" i="39"/>
  <c r="AN12" i="39"/>
  <c r="AZ12" i="39"/>
  <c r="AM12" i="39"/>
  <c r="AX12" i="39"/>
  <c r="AL12" i="39"/>
  <c r="AV12" i="39"/>
  <c r="AJ12" i="39"/>
  <c r="AT12" i="39"/>
  <c r="AH12" i="39"/>
  <c r="E50" i="45"/>
  <c r="AR19" i="6" a="1"/>
  <c r="AR19" i="6" s="1"/>
  <c r="AS19" i="6" s="1" a="1"/>
  <c r="AS19" i="6" s="1"/>
  <c r="N19" i="42"/>
  <c r="G4" i="47"/>
  <c r="J157" i="32" a="1"/>
  <c r="J157" i="32" s="1"/>
  <c r="F5" i="43"/>
  <c r="I108" i="32" a="1"/>
  <c r="I108" i="32" s="1"/>
  <c r="AQ21" i="6" a="1"/>
  <c r="AQ21" i="6" s="1"/>
  <c r="O19" i="42"/>
  <c r="P19" i="42"/>
  <c r="D48" i="46"/>
  <c r="AC19" i="42"/>
  <c r="B19" i="39"/>
  <c r="F2" i="43"/>
  <c r="I105" i="32" a="1"/>
  <c r="I105" i="32" s="1"/>
  <c r="D35" i="46"/>
  <c r="F26" i="43"/>
  <c r="I129" i="32" a="1"/>
  <c r="I129" i="32" s="1"/>
  <c r="K23" i="39"/>
  <c r="S23" i="42"/>
  <c r="S23" i="39"/>
  <c r="Z23" i="42"/>
  <c r="B23" i="42"/>
  <c r="T23" i="42"/>
  <c r="D52" i="46"/>
  <c r="AC23" i="42"/>
  <c r="AY23" i="41"/>
  <c r="AQ23" i="41"/>
  <c r="AI23" i="41"/>
  <c r="AZ23" i="41"/>
  <c r="AR23" i="41"/>
  <c r="AJ23" i="41"/>
  <c r="AT23" i="41"/>
  <c r="AH23" i="41"/>
  <c r="AS23" i="41"/>
  <c r="AG23" i="41"/>
  <c r="AP23" i="41"/>
  <c r="AV23" i="41"/>
  <c r="AL23" i="41"/>
  <c r="AM23" i="41"/>
  <c r="AK23" i="41"/>
  <c r="AO23" i="41"/>
  <c r="AW23" i="41"/>
  <c r="AX23" i="41"/>
  <c r="AU23" i="41"/>
  <c r="AN23" i="41"/>
  <c r="B23" i="39"/>
  <c r="E34" i="45"/>
  <c r="I25" i="41"/>
  <c r="L78" i="32" a="1"/>
  <c r="L78" i="32" s="1"/>
  <c r="E45" i="41"/>
  <c r="E16" i="52" s="1"/>
  <c r="D45" i="43"/>
  <c r="E39" i="45"/>
  <c r="AA15" i="39"/>
  <c r="AB15" i="39"/>
  <c r="P15" i="39"/>
  <c r="C44" i="47"/>
  <c r="C15" i="58" s="1"/>
  <c r="Y15" i="39"/>
  <c r="AT15" i="42"/>
  <c r="AL15" i="42"/>
  <c r="AS15" i="42"/>
  <c r="AK15" i="42"/>
  <c r="AZ15" i="42"/>
  <c r="AR15" i="42"/>
  <c r="AJ15" i="42"/>
  <c r="AU15" i="42"/>
  <c r="AM15" i="42"/>
  <c r="AQ15" i="42"/>
  <c r="AP15" i="42"/>
  <c r="AO15" i="42"/>
  <c r="AW15" i="42"/>
  <c r="AG15" i="42"/>
  <c r="AY15" i="42"/>
  <c r="AX15" i="42"/>
  <c r="AV15" i="42"/>
  <c r="AN15" i="42"/>
  <c r="AI15" i="42"/>
  <c r="AH15" i="42"/>
  <c r="F2" i="42"/>
  <c r="I80" i="32" a="1"/>
  <c r="I80" i="32" s="1"/>
  <c r="E27" i="47"/>
  <c r="R13" i="42"/>
  <c r="Y13" i="42"/>
  <c r="Z13" i="42"/>
  <c r="AU13" i="46"/>
  <c r="AM13" i="46"/>
  <c r="AT13" i="46"/>
  <c r="AL13" i="46"/>
  <c r="AV13" i="46"/>
  <c r="AN13" i="46"/>
  <c r="AR13" i="46"/>
  <c r="AG13" i="46"/>
  <c r="AQ13" i="46"/>
  <c r="AZ13" i="46"/>
  <c r="AO13" i="46"/>
  <c r="AS13" i="46"/>
  <c r="AP13" i="46"/>
  <c r="AX13" i="46"/>
  <c r="AJ13" i="46"/>
  <c r="AI13" i="46"/>
  <c r="AH13" i="46"/>
  <c r="AW13" i="46"/>
  <c r="AK13" i="46"/>
  <c r="AY13" i="46"/>
  <c r="AA13" i="42"/>
  <c r="AB13" i="42"/>
  <c r="C42" i="47"/>
  <c r="C13" i="58" s="1"/>
  <c r="R13" i="39"/>
  <c r="T13" i="39"/>
  <c r="V8" i="42"/>
  <c r="D37" i="46"/>
  <c r="F8" i="39"/>
  <c r="B8" i="42"/>
  <c r="H8" i="39"/>
  <c r="C8" i="42"/>
  <c r="C27" i="42" s="1"/>
  <c r="J8" i="39"/>
  <c r="O8" i="42"/>
  <c r="V8" i="39"/>
  <c r="AA8" i="42"/>
  <c r="AF8" i="42"/>
  <c r="H25" i="40"/>
  <c r="K53" i="32" a="1"/>
  <c r="K53" i="32" s="1"/>
  <c r="C38" i="43"/>
  <c r="N9" i="39"/>
  <c r="AS9" i="47"/>
  <c r="AK9" i="47"/>
  <c r="AZ9" i="47"/>
  <c r="AR9" i="47"/>
  <c r="AJ9" i="47"/>
  <c r="AY9" i="47"/>
  <c r="AQ9" i="47"/>
  <c r="AI9" i="47"/>
  <c r="AT9" i="47"/>
  <c r="AL9" i="47"/>
  <c r="AN9" i="47"/>
  <c r="AM9" i="47"/>
  <c r="AO9" i="47"/>
  <c r="AG9" i="47"/>
  <c r="AP9" i="47"/>
  <c r="AV9" i="47"/>
  <c r="AU9" i="47"/>
  <c r="AW9" i="47"/>
  <c r="AX9" i="47"/>
  <c r="AH9" i="47"/>
  <c r="B9" i="39"/>
  <c r="D9" i="39"/>
  <c r="E31" i="41"/>
  <c r="E2" i="52" s="1"/>
  <c r="E27" i="41"/>
  <c r="D40" i="47"/>
  <c r="D11" i="58" s="1"/>
  <c r="C11" i="42"/>
  <c r="E40" i="41"/>
  <c r="E11" i="52" s="1"/>
  <c r="D11" i="42"/>
  <c r="E11" i="42"/>
  <c r="B11" i="42"/>
  <c r="AD11" i="39"/>
  <c r="O11" i="42"/>
  <c r="P11" i="42"/>
  <c r="Y11" i="42"/>
  <c r="AU11" i="47"/>
  <c r="AM11" i="47"/>
  <c r="AT11" i="47"/>
  <c r="AL11" i="47"/>
  <c r="AS11" i="47"/>
  <c r="AK11" i="47"/>
  <c r="AV11" i="47"/>
  <c r="AN11" i="47"/>
  <c r="AX11" i="47"/>
  <c r="AH11" i="47"/>
  <c r="AW11" i="47"/>
  <c r="AG11" i="47"/>
  <c r="AR11" i="47"/>
  <c r="AY11" i="47"/>
  <c r="AI11" i="47"/>
  <c r="AO11" i="47"/>
  <c r="AJ11" i="47"/>
  <c r="AQ11" i="47"/>
  <c r="AP11" i="47"/>
  <c r="AZ11" i="47"/>
  <c r="F24" i="41"/>
  <c r="I77" i="32" a="1"/>
  <c r="I77" i="32" s="1"/>
  <c r="D43" i="45"/>
  <c r="F14" i="45"/>
  <c r="I142" i="32" a="1"/>
  <c r="I142" i="32" s="1"/>
  <c r="U21" i="42"/>
  <c r="AD21" i="42"/>
  <c r="AB21" i="39"/>
  <c r="AA21" i="39"/>
  <c r="V21" i="42"/>
  <c r="AX21" i="43"/>
  <c r="AP21" i="43"/>
  <c r="AH21" i="43"/>
  <c r="AY21" i="43"/>
  <c r="AQ21" i="43"/>
  <c r="AI21" i="43"/>
  <c r="AV21" i="43"/>
  <c r="AL21" i="43"/>
  <c r="AS21" i="43"/>
  <c r="AR21" i="43"/>
  <c r="AO21" i="43"/>
  <c r="AN21" i="43"/>
  <c r="AT21" i="43"/>
  <c r="AG21" i="43"/>
  <c r="AK21" i="43"/>
  <c r="AJ21" i="43"/>
  <c r="AZ21" i="43"/>
  <c r="AU21" i="43"/>
  <c r="AW21" i="43"/>
  <c r="AM21" i="43"/>
  <c r="AW21" i="47"/>
  <c r="AO21" i="47"/>
  <c r="AG21" i="47"/>
  <c r="AV21" i="47"/>
  <c r="AN21" i="47"/>
  <c r="AU21" i="47"/>
  <c r="AM21" i="47"/>
  <c r="AX21" i="47"/>
  <c r="AP21" i="47"/>
  <c r="AH21" i="47"/>
  <c r="AZ21" i="47"/>
  <c r="AJ21" i="47"/>
  <c r="AY21" i="47"/>
  <c r="AI21" i="47"/>
  <c r="AT21" i="47"/>
  <c r="AK21" i="47"/>
  <c r="AQ21" i="47"/>
  <c r="AL21" i="47"/>
  <c r="AS21" i="47"/>
  <c r="AR21" i="47"/>
  <c r="AZ21" i="40"/>
  <c r="AR21" i="40"/>
  <c r="AJ21" i="40"/>
  <c r="AY21" i="40"/>
  <c r="AQ21" i="40"/>
  <c r="AI21" i="40"/>
  <c r="AX21" i="40"/>
  <c r="AP21" i="40"/>
  <c r="AH21" i="40"/>
  <c r="AT21" i="40"/>
  <c r="AL21" i="40"/>
  <c r="AM21" i="40"/>
  <c r="AK21" i="40"/>
  <c r="AW21" i="40"/>
  <c r="AG21" i="40"/>
  <c r="AO21" i="40"/>
  <c r="AU21" i="40"/>
  <c r="AN21" i="40"/>
  <c r="AV21" i="40"/>
  <c r="AS21" i="40"/>
  <c r="M21" i="39"/>
  <c r="T21" i="42"/>
  <c r="D50" i="46"/>
  <c r="D43" i="46"/>
  <c r="U19" i="41"/>
  <c r="U18" i="41"/>
  <c r="AA18" i="42"/>
  <c r="AC18" i="41"/>
  <c r="AC19" i="41"/>
  <c r="D18" i="40"/>
  <c r="D18" i="39"/>
  <c r="O18" i="42"/>
  <c r="Q19" i="41"/>
  <c r="Q18" i="41"/>
  <c r="S18" i="39"/>
  <c r="S18" i="40"/>
  <c r="D18" i="42"/>
  <c r="F18" i="41"/>
  <c r="F19" i="41"/>
  <c r="P18" i="39"/>
  <c r="P18" i="40"/>
  <c r="E48" i="45"/>
  <c r="O22" i="42"/>
  <c r="O22" i="40"/>
  <c r="O22" i="39"/>
  <c r="X22" i="42"/>
  <c r="X22" i="40"/>
  <c r="X22" i="39"/>
  <c r="H20" i="42"/>
  <c r="H20" i="39"/>
  <c r="L20" i="42"/>
  <c r="L20" i="39"/>
  <c r="N20" i="42"/>
  <c r="N20" i="39"/>
  <c r="O20" i="42"/>
  <c r="O20" i="39"/>
  <c r="T20" i="42"/>
  <c r="T20" i="39"/>
  <c r="I20" i="39"/>
  <c r="I20" i="42"/>
  <c r="R20" i="42"/>
  <c r="R20" i="39"/>
  <c r="AA20" i="42"/>
  <c r="AA20" i="39"/>
  <c r="F22" i="41"/>
  <c r="I75" i="32" a="1"/>
  <c r="I75" i="32" s="1"/>
  <c r="E43" i="43"/>
  <c r="N14" i="42"/>
  <c r="AE14" i="42"/>
  <c r="E14" i="42"/>
  <c r="F5" i="42"/>
  <c r="I83" i="32" a="1"/>
  <c r="I83" i="32" s="1"/>
  <c r="F26" i="41"/>
  <c r="I79" i="32" a="1"/>
  <c r="I79" i="32" s="1"/>
  <c r="C48" i="47"/>
  <c r="C19" i="58" s="1"/>
  <c r="Y19" i="39"/>
  <c r="F19" i="42"/>
  <c r="E52" i="47"/>
  <c r="E23" i="58" s="1"/>
  <c r="E34" i="43"/>
  <c r="AX19" i="42"/>
  <c r="AI19" i="42"/>
  <c r="S19" i="39"/>
  <c r="J19" i="39"/>
  <c r="E31" i="43"/>
  <c r="E27" i="43"/>
  <c r="E38" i="43" s="1"/>
  <c r="F2" i="40"/>
  <c r="I30" i="32" a="1"/>
  <c r="I30" i="32" s="1"/>
  <c r="E55" i="43"/>
  <c r="AE23" i="42"/>
  <c r="AX23" i="47"/>
  <c r="AP23" i="47"/>
  <c r="AH23" i="47"/>
  <c r="AS23" i="47"/>
  <c r="AK23" i="47"/>
  <c r="AW23" i="47"/>
  <c r="AM23" i="47"/>
  <c r="AV23" i="47"/>
  <c r="AL23" i="47"/>
  <c r="AU23" i="47"/>
  <c r="AJ23" i="47"/>
  <c r="AY23" i="47"/>
  <c r="AN23" i="47"/>
  <c r="AZ23" i="47"/>
  <c r="AT23" i="47"/>
  <c r="AG23" i="47"/>
  <c r="AO23" i="47"/>
  <c r="AI23" i="47"/>
  <c r="AR23" i="47"/>
  <c r="AQ23" i="47"/>
  <c r="AB23" i="42"/>
  <c r="J23" i="39"/>
  <c r="AC16" i="39"/>
  <c r="AC16" i="40"/>
  <c r="AV16" i="47"/>
  <c r="AN16" i="47"/>
  <c r="AU16" i="47"/>
  <c r="AM16" i="47"/>
  <c r="AT16" i="47"/>
  <c r="AL16" i="47"/>
  <c r="AW16" i="47"/>
  <c r="AO16" i="47"/>
  <c r="AG16" i="47"/>
  <c r="AY16" i="47"/>
  <c r="AI16" i="47"/>
  <c r="AX16" i="47"/>
  <c r="AH16" i="47"/>
  <c r="AS16" i="47"/>
  <c r="AZ16" i="47"/>
  <c r="AJ16" i="47"/>
  <c r="AP16" i="47"/>
  <c r="AK16" i="47"/>
  <c r="AR16" i="47"/>
  <c r="AQ16" i="47"/>
  <c r="C45" i="43"/>
  <c r="H16" i="39"/>
  <c r="H16" i="40"/>
  <c r="F2" i="46"/>
  <c r="I180" i="32" a="1"/>
  <c r="I180" i="32" s="1"/>
  <c r="X15" i="39"/>
  <c r="F5" i="41"/>
  <c r="I58" i="32" a="1"/>
  <c r="I58" i="32" s="1"/>
  <c r="Q13" i="42"/>
  <c r="E42" i="43"/>
  <c r="D42" i="47"/>
  <c r="D13" i="58" s="1"/>
  <c r="Z13" i="39"/>
  <c r="AB13" i="39"/>
  <c r="F15" i="46"/>
  <c r="I193" i="32" a="1"/>
  <c r="I193" i="32" s="1"/>
  <c r="G8" i="39"/>
  <c r="E8" i="39"/>
  <c r="J8" i="42"/>
  <c r="P8" i="39"/>
  <c r="L8" i="42"/>
  <c r="U8" i="39"/>
  <c r="Z8" i="42"/>
  <c r="AT8" i="46"/>
  <c r="AL8" i="46"/>
  <c r="AS8" i="46"/>
  <c r="AK8" i="46"/>
  <c r="AU8" i="46"/>
  <c r="AM8" i="46"/>
  <c r="AQ8" i="46"/>
  <c r="AP8" i="46"/>
  <c r="AY8" i="46"/>
  <c r="AZ8" i="46"/>
  <c r="AI8" i="46"/>
  <c r="AX8" i="46"/>
  <c r="AH8" i="46"/>
  <c r="AN8" i="46"/>
  <c r="AG8" i="46"/>
  <c r="AW8" i="46"/>
  <c r="AV8" i="46"/>
  <c r="AO8" i="46"/>
  <c r="AJ8" i="46"/>
  <c r="AR8" i="46"/>
  <c r="AF8" i="39"/>
  <c r="I8" i="39"/>
  <c r="F12" i="45"/>
  <c r="I140" i="32" a="1"/>
  <c r="I140" i="32" s="1"/>
  <c r="D40" i="43"/>
  <c r="C40" i="47"/>
  <c r="C11" i="58" s="1"/>
  <c r="N11" i="42"/>
  <c r="S11" i="42"/>
  <c r="U11" i="42"/>
  <c r="W11" i="42"/>
  <c r="E40" i="43"/>
  <c r="E53" i="41"/>
  <c r="E24" i="52" s="1"/>
  <c r="F24" i="42"/>
  <c r="I102" i="32" a="1"/>
  <c r="I102" i="32" s="1"/>
  <c r="G4" i="46"/>
  <c r="J182" i="32" a="1"/>
  <c r="J182" i="32" s="1"/>
  <c r="AI7" i="42"/>
  <c r="AK7" i="42"/>
  <c r="F8" i="45"/>
  <c r="I136" i="32" a="1"/>
  <c r="I136" i="32" s="1"/>
  <c r="E43" i="45"/>
  <c r="D50" i="47"/>
  <c r="D21" i="58" s="1"/>
  <c r="AE21" i="42"/>
  <c r="E21" i="42"/>
  <c r="Y21" i="39"/>
  <c r="B50" i="46"/>
  <c r="AB21" i="42"/>
  <c r="M18" i="40"/>
  <c r="M18" i="39"/>
  <c r="AV18" i="46"/>
  <c r="AN18" i="46"/>
  <c r="AU18" i="46"/>
  <c r="AM18" i="46"/>
  <c r="AW18" i="46"/>
  <c r="AO18" i="46"/>
  <c r="AG18" i="46"/>
  <c r="AS18" i="46"/>
  <c r="AH18" i="46"/>
  <c r="AR18" i="46"/>
  <c r="AP18" i="46"/>
  <c r="AJ18" i="46"/>
  <c r="AZ18" i="46"/>
  <c r="AI18" i="46"/>
  <c r="AL18" i="46"/>
  <c r="AT18" i="46"/>
  <c r="AQ18" i="46"/>
  <c r="AK18" i="46"/>
  <c r="AY18" i="46"/>
  <c r="AX18" i="46"/>
  <c r="J18" i="42"/>
  <c r="L19" i="41"/>
  <c r="L18" i="41"/>
  <c r="V18" i="40"/>
  <c r="V18" i="39"/>
  <c r="AY18" i="43"/>
  <c r="AQ18" i="43"/>
  <c r="AI18" i="43"/>
  <c r="AZ18" i="43"/>
  <c r="AR18" i="43"/>
  <c r="AJ18" i="43"/>
  <c r="AO18" i="43"/>
  <c r="AX18" i="43"/>
  <c r="AM18" i="43"/>
  <c r="AW18" i="43"/>
  <c r="AL18" i="43"/>
  <c r="AV18" i="43"/>
  <c r="AK18" i="43"/>
  <c r="AU18" i="43"/>
  <c r="AH18" i="43"/>
  <c r="AN18" i="43"/>
  <c r="AT18" i="43"/>
  <c r="AS18" i="43"/>
  <c r="AG18" i="43"/>
  <c r="AP18" i="43"/>
  <c r="B18" i="42"/>
  <c r="D18" i="41"/>
  <c r="D27" i="41" s="1"/>
  <c r="D19" i="41"/>
  <c r="W18" i="42"/>
  <c r="Y19" i="41"/>
  <c r="Y18" i="41"/>
  <c r="E47" i="43"/>
  <c r="AB18" i="40"/>
  <c r="AB18" i="39"/>
  <c r="N18" i="41"/>
  <c r="N19" i="41"/>
  <c r="Z18" i="40"/>
  <c r="Z18" i="39"/>
  <c r="G4" i="39"/>
  <c r="J7" i="32" a="1"/>
  <c r="J7" i="32" s="1"/>
  <c r="B22" i="42"/>
  <c r="B22" i="40"/>
  <c r="B22" i="39"/>
  <c r="L22" i="42"/>
  <c r="L22" i="40"/>
  <c r="L22" i="39"/>
  <c r="W22" i="42"/>
  <c r="W22" i="40"/>
  <c r="W22" i="39"/>
  <c r="AF22" i="42"/>
  <c r="AF22" i="40"/>
  <c r="AF22" i="39"/>
  <c r="G10" i="46"/>
  <c r="J188" i="32" a="1"/>
  <c r="J188" i="32" s="1"/>
  <c r="G20" i="42"/>
  <c r="G20" i="39"/>
  <c r="X20" i="42"/>
  <c r="X20" i="39"/>
  <c r="AB20" i="42"/>
  <c r="AB20" i="39"/>
  <c r="AD20" i="42"/>
  <c r="AD20" i="39"/>
  <c r="AE20" i="42"/>
  <c r="AE20" i="39"/>
  <c r="E20" i="42"/>
  <c r="E20" i="39"/>
  <c r="Q20" i="42"/>
  <c r="Q20" i="39"/>
  <c r="D49" i="47"/>
  <c r="D20" i="58" s="1"/>
  <c r="Z20" i="42"/>
  <c r="Z20" i="39"/>
  <c r="G3" i="39"/>
  <c r="J6" i="32" a="1"/>
  <c r="J6" i="32" s="1"/>
  <c r="E51" i="41"/>
  <c r="E22" i="52" s="1"/>
  <c r="AB14" i="42"/>
  <c r="D14" i="42"/>
  <c r="V14" i="42"/>
  <c r="M14" i="42"/>
  <c r="AY14" i="39"/>
  <c r="AQ14" i="39"/>
  <c r="AI14" i="39"/>
  <c r="AS14" i="39"/>
  <c r="AK14" i="39"/>
  <c r="AZ14" i="39"/>
  <c r="AO14" i="39"/>
  <c r="AX14" i="39"/>
  <c r="AN14" i="39"/>
  <c r="AW14" i="39"/>
  <c r="AM14" i="39"/>
  <c r="AT14" i="39"/>
  <c r="AH14" i="39"/>
  <c r="AP14" i="39"/>
  <c r="AL14" i="39"/>
  <c r="AJ14" i="39"/>
  <c r="AG14" i="39"/>
  <c r="AV14" i="39"/>
  <c r="AU14" i="39"/>
  <c r="AR14" i="39"/>
  <c r="E55" i="41"/>
  <c r="E26" i="52" s="1"/>
  <c r="M19" i="39"/>
  <c r="AB19" i="42"/>
  <c r="G4" i="40"/>
  <c r="J32" i="32" a="1"/>
  <c r="J32" i="32" s="1"/>
  <c r="AZ19" i="39"/>
  <c r="AR19" i="39"/>
  <c r="AJ19" i="39"/>
  <c r="AY19" i="39"/>
  <c r="AX19" i="39"/>
  <c r="AP19" i="39"/>
  <c r="AT19" i="39"/>
  <c r="AL19" i="39"/>
  <c r="AQ19" i="39"/>
  <c r="AO19" i="39"/>
  <c r="AN19" i="39"/>
  <c r="AV19" i="39"/>
  <c r="AI19" i="39"/>
  <c r="AS19" i="39"/>
  <c r="AM19" i="39"/>
  <c r="AK19" i="39"/>
  <c r="AH19" i="39"/>
  <c r="AG19" i="39"/>
  <c r="AW19" i="39"/>
  <c r="AU19" i="39"/>
  <c r="J19" i="42"/>
  <c r="AA19" i="42"/>
  <c r="AF19" i="42"/>
  <c r="AM19" i="42" s="1"/>
  <c r="R19" i="39"/>
  <c r="E52" i="41"/>
  <c r="E23" i="52" s="1"/>
  <c r="W23" i="42"/>
  <c r="E52" i="43"/>
  <c r="AA23" i="42"/>
  <c r="I23" i="39"/>
  <c r="R23" i="39"/>
  <c r="C16" i="40"/>
  <c r="C16" i="39"/>
  <c r="D16" i="40"/>
  <c r="D16" i="39"/>
  <c r="E16" i="39"/>
  <c r="E16" i="40"/>
  <c r="E27" i="40" s="1"/>
  <c r="AV16" i="41"/>
  <c r="AN16" i="41"/>
  <c r="AR16" i="41"/>
  <c r="AI16" i="41"/>
  <c r="AZ16" i="41"/>
  <c r="AQ16" i="41"/>
  <c r="AH16" i="41"/>
  <c r="AY16" i="41"/>
  <c r="AP16" i="41"/>
  <c r="AG16" i="41"/>
  <c r="AT16" i="41"/>
  <c r="AK16" i="41"/>
  <c r="AU16" i="41"/>
  <c r="AS16" i="41"/>
  <c r="AO16" i="41"/>
  <c r="AX16" i="41"/>
  <c r="AL16" i="41"/>
  <c r="AW16" i="41"/>
  <c r="AM16" i="41"/>
  <c r="AJ16" i="41"/>
  <c r="B16" i="40"/>
  <c r="B16" i="39"/>
  <c r="F16" i="40"/>
  <c r="F16" i="39"/>
  <c r="P16" i="40"/>
  <c r="P16" i="39"/>
  <c r="F24" i="43"/>
  <c r="I127" i="32" a="1"/>
  <c r="I127" i="32" s="1"/>
  <c r="E27" i="46"/>
  <c r="B15" i="39"/>
  <c r="D44" i="43"/>
  <c r="D44" i="47"/>
  <c r="D15" i="58" s="1"/>
  <c r="AF15" i="39"/>
  <c r="AY15" i="47"/>
  <c r="AQ15" i="47"/>
  <c r="AI15" i="47"/>
  <c r="AX15" i="47"/>
  <c r="AP15" i="47"/>
  <c r="AH15" i="47"/>
  <c r="AW15" i="47"/>
  <c r="AO15" i="47"/>
  <c r="AG15" i="47"/>
  <c r="AZ15" i="47"/>
  <c r="AR15" i="47"/>
  <c r="AJ15" i="47"/>
  <c r="AL15" i="47"/>
  <c r="AK15" i="47"/>
  <c r="AV15" i="47"/>
  <c r="AM15" i="47"/>
  <c r="AT15" i="47"/>
  <c r="AN15" i="47"/>
  <c r="AU15" i="47"/>
  <c r="AS15" i="47"/>
  <c r="E34" i="41"/>
  <c r="E5" i="52" s="1"/>
  <c r="AW13" i="47"/>
  <c r="AO13" i="47"/>
  <c r="AG13" i="47"/>
  <c r="AV13" i="47"/>
  <c r="AN13" i="47"/>
  <c r="AU13" i="47"/>
  <c r="AM13" i="47"/>
  <c r="AX13" i="47"/>
  <c r="AP13" i="47"/>
  <c r="AH13" i="47"/>
  <c r="AR13" i="47"/>
  <c r="AQ13" i="47"/>
  <c r="AL13" i="47"/>
  <c r="AS13" i="47"/>
  <c r="AI13" i="47"/>
  <c r="AK13" i="47"/>
  <c r="AY13" i="47"/>
  <c r="AJ13" i="47"/>
  <c r="AT13" i="47"/>
  <c r="AZ13" i="47"/>
  <c r="AX13" i="43"/>
  <c r="AP13" i="43"/>
  <c r="AH13" i="43"/>
  <c r="AY13" i="43"/>
  <c r="AQ13" i="43"/>
  <c r="AI13" i="43"/>
  <c r="AZ13" i="43"/>
  <c r="AN13" i="43"/>
  <c r="AW13" i="43"/>
  <c r="AL13" i="43"/>
  <c r="AV13" i="43"/>
  <c r="AK13" i="43"/>
  <c r="AU13" i="43"/>
  <c r="AJ13" i="43"/>
  <c r="AM13" i="43"/>
  <c r="AG13" i="43"/>
  <c r="AT13" i="43"/>
  <c r="AR13" i="43"/>
  <c r="AO13" i="43"/>
  <c r="AS13" i="43"/>
  <c r="V13" i="39"/>
  <c r="E42" i="46"/>
  <c r="G13" i="39"/>
  <c r="H13" i="42"/>
  <c r="E44" i="46"/>
  <c r="I8" i="42"/>
  <c r="W8" i="42"/>
  <c r="AD8" i="39"/>
  <c r="Y8" i="42"/>
  <c r="AE8" i="39"/>
  <c r="L8" i="39"/>
  <c r="Q8" i="39"/>
  <c r="E41" i="45"/>
  <c r="I9" i="39"/>
  <c r="E38" i="46"/>
  <c r="E9" i="39"/>
  <c r="T9" i="39"/>
  <c r="G3" i="41"/>
  <c r="J56" i="32" a="1"/>
  <c r="J56" i="32" s="1"/>
  <c r="D4" i="49"/>
  <c r="D52" i="45"/>
  <c r="D32" i="45"/>
  <c r="D33" i="45"/>
  <c r="D40" i="45"/>
  <c r="D54" i="45"/>
  <c r="M11" i="42"/>
  <c r="R11" i="42"/>
  <c r="B40" i="46"/>
  <c r="AE11" i="42"/>
  <c r="AF11" i="42"/>
  <c r="E11" i="39"/>
  <c r="AP4" i="6" a="1"/>
  <c r="AP4" i="6" s="1"/>
  <c r="AQ4" i="6" a="1"/>
  <c r="AQ4" i="6" s="1"/>
  <c r="AR4" i="6" s="1" a="1"/>
  <c r="AR4" i="6" s="1"/>
  <c r="AS4" i="6" s="1" a="1"/>
  <c r="AS4" i="6" s="1"/>
  <c r="AR7" i="42"/>
  <c r="AY7" i="42"/>
  <c r="AS7" i="42"/>
  <c r="E37" i="45"/>
  <c r="F5" i="40"/>
  <c r="I33" i="32" a="1"/>
  <c r="I33" i="32" s="1"/>
  <c r="Y21" i="42"/>
  <c r="C50" i="43"/>
  <c r="R21" i="42"/>
  <c r="E50" i="47"/>
  <c r="E21" i="58" s="1"/>
  <c r="K21" i="39"/>
  <c r="F26" i="47"/>
  <c r="I179" i="32" a="1"/>
  <c r="I179" i="32" s="1"/>
  <c r="AE18" i="39"/>
  <c r="AE18" i="40"/>
  <c r="C47" i="43"/>
  <c r="AB19" i="41"/>
  <c r="AB18" i="41"/>
  <c r="C18" i="40"/>
  <c r="C18" i="39"/>
  <c r="C19" i="41"/>
  <c r="C18" i="41"/>
  <c r="R18" i="42"/>
  <c r="T19" i="41"/>
  <c r="T18" i="41"/>
  <c r="AE18" i="42"/>
  <c r="H18" i="40"/>
  <c r="H18" i="39"/>
  <c r="T18" i="42"/>
  <c r="V18" i="41"/>
  <c r="V19" i="41"/>
  <c r="D47" i="47"/>
  <c r="D18" i="58" s="1"/>
  <c r="M22" i="42"/>
  <c r="M22" i="39"/>
  <c r="M22" i="40"/>
  <c r="V22" i="42"/>
  <c r="V22" i="40"/>
  <c r="V22" i="39"/>
  <c r="AA22" i="40"/>
  <c r="AA22" i="39"/>
  <c r="AA22" i="42"/>
  <c r="AE22" i="42"/>
  <c r="AE22" i="40"/>
  <c r="AE22" i="39"/>
  <c r="D49" i="46"/>
  <c r="F20" i="42"/>
  <c r="F20" i="39"/>
  <c r="W20" i="42"/>
  <c r="W20" i="39"/>
  <c r="B49" i="46"/>
  <c r="AS20" i="43"/>
  <c r="AK20" i="43"/>
  <c r="AT20" i="43"/>
  <c r="AL20" i="43"/>
  <c r="AU20" i="43"/>
  <c r="AI20" i="43"/>
  <c r="AV20" i="43"/>
  <c r="AH20" i="43"/>
  <c r="AR20" i="43"/>
  <c r="AG20" i="43"/>
  <c r="AQ20" i="43"/>
  <c r="AP20" i="43"/>
  <c r="AW20" i="43"/>
  <c r="AJ20" i="43"/>
  <c r="AZ20" i="43"/>
  <c r="AY20" i="43"/>
  <c r="AX20" i="43"/>
  <c r="AO20" i="43"/>
  <c r="AN20" i="43"/>
  <c r="AM20" i="43"/>
  <c r="M20" i="42"/>
  <c r="M20" i="39"/>
  <c r="C49" i="47"/>
  <c r="C20" i="58" s="1"/>
  <c r="Y20" i="39"/>
  <c r="Y20" i="42"/>
  <c r="T14" i="42"/>
  <c r="AD14" i="42"/>
  <c r="C14" i="42"/>
  <c r="U14" i="42"/>
  <c r="D55" i="46"/>
  <c r="F5" i="47"/>
  <c r="I158" i="32" a="1"/>
  <c r="I158" i="32" s="1"/>
  <c r="C27" i="46"/>
  <c r="C47" i="46" s="1"/>
  <c r="G3" i="43"/>
  <c r="J106" i="32" a="1"/>
  <c r="J106" i="32" s="1"/>
  <c r="I16" i="40"/>
  <c r="I16" i="39"/>
  <c r="R16" i="40"/>
  <c r="R16" i="39"/>
  <c r="V16" i="40"/>
  <c r="V16" i="39"/>
  <c r="AF16" i="40"/>
  <c r="AF16" i="39"/>
  <c r="AV19" i="43"/>
  <c r="AN19" i="43"/>
  <c r="AW19" i="43"/>
  <c r="AO19" i="43"/>
  <c r="AG19" i="43"/>
  <c r="AR19" i="43"/>
  <c r="AH19" i="43"/>
  <c r="AX19" i="43"/>
  <c r="AK19" i="43"/>
  <c r="AU19" i="43"/>
  <c r="AJ19" i="43"/>
  <c r="AT19" i="43"/>
  <c r="AI19" i="43"/>
  <c r="AS19" i="43"/>
  <c r="AY19" i="43"/>
  <c r="AL19" i="43"/>
  <c r="AP19" i="43"/>
  <c r="AM19" i="43"/>
  <c r="AZ19" i="43"/>
  <c r="AQ19" i="43"/>
  <c r="F26" i="46"/>
  <c r="I204" i="32" a="1"/>
  <c r="I204" i="32" s="1"/>
  <c r="AX19" i="40"/>
  <c r="AP19" i="40"/>
  <c r="AH19" i="40"/>
  <c r="AW19" i="40"/>
  <c r="AO19" i="40"/>
  <c r="AG19" i="40"/>
  <c r="AV19" i="40"/>
  <c r="AN19" i="40"/>
  <c r="AZ19" i="40"/>
  <c r="AR19" i="40"/>
  <c r="AJ19" i="40"/>
  <c r="AS19" i="40"/>
  <c r="AQ19" i="40"/>
  <c r="AM19" i="40"/>
  <c r="AU19" i="40"/>
  <c r="AL19" i="40"/>
  <c r="AK19" i="40"/>
  <c r="AI19" i="40"/>
  <c r="AY19" i="40"/>
  <c r="AT19" i="40"/>
  <c r="S19" i="42"/>
  <c r="I19" i="42"/>
  <c r="Z19" i="42"/>
  <c r="AA19" i="39"/>
  <c r="B48" i="46"/>
  <c r="E48" i="43"/>
  <c r="D19" i="39"/>
  <c r="H19" i="39"/>
  <c r="Q19" i="39"/>
  <c r="D48" i="47"/>
  <c r="D19" i="58" s="1"/>
  <c r="Z19" i="39"/>
  <c r="G3" i="40"/>
  <c r="J31" i="32" a="1"/>
  <c r="J31" i="32" s="1"/>
  <c r="D31" i="46"/>
  <c r="G3" i="46"/>
  <c r="J181" i="32" a="1"/>
  <c r="J181" i="32" s="1"/>
  <c r="AC23" i="39"/>
  <c r="J23" i="42"/>
  <c r="U23" i="39"/>
  <c r="D23" i="39"/>
  <c r="H23" i="39"/>
  <c r="Q23" i="39"/>
  <c r="D52" i="47"/>
  <c r="D23" i="58" s="1"/>
  <c r="Z23" i="39"/>
  <c r="D31" i="47"/>
  <c r="D2" i="58" s="1"/>
  <c r="AU17" i="42"/>
  <c r="AM17" i="42"/>
  <c r="AT17" i="42"/>
  <c r="AL17" i="42"/>
  <c r="AS17" i="42"/>
  <c r="AK17" i="42"/>
  <c r="AV17" i="42"/>
  <c r="AN17" i="42"/>
  <c r="AW17" i="42"/>
  <c r="AG17" i="42"/>
  <c r="AR17" i="42"/>
  <c r="AQ17" i="42"/>
  <c r="AY17" i="42"/>
  <c r="AI17" i="42"/>
  <c r="AP17" i="42"/>
  <c r="AO17" i="42"/>
  <c r="AJ17" i="42"/>
  <c r="AZ17" i="42"/>
  <c r="AH17" i="42"/>
  <c r="AX17" i="42"/>
  <c r="K16" i="40"/>
  <c r="K16" i="39"/>
  <c r="L16" i="39"/>
  <c r="L16" i="40"/>
  <c r="O16" i="40"/>
  <c r="O16" i="39"/>
  <c r="S16" i="40"/>
  <c r="S16" i="39"/>
  <c r="T16" i="40"/>
  <c r="T16" i="39"/>
  <c r="U16" i="39"/>
  <c r="U16" i="40"/>
  <c r="J16" i="39"/>
  <c r="J16" i="40"/>
  <c r="N16" i="40"/>
  <c r="N16" i="39"/>
  <c r="X16" i="40"/>
  <c r="X16" i="39"/>
  <c r="E53" i="43"/>
  <c r="N15" i="39"/>
  <c r="C44" i="43"/>
  <c r="G15" i="39"/>
  <c r="G10" i="41"/>
  <c r="J63" i="32" a="1"/>
  <c r="J63" i="32" s="1"/>
  <c r="F17" i="45"/>
  <c r="I145" i="32" a="1"/>
  <c r="I145" i="32" s="1"/>
  <c r="C13" i="39"/>
  <c r="K13" i="39"/>
  <c r="M13" i="39"/>
  <c r="N13" i="39"/>
  <c r="U13" i="39"/>
  <c r="AY13" i="41"/>
  <c r="AQ13" i="41"/>
  <c r="AI13" i="41"/>
  <c r="AX13" i="41"/>
  <c r="AP13" i="41"/>
  <c r="AH13" i="41"/>
  <c r="AW13" i="41"/>
  <c r="AO13" i="41"/>
  <c r="AG13" i="41"/>
  <c r="AS13" i="41"/>
  <c r="AK13" i="41"/>
  <c r="AL13" i="41"/>
  <c r="AZ13" i="41"/>
  <c r="AJ13" i="41"/>
  <c r="AV13" i="41"/>
  <c r="AN13" i="41"/>
  <c r="AU13" i="41"/>
  <c r="AT13" i="41"/>
  <c r="AR13" i="41"/>
  <c r="AM13" i="41"/>
  <c r="D42" i="46"/>
  <c r="F24" i="47"/>
  <c r="I177" i="32" a="1"/>
  <c r="I177" i="32" s="1"/>
  <c r="AZ8" i="42"/>
  <c r="AR8" i="42"/>
  <c r="AJ8" i="42"/>
  <c r="AY8" i="42"/>
  <c r="AQ8" i="42"/>
  <c r="AI8" i="42"/>
  <c r="AX8" i="42"/>
  <c r="AP8" i="42"/>
  <c r="AH8" i="42"/>
  <c r="AS8" i="42"/>
  <c r="AK8" i="42"/>
  <c r="AL8" i="42"/>
  <c r="AW8" i="42"/>
  <c r="AG8" i="42"/>
  <c r="AV8" i="42"/>
  <c r="AN8" i="42"/>
  <c r="AU8" i="42"/>
  <c r="AT8" i="42"/>
  <c r="AO8" i="42"/>
  <c r="AM8" i="42"/>
  <c r="T8" i="39"/>
  <c r="C37" i="47"/>
  <c r="C8" i="58" s="1"/>
  <c r="F10" i="40"/>
  <c r="I38" i="32" a="1"/>
  <c r="I38" i="32" s="1"/>
  <c r="AY8" i="40"/>
  <c r="AQ8" i="40"/>
  <c r="AI8" i="40"/>
  <c r="AW8" i="40"/>
  <c r="AN8" i="40"/>
  <c r="AV8" i="40"/>
  <c r="AM8" i="40"/>
  <c r="AU8" i="40"/>
  <c r="AL8" i="40"/>
  <c r="AZ8" i="40"/>
  <c r="AP8" i="40"/>
  <c r="AG8" i="40"/>
  <c r="AT8" i="40"/>
  <c r="AS8" i="40"/>
  <c r="AR8" i="40"/>
  <c r="AJ8" i="40"/>
  <c r="AX8" i="40"/>
  <c r="AO8" i="40"/>
  <c r="AK8" i="40"/>
  <c r="AH8" i="40"/>
  <c r="F9" i="39"/>
  <c r="D38" i="46"/>
  <c r="AT9" i="43"/>
  <c r="AL9" i="43"/>
  <c r="AU9" i="43"/>
  <c r="AM9" i="43"/>
  <c r="AZ9" i="43"/>
  <c r="AP9" i="43"/>
  <c r="AV9" i="43"/>
  <c r="AI9" i="43"/>
  <c r="AS9" i="43"/>
  <c r="AH9" i="43"/>
  <c r="AR9" i="43"/>
  <c r="AG9" i="43"/>
  <c r="AW9" i="43"/>
  <c r="AJ9" i="43"/>
  <c r="AQ9" i="43"/>
  <c r="AO9" i="43"/>
  <c r="AN9" i="43"/>
  <c r="AK9" i="43"/>
  <c r="AY9" i="43"/>
  <c r="AX9" i="43"/>
  <c r="D38" i="47"/>
  <c r="D9" i="58" s="1"/>
  <c r="AW11" i="41"/>
  <c r="AO11" i="41"/>
  <c r="AG11" i="41"/>
  <c r="AV11" i="41"/>
  <c r="AN11" i="41"/>
  <c r="AU11" i="41"/>
  <c r="AM11" i="41"/>
  <c r="AY11" i="41"/>
  <c r="AQ11" i="41"/>
  <c r="AI11" i="41"/>
  <c r="AR11" i="41"/>
  <c r="AP11" i="41"/>
  <c r="AL11" i="41"/>
  <c r="AT11" i="41"/>
  <c r="AZ11" i="41"/>
  <c r="AX11" i="41"/>
  <c r="AJ11" i="41"/>
  <c r="AS11" i="41"/>
  <c r="AK11" i="41"/>
  <c r="AH11" i="41"/>
  <c r="P11" i="39"/>
  <c r="Z11" i="42"/>
  <c r="C11" i="39"/>
  <c r="D11" i="39"/>
  <c r="D27" i="39" s="1"/>
  <c r="AV11" i="43"/>
  <c r="AN11" i="43"/>
  <c r="AW11" i="43"/>
  <c r="AO11" i="43"/>
  <c r="AG11" i="43"/>
  <c r="AT11" i="43"/>
  <c r="AJ11" i="43"/>
  <c r="AQ11" i="43"/>
  <c r="AP11" i="43"/>
  <c r="AZ11" i="43"/>
  <c r="AM11" i="43"/>
  <c r="AR11" i="43"/>
  <c r="AL11" i="43"/>
  <c r="AK11" i="43"/>
  <c r="AI11" i="43"/>
  <c r="AH11" i="43"/>
  <c r="AY11" i="43"/>
  <c r="AU11" i="43"/>
  <c r="AS11" i="43"/>
  <c r="AX11" i="43"/>
  <c r="M11" i="39"/>
  <c r="D37" i="45"/>
  <c r="F16" i="45"/>
  <c r="I144" i="32" a="1"/>
  <c r="I144" i="32" s="1"/>
  <c r="G22" i="43"/>
  <c r="J125" i="32" a="1"/>
  <c r="J125" i="32" s="1"/>
  <c r="AR12" i="6" a="1"/>
  <c r="AR12" i="6" s="1"/>
  <c r="AS12" i="6" s="1" a="1"/>
  <c r="AS12" i="6" s="1"/>
  <c r="AX7" i="42"/>
  <c r="AJ7" i="42"/>
  <c r="AL7" i="42"/>
  <c r="I21" i="39"/>
  <c r="S21" i="39"/>
  <c r="H21" i="42"/>
  <c r="U21" i="39"/>
  <c r="C50" i="47"/>
  <c r="C21" i="58" s="1"/>
  <c r="H21" i="39"/>
  <c r="E55" i="47"/>
  <c r="E26" i="58" s="1"/>
  <c r="K19" i="41"/>
  <c r="K18" i="41"/>
  <c r="U18" i="40"/>
  <c r="U18" i="39"/>
  <c r="S19" i="41"/>
  <c r="S18" i="41"/>
  <c r="L18" i="40"/>
  <c r="L18" i="39"/>
  <c r="R18" i="39"/>
  <c r="R18" i="40"/>
  <c r="B18" i="41"/>
  <c r="B27" i="41" s="1"/>
  <c r="B19" i="41"/>
  <c r="AB18" i="42"/>
  <c r="AD19" i="41"/>
  <c r="AD18" i="41"/>
  <c r="E18" i="40"/>
  <c r="E18" i="39"/>
  <c r="F24" i="39"/>
  <c r="I27" i="32" a="1"/>
  <c r="I27" i="32" s="1"/>
  <c r="K22" i="40"/>
  <c r="K22" i="42"/>
  <c r="K22" i="39"/>
  <c r="AT22" i="47"/>
  <c r="AL22" i="47"/>
  <c r="AS22" i="47"/>
  <c r="AK22" i="47"/>
  <c r="AZ22" i="47"/>
  <c r="AR22" i="47"/>
  <c r="AJ22" i="47"/>
  <c r="AU22" i="47"/>
  <c r="AM22" i="47"/>
  <c r="AW22" i="47"/>
  <c r="AG22" i="47"/>
  <c r="AV22" i="47"/>
  <c r="AQ22" i="47"/>
  <c r="AX22" i="47"/>
  <c r="AH22" i="47"/>
  <c r="AY22" i="47"/>
  <c r="AI22" i="47"/>
  <c r="AP22" i="47"/>
  <c r="AN22" i="47"/>
  <c r="AO22" i="47"/>
  <c r="D22" i="42"/>
  <c r="D22" i="40"/>
  <c r="D22" i="39"/>
  <c r="E22" i="42"/>
  <c r="E22" i="39"/>
  <c r="E22" i="40"/>
  <c r="D51" i="46"/>
  <c r="P20" i="42"/>
  <c r="P20" i="39"/>
  <c r="V20" i="42"/>
  <c r="V20" i="39"/>
  <c r="U20" i="42"/>
  <c r="U20" i="39"/>
  <c r="E49" i="43"/>
  <c r="F24" i="46"/>
  <c r="I202" i="32" a="1"/>
  <c r="I202" i="32" s="1"/>
  <c r="D34" i="47"/>
  <c r="D5" i="58" s="1"/>
  <c r="D47" i="45"/>
  <c r="D42" i="45"/>
  <c r="I14" i="42"/>
  <c r="Q14" i="42"/>
  <c r="K14" i="42"/>
  <c r="AC14" i="42"/>
  <c r="D44" i="45"/>
  <c r="H25" i="47"/>
  <c r="K178" i="32" a="1"/>
  <c r="K178" i="32" s="1"/>
  <c r="E34" i="47"/>
  <c r="E5" i="58" s="1"/>
  <c r="D3" i="49"/>
  <c r="D54" i="46"/>
  <c r="D32" i="46"/>
  <c r="D33" i="46"/>
  <c r="D39" i="46"/>
  <c r="C52" i="47"/>
  <c r="C23" i="58" s="1"/>
  <c r="F22" i="45"/>
  <c r="I150" i="32" a="1"/>
  <c r="I150" i="32" s="1"/>
  <c r="F10" i="39"/>
  <c r="I13" i="32" a="1"/>
  <c r="I13" i="32" s="1"/>
  <c r="D35" i="47"/>
  <c r="D6" i="58" s="1"/>
  <c r="E44" i="47"/>
  <c r="E15" i="58" s="1"/>
  <c r="AS15" i="41"/>
  <c r="AK15" i="41"/>
  <c r="AZ15" i="41"/>
  <c r="AR15" i="41"/>
  <c r="AJ15" i="41"/>
  <c r="AY15" i="41"/>
  <c r="AQ15" i="41"/>
  <c r="AI15" i="41"/>
  <c r="AU15" i="41"/>
  <c r="AM15" i="41"/>
  <c r="AV15" i="41"/>
  <c r="AT15" i="41"/>
  <c r="AP15" i="41"/>
  <c r="AX15" i="41"/>
  <c r="AH15" i="41"/>
  <c r="AO15" i="41"/>
  <c r="AN15" i="41"/>
  <c r="AL15" i="41"/>
  <c r="AW15" i="41"/>
  <c r="AG15" i="41"/>
  <c r="AT15" i="40"/>
  <c r="AL15" i="40"/>
  <c r="AW15" i="40"/>
  <c r="AN15" i="40"/>
  <c r="AV15" i="40"/>
  <c r="AM15" i="40"/>
  <c r="AU15" i="40"/>
  <c r="AK15" i="40"/>
  <c r="AY15" i="40"/>
  <c r="AP15" i="40"/>
  <c r="AG15" i="40"/>
  <c r="AJ15" i="40"/>
  <c r="AI15" i="40"/>
  <c r="AZ15" i="40"/>
  <c r="AH15" i="40"/>
  <c r="AR15" i="40"/>
  <c r="AX15" i="40"/>
  <c r="AS15" i="40"/>
  <c r="AQ15" i="40"/>
  <c r="AO15" i="40"/>
  <c r="O15" i="39"/>
  <c r="F7" i="45"/>
  <c r="I135" i="32" a="1"/>
  <c r="I135" i="32" s="1"/>
  <c r="E46" i="45"/>
  <c r="AT13" i="39"/>
  <c r="AL13" i="39"/>
  <c r="AV13" i="39"/>
  <c r="AN13" i="39"/>
  <c r="AX13" i="39"/>
  <c r="AM13" i="39"/>
  <c r="AW13" i="39"/>
  <c r="AK13" i="39"/>
  <c r="AU13" i="39"/>
  <c r="AJ13" i="39"/>
  <c r="AQ13" i="39"/>
  <c r="AG13" i="39"/>
  <c r="AY13" i="39"/>
  <c r="AS13" i="39"/>
  <c r="AR13" i="39"/>
  <c r="AP13" i="39"/>
  <c r="AO13" i="39"/>
  <c r="AI13" i="39"/>
  <c r="AH13" i="39"/>
  <c r="AZ13" i="39"/>
  <c r="C42" i="46"/>
  <c r="D42" i="43"/>
  <c r="E53" i="47"/>
  <c r="E24" i="58" s="1"/>
  <c r="AT7" i="40"/>
  <c r="AL7" i="40"/>
  <c r="AS7" i="40"/>
  <c r="AJ7" i="40"/>
  <c r="AR7" i="40"/>
  <c r="AI7" i="40"/>
  <c r="AZ7" i="40"/>
  <c r="AQ7" i="40"/>
  <c r="AH7" i="40"/>
  <c r="AV7" i="40"/>
  <c r="AM7" i="40"/>
  <c r="AP7" i="40"/>
  <c r="AO7" i="40"/>
  <c r="AN7" i="40"/>
  <c r="AX7" i="40"/>
  <c r="AY7" i="40"/>
  <c r="AW7" i="40"/>
  <c r="AU7" i="40"/>
  <c r="AK7" i="40"/>
  <c r="AG7" i="40"/>
  <c r="E37" i="47"/>
  <c r="E8" i="58" s="1"/>
  <c r="E37" i="43"/>
  <c r="E37" i="41"/>
  <c r="E8" i="52" s="1"/>
  <c r="AW8" i="43"/>
  <c r="AO8" i="43"/>
  <c r="AG8" i="43"/>
  <c r="AX8" i="43"/>
  <c r="AP8" i="43"/>
  <c r="AH8" i="43"/>
  <c r="AY8" i="43"/>
  <c r="AM8" i="43"/>
  <c r="AV8" i="43"/>
  <c r="AK8" i="43"/>
  <c r="AU8" i="43"/>
  <c r="AJ8" i="43"/>
  <c r="AT8" i="43"/>
  <c r="AI8" i="43"/>
  <c r="AZ8" i="43"/>
  <c r="AL8" i="43"/>
  <c r="AS8" i="43"/>
  <c r="AR8" i="43"/>
  <c r="AQ8" i="43"/>
  <c r="AN8" i="43"/>
  <c r="B37" i="46"/>
  <c r="AB8" i="39"/>
  <c r="F10" i="42"/>
  <c r="I88" i="32" a="1"/>
  <c r="I88" i="32" s="1"/>
  <c r="D36" i="46"/>
  <c r="E38" i="41"/>
  <c r="E9" i="52" s="1"/>
  <c r="B38" i="46"/>
  <c r="S9" i="39"/>
  <c r="C38" i="46"/>
  <c r="AY9" i="46"/>
  <c r="AQ9" i="46"/>
  <c r="AI9" i="46"/>
  <c r="AX9" i="46"/>
  <c r="AP9" i="46"/>
  <c r="AH9" i="46"/>
  <c r="AZ9" i="46"/>
  <c r="AR9" i="46"/>
  <c r="AJ9" i="46"/>
  <c r="AS9" i="46"/>
  <c r="AO9" i="46"/>
  <c r="AM9" i="46"/>
  <c r="AT9" i="46"/>
  <c r="AN9" i="46"/>
  <c r="AV9" i="46"/>
  <c r="AU9" i="46"/>
  <c r="AL9" i="46"/>
  <c r="AK9" i="46"/>
  <c r="AG9" i="46"/>
  <c r="AW9" i="46"/>
  <c r="C38" i="47"/>
  <c r="C9" i="58" s="1"/>
  <c r="U9" i="39"/>
  <c r="AS11" i="46"/>
  <c r="AK11" i="46"/>
  <c r="AZ11" i="46"/>
  <c r="AR11" i="46"/>
  <c r="AJ11" i="46"/>
  <c r="AT11" i="46"/>
  <c r="AL11" i="46"/>
  <c r="AQ11" i="46"/>
  <c r="AP11" i="46"/>
  <c r="AY11" i="46"/>
  <c r="AN11" i="46"/>
  <c r="AU11" i="46"/>
  <c r="AO11" i="46"/>
  <c r="AW11" i="46"/>
  <c r="AM11" i="46"/>
  <c r="AI11" i="46"/>
  <c r="AH11" i="46"/>
  <c r="AG11" i="46"/>
  <c r="AX11" i="46"/>
  <c r="AV11" i="46"/>
  <c r="U11" i="39"/>
  <c r="E45" i="45"/>
  <c r="AW7" i="42"/>
  <c r="AZ7" i="42"/>
  <c r="AT7" i="42"/>
  <c r="D53" i="46"/>
  <c r="E50" i="41"/>
  <c r="E21" i="52" s="1"/>
  <c r="AU21" i="46"/>
  <c r="AM21" i="46"/>
  <c r="AT21" i="46"/>
  <c r="AL21" i="46"/>
  <c r="AV21" i="46"/>
  <c r="AN21" i="46"/>
  <c r="AS21" i="46"/>
  <c r="AH21" i="46"/>
  <c r="AR21" i="46"/>
  <c r="AG21" i="46"/>
  <c r="AP21" i="46"/>
  <c r="AW21" i="46"/>
  <c r="AQ21" i="46"/>
  <c r="AY21" i="46"/>
  <c r="AZ21" i="46"/>
  <c r="AX21" i="46"/>
  <c r="AO21" i="46"/>
  <c r="AK21" i="46"/>
  <c r="AI21" i="46"/>
  <c r="AJ21" i="46"/>
  <c r="AF21" i="42"/>
  <c r="P21" i="39"/>
  <c r="G20" i="40"/>
  <c r="J48" i="32" a="1"/>
  <c r="J48" i="32" s="1"/>
  <c r="AA19" i="41"/>
  <c r="AA18" i="41"/>
  <c r="B18" i="39"/>
  <c r="B18" i="40"/>
  <c r="K18" i="40"/>
  <c r="K18" i="39"/>
  <c r="AD18" i="40"/>
  <c r="AD18" i="39"/>
  <c r="AA18" i="40"/>
  <c r="AA18" i="39"/>
  <c r="H18" i="42"/>
  <c r="J18" i="41"/>
  <c r="J19" i="41"/>
  <c r="N18" i="40"/>
  <c r="N18" i="39"/>
  <c r="H19" i="41"/>
  <c r="H18" i="41"/>
  <c r="C22" i="40"/>
  <c r="C22" i="39"/>
  <c r="C22" i="42"/>
  <c r="R22" i="42"/>
  <c r="R22" i="40"/>
  <c r="R22" i="39"/>
  <c r="S22" i="40"/>
  <c r="S22" i="39"/>
  <c r="S22" i="42"/>
  <c r="C51" i="46"/>
  <c r="G4" i="41"/>
  <c r="J57" i="32" a="1"/>
  <c r="J57" i="32" s="1"/>
  <c r="C49" i="41"/>
  <c r="C20" i="52" s="1"/>
  <c r="AC20" i="42"/>
  <c r="AC20" i="39"/>
  <c r="D49" i="43"/>
  <c r="E53" i="46"/>
  <c r="G4" i="43"/>
  <c r="J107" i="32" a="1"/>
  <c r="J107" i="32" s="1"/>
  <c r="H25" i="43"/>
  <c r="K128" i="32" a="1"/>
  <c r="K128" i="32" s="1"/>
  <c r="AU14" i="43"/>
  <c r="AM14" i="43"/>
  <c r="AV14" i="43"/>
  <c r="AN14" i="43"/>
  <c r="AQ14" i="43"/>
  <c r="AG14" i="43"/>
  <c r="AW14" i="43"/>
  <c r="AJ14" i="43"/>
  <c r="AT14" i="43"/>
  <c r="AI14" i="43"/>
  <c r="AS14" i="43"/>
  <c r="AH14" i="43"/>
  <c r="AX14" i="43"/>
  <c r="AK14" i="43"/>
  <c r="AZ14" i="43"/>
  <c r="AY14" i="43"/>
  <c r="AR14" i="43"/>
  <c r="AO14" i="43"/>
  <c r="AP14" i="43"/>
  <c r="AL14" i="43"/>
  <c r="C43" i="43"/>
  <c r="S14" i="42"/>
  <c r="AU19" i="47"/>
  <c r="AM19" i="47"/>
  <c r="AT19" i="47"/>
  <c r="AL19" i="47"/>
  <c r="AS19" i="47"/>
  <c r="AK19" i="47"/>
  <c r="AV19" i="47"/>
  <c r="AN19" i="47"/>
  <c r="AP19" i="47"/>
  <c r="AO19" i="47"/>
  <c r="AZ19" i="47"/>
  <c r="AJ19" i="47"/>
  <c r="AQ19" i="47"/>
  <c r="AW19" i="47"/>
  <c r="AR19" i="47"/>
  <c r="AY19" i="47"/>
  <c r="AG19" i="47"/>
  <c r="AX19" i="47"/>
  <c r="AH19" i="47"/>
  <c r="AI19" i="47"/>
  <c r="T19" i="39"/>
  <c r="F9" i="45"/>
  <c r="I137" i="32" a="1"/>
  <c r="I137" i="32" s="1"/>
  <c r="M16" i="39"/>
  <c r="M16" i="40"/>
  <c r="W16" i="40"/>
  <c r="W16" i="39"/>
  <c r="C45" i="46"/>
  <c r="E45" i="43"/>
  <c r="Q16" i="39"/>
  <c r="Q16" i="40"/>
  <c r="D45" i="47"/>
  <c r="D16" i="58" s="1"/>
  <c r="Z16" i="39"/>
  <c r="Z16" i="40"/>
  <c r="AD16" i="40"/>
  <c r="AD16" i="39"/>
  <c r="E51" i="45"/>
  <c r="AZ15" i="43"/>
  <c r="AR15" i="43"/>
  <c r="AJ15" i="43"/>
  <c r="AS15" i="43"/>
  <c r="AK15" i="43"/>
  <c r="AT15" i="43"/>
  <c r="AH15" i="43"/>
  <c r="AU15" i="43"/>
  <c r="AG15" i="43"/>
  <c r="AQ15" i="43"/>
  <c r="AP15" i="43"/>
  <c r="AV15" i="43"/>
  <c r="AI15" i="43"/>
  <c r="AY15" i="43"/>
  <c r="AX15" i="43"/>
  <c r="AW15" i="43"/>
  <c r="AO15" i="43"/>
  <c r="AM15" i="43"/>
  <c r="AL15" i="43"/>
  <c r="AN15" i="43"/>
  <c r="W15" i="39"/>
  <c r="H25" i="45"/>
  <c r="K153" i="32" a="1"/>
  <c r="K153" i="32" s="1"/>
  <c r="E36" i="45"/>
  <c r="E42" i="41"/>
  <c r="E13" i="52" s="1"/>
  <c r="H13" i="39"/>
  <c r="AC8" i="39"/>
  <c r="C27" i="41"/>
  <c r="C45" i="41" s="1"/>
  <c r="C16" i="52" s="1"/>
  <c r="D37" i="47"/>
  <c r="D8" i="58" s="1"/>
  <c r="M8" i="42"/>
  <c r="F26" i="45"/>
  <c r="I154" i="32" a="1"/>
  <c r="I154" i="32" s="1"/>
  <c r="AX9" i="39"/>
  <c r="AP9" i="39"/>
  <c r="AH9" i="39"/>
  <c r="AR9" i="39"/>
  <c r="AI9" i="39"/>
  <c r="AZ9" i="39"/>
  <c r="AO9" i="39"/>
  <c r="AY9" i="39"/>
  <c r="AN9" i="39"/>
  <c r="AW9" i="39"/>
  <c r="AM9" i="39"/>
  <c r="AV9" i="39"/>
  <c r="AL9" i="39"/>
  <c r="AU9" i="39"/>
  <c r="AK9" i="39"/>
  <c r="AT9" i="39"/>
  <c r="AJ9" i="39"/>
  <c r="AS9" i="39"/>
  <c r="AG9" i="39"/>
  <c r="AQ9" i="39"/>
  <c r="B38" i="47"/>
  <c r="B9" i="58" s="1"/>
  <c r="D46" i="46"/>
  <c r="F26" i="39"/>
  <c r="I29" i="32" a="1"/>
  <c r="I29" i="32" s="1"/>
  <c r="C40" i="46"/>
  <c r="D40" i="46"/>
  <c r="C40" i="43"/>
  <c r="E40" i="46"/>
  <c r="F11" i="39"/>
  <c r="C40" i="41"/>
  <c r="C11" i="52" s="1"/>
  <c r="F24" i="40"/>
  <c r="I52" i="32" a="1"/>
  <c r="I52" i="32" s="1"/>
  <c r="F20" i="45"/>
  <c r="I148" i="32" a="1"/>
  <c r="I148" i="32" s="1"/>
  <c r="F26" i="40"/>
  <c r="I54" i="32" a="1"/>
  <c r="I54" i="32" s="1"/>
  <c r="AG7" i="42"/>
  <c r="AO7" i="42"/>
  <c r="AM7" i="42"/>
  <c r="AW21" i="41"/>
  <c r="AO21" i="41"/>
  <c r="AG21" i="41"/>
  <c r="AS21" i="41"/>
  <c r="AJ21" i="41"/>
  <c r="AR21" i="41"/>
  <c r="AI21" i="41"/>
  <c r="AZ21" i="41"/>
  <c r="AQ21" i="41"/>
  <c r="AH21" i="41"/>
  <c r="AU21" i="41"/>
  <c r="AL21" i="41"/>
  <c r="AV21" i="41"/>
  <c r="AT21" i="41"/>
  <c r="AP21" i="41"/>
  <c r="AY21" i="41"/>
  <c r="AM21" i="41"/>
  <c r="AX21" i="41"/>
  <c r="AN21" i="41"/>
  <c r="AK21" i="41"/>
  <c r="D50" i="43"/>
  <c r="O21" i="42"/>
  <c r="G19" i="41"/>
  <c r="G18" i="41"/>
  <c r="T18" i="39"/>
  <c r="T18" i="40"/>
  <c r="O19" i="41"/>
  <c r="O18" i="41"/>
  <c r="AC18" i="40"/>
  <c r="AC18" i="39"/>
  <c r="E47" i="47"/>
  <c r="E18" i="58" s="1"/>
  <c r="R18" i="41"/>
  <c r="R19" i="41"/>
  <c r="B47" i="46"/>
  <c r="W18" i="39"/>
  <c r="W18" i="40"/>
  <c r="P18" i="41"/>
  <c r="P19" i="41"/>
  <c r="AX18" i="47"/>
  <c r="AP18" i="47"/>
  <c r="AH18" i="47"/>
  <c r="AW18" i="47"/>
  <c r="AO18" i="47"/>
  <c r="AG18" i="47"/>
  <c r="AV18" i="47"/>
  <c r="AN18" i="47"/>
  <c r="AY18" i="47"/>
  <c r="AQ18" i="47"/>
  <c r="AI18" i="47"/>
  <c r="AS18" i="47"/>
  <c r="AR18" i="47"/>
  <c r="AM18" i="47"/>
  <c r="AT18" i="47"/>
  <c r="AJ18" i="47"/>
  <c r="AL18" i="47"/>
  <c r="AZ18" i="47"/>
  <c r="AK18" i="47"/>
  <c r="AU18" i="47"/>
  <c r="I18" i="39"/>
  <c r="I18" i="40"/>
  <c r="F22" i="42"/>
  <c r="F22" i="40"/>
  <c r="F22" i="39"/>
  <c r="J22" i="42"/>
  <c r="J22" i="39"/>
  <c r="J22" i="40"/>
  <c r="N22" i="42"/>
  <c r="N22" i="40"/>
  <c r="N22" i="39"/>
  <c r="AC22" i="42"/>
  <c r="AC22" i="39"/>
  <c r="AC22" i="40"/>
  <c r="AD22" i="42"/>
  <c r="AD22" i="40"/>
  <c r="AD22" i="39"/>
  <c r="I22" i="42"/>
  <c r="I22" i="40"/>
  <c r="I22" i="39"/>
  <c r="D35" i="45"/>
  <c r="E49" i="41"/>
  <c r="E20" i="52" s="1"/>
  <c r="C49" i="43"/>
  <c r="E49" i="46"/>
  <c r="C20" i="42"/>
  <c r="C20" i="39"/>
  <c r="D41" i="46"/>
  <c r="G10" i="43"/>
  <c r="J113" i="32" a="1"/>
  <c r="J113" i="32" s="1"/>
  <c r="D43" i="43"/>
  <c r="D43" i="47"/>
  <c r="D14" i="58" s="1"/>
  <c r="F6" i="45"/>
  <c r="I134" i="32" a="1"/>
  <c r="I134" i="32" s="1"/>
  <c r="AR16" i="6" a="1"/>
  <c r="AR16" i="6" s="1"/>
  <c r="AS16" i="6" s="1" a="1"/>
  <c r="AS16" i="6" s="1"/>
  <c r="AH27" i="11"/>
  <c r="F23" i="42"/>
  <c r="D54" i="47"/>
  <c r="D25" i="58" s="1"/>
  <c r="D39" i="47"/>
  <c r="D10" i="58" s="1"/>
  <c r="D33" i="47"/>
  <c r="D4" i="58" s="1"/>
  <c r="D32" i="47"/>
  <c r="D3" i="58" s="1"/>
  <c r="AW16" i="43"/>
  <c r="AO16" i="43"/>
  <c r="AG16" i="43"/>
  <c r="AX16" i="43"/>
  <c r="AP16" i="43"/>
  <c r="AH16" i="43"/>
  <c r="AU16" i="43"/>
  <c r="AK16" i="43"/>
  <c r="AR16" i="43"/>
  <c r="AQ16" i="43"/>
  <c r="AN16" i="43"/>
  <c r="AZ16" i="43"/>
  <c r="AM16" i="43"/>
  <c r="AS16" i="43"/>
  <c r="AI16" i="43"/>
  <c r="AY16" i="43"/>
  <c r="AV16" i="43"/>
  <c r="AL16" i="43"/>
  <c r="AT16" i="43"/>
  <c r="AJ16" i="43"/>
  <c r="G16" i="40"/>
  <c r="G16" i="39"/>
  <c r="AA16" i="40"/>
  <c r="AA16" i="39"/>
  <c r="AB16" i="40"/>
  <c r="AB16" i="39"/>
  <c r="AE16" i="39"/>
  <c r="AE16" i="40"/>
  <c r="F15" i="45"/>
  <c r="I143" i="32" a="1"/>
  <c r="I143" i="32" s="1"/>
  <c r="M19" i="42"/>
  <c r="E38" i="45"/>
  <c r="D45" i="46"/>
  <c r="F13" i="45"/>
  <c r="I141" i="32" a="1"/>
  <c r="I141" i="32" s="1"/>
  <c r="E44" i="43"/>
  <c r="F15" i="39"/>
  <c r="I15" i="39"/>
  <c r="E44" i="41"/>
  <c r="E15" i="52" s="1"/>
  <c r="AE15" i="39"/>
  <c r="Y13" i="39"/>
  <c r="AZ13" i="42"/>
  <c r="AR13" i="42"/>
  <c r="AJ13" i="42"/>
  <c r="AY13" i="42"/>
  <c r="AQ13" i="42"/>
  <c r="AI13" i="42"/>
  <c r="AX13" i="42"/>
  <c r="AP13" i="42"/>
  <c r="AH13" i="42"/>
  <c r="AS13" i="42"/>
  <c r="AK13" i="42"/>
  <c r="AW13" i="42"/>
  <c r="AG13" i="42"/>
  <c r="AV13" i="42"/>
  <c r="AU13" i="42"/>
  <c r="AM13" i="42"/>
  <c r="AL13" i="42"/>
  <c r="AT13" i="42"/>
  <c r="AO13" i="42"/>
  <c r="AN13" i="42"/>
  <c r="C42" i="43"/>
  <c r="D13" i="39"/>
  <c r="D37" i="43"/>
  <c r="AV8" i="47"/>
  <c r="AN8" i="47"/>
  <c r="AU8" i="47"/>
  <c r="AM8" i="47"/>
  <c r="AT8" i="47"/>
  <c r="AL8" i="47"/>
  <c r="AW8" i="47"/>
  <c r="AO8" i="47"/>
  <c r="AG8" i="47"/>
  <c r="AQ8" i="47"/>
  <c r="AP8" i="47"/>
  <c r="AR8" i="47"/>
  <c r="AI8" i="47"/>
  <c r="AH8" i="47"/>
  <c r="AK8" i="47"/>
  <c r="AZ8" i="47"/>
  <c r="AY8" i="47"/>
  <c r="AS8" i="47"/>
  <c r="AX8" i="47"/>
  <c r="AJ8" i="47"/>
  <c r="P8" i="42"/>
  <c r="U8" i="42"/>
  <c r="C37" i="43"/>
  <c r="E37" i="46"/>
  <c r="E55" i="45"/>
  <c r="AU9" i="41"/>
  <c r="AM9" i="41"/>
  <c r="AT9" i="41"/>
  <c r="AL9" i="41"/>
  <c r="AS9" i="41"/>
  <c r="AK9" i="41"/>
  <c r="AW9" i="41"/>
  <c r="AO9" i="41"/>
  <c r="AG9" i="41"/>
  <c r="AX9" i="41"/>
  <c r="AH9" i="41"/>
  <c r="AV9" i="41"/>
  <c r="AR9" i="41"/>
  <c r="AZ9" i="41"/>
  <c r="AJ9" i="41"/>
  <c r="AP9" i="41"/>
  <c r="AI9" i="41"/>
  <c r="AY9" i="41"/>
  <c r="AQ9" i="41"/>
  <c r="AN9" i="41"/>
  <c r="D38" i="43"/>
  <c r="B27" i="47"/>
  <c r="B45" i="47" s="1"/>
  <c r="B16" i="58" s="1"/>
  <c r="G11" i="39"/>
  <c r="E40" i="47"/>
  <c r="E11" i="58" s="1"/>
  <c r="AB11" i="39"/>
  <c r="I11" i="42"/>
  <c r="E49" i="45"/>
  <c r="F2" i="45"/>
  <c r="I130" i="32" a="1"/>
  <c r="I130" i="32" s="1"/>
  <c r="AH7" i="42"/>
  <c r="AN7" i="42"/>
  <c r="AU7" i="42"/>
  <c r="F5" i="46"/>
  <c r="I183" i="32" a="1"/>
  <c r="I183" i="32" s="1"/>
  <c r="AE21" i="39"/>
  <c r="E50" i="46"/>
  <c r="E21" i="39"/>
  <c r="E27" i="39" s="1"/>
  <c r="D21" i="42"/>
  <c r="F24" i="45"/>
  <c r="I152" i="32" a="1"/>
  <c r="I152" i="32" s="1"/>
  <c r="W19" i="41"/>
  <c r="W18" i="41"/>
  <c r="AE19" i="41"/>
  <c r="AE18" i="41"/>
  <c r="F18" i="40"/>
  <c r="F18" i="39"/>
  <c r="D47" i="46"/>
  <c r="X18" i="42"/>
  <c r="Z18" i="41"/>
  <c r="Z19" i="41"/>
  <c r="AF18" i="40"/>
  <c r="AF18" i="39"/>
  <c r="X18" i="41"/>
  <c r="X19" i="41"/>
  <c r="D47" i="43"/>
  <c r="Q18" i="40"/>
  <c r="Q18" i="39"/>
  <c r="G10" i="47"/>
  <c r="J163" i="32" a="1"/>
  <c r="J163" i="32" s="1"/>
  <c r="T22" i="42"/>
  <c r="T22" i="40"/>
  <c r="T22" i="39"/>
  <c r="Z22" i="39"/>
  <c r="Z22" i="42"/>
  <c r="Z22" i="40"/>
  <c r="B51" i="46"/>
  <c r="U22" i="42"/>
  <c r="U22" i="39"/>
  <c r="U22" i="40"/>
  <c r="AB22" i="42"/>
  <c r="AB22" i="40"/>
  <c r="AB22" i="39"/>
  <c r="H22" i="42"/>
  <c r="H22" i="40"/>
  <c r="H22" i="39"/>
  <c r="Q22" i="42"/>
  <c r="Q22" i="40"/>
  <c r="Q22" i="39"/>
  <c r="AZ20" i="41"/>
  <c r="AR20" i="41"/>
  <c r="AJ20" i="41"/>
  <c r="AX20" i="41"/>
  <c r="AO20" i="41"/>
  <c r="AW20" i="41"/>
  <c r="AN20" i="41"/>
  <c r="AV20" i="41"/>
  <c r="AM20" i="41"/>
  <c r="AQ20" i="41"/>
  <c r="AH20" i="41"/>
  <c r="AS20" i="41"/>
  <c r="AP20" i="41"/>
  <c r="AL20" i="41"/>
  <c r="AU20" i="41"/>
  <c r="AK20" i="41"/>
  <c r="AI20" i="41"/>
  <c r="AG20" i="41"/>
  <c r="AY20" i="41"/>
  <c r="AT20" i="41"/>
  <c r="B20" i="42"/>
  <c r="B20" i="39"/>
  <c r="AX20" i="46"/>
  <c r="AP20" i="46"/>
  <c r="AH20" i="46"/>
  <c r="AW20" i="46"/>
  <c r="AO20" i="46"/>
  <c r="AG20" i="46"/>
  <c r="AY20" i="46"/>
  <c r="AQ20" i="46"/>
  <c r="AI20" i="46"/>
  <c r="AT20" i="46"/>
  <c r="AS20" i="46"/>
  <c r="AN20" i="46"/>
  <c r="AK20" i="46"/>
  <c r="AJ20" i="46"/>
  <c r="AM20" i="46"/>
  <c r="AR20" i="46"/>
  <c r="AL20" i="46"/>
  <c r="AV20" i="46"/>
  <c r="AU20" i="46"/>
  <c r="AZ20" i="46"/>
  <c r="K20" i="42"/>
  <c r="K20" i="39"/>
  <c r="D41" i="47"/>
  <c r="D12" i="58" s="1"/>
  <c r="F14" i="46"/>
  <c r="I192" i="32" a="1"/>
  <c r="I192" i="32" s="1"/>
  <c r="O14" i="42"/>
  <c r="AW14" i="40"/>
  <c r="AO14" i="40"/>
  <c r="AG14" i="40"/>
  <c r="AS14" i="40"/>
  <c r="AJ14" i="40"/>
  <c r="AR14" i="40"/>
  <c r="AI14" i="40"/>
  <c r="AZ14" i="40"/>
  <c r="AQ14" i="40"/>
  <c r="AH14" i="40"/>
  <c r="AU14" i="40"/>
  <c r="AL14" i="40"/>
  <c r="AY14" i="40"/>
  <c r="AX14" i="40"/>
  <c r="AV14" i="40"/>
  <c r="AN14" i="40"/>
  <c r="AK14" i="40"/>
  <c r="AT14" i="40"/>
  <c r="AP14" i="40"/>
  <c r="AM14" i="40"/>
  <c r="E35" i="45"/>
  <c r="B27" i="43"/>
  <c r="B42" i="43" s="1"/>
  <c r="F21" i="45"/>
  <c r="I149" i="32" a="1"/>
  <c r="I149" i="32" s="1"/>
  <c r="C45" i="42" l="1"/>
  <c r="C16" i="53" s="1"/>
  <c r="C32" i="42"/>
  <c r="C3" i="53" s="1"/>
  <c r="C33" i="42"/>
  <c r="C4" i="53" s="1"/>
  <c r="C38" i="42"/>
  <c r="C9" i="53" s="1"/>
  <c r="C54" i="42"/>
  <c r="C25" i="53" s="1"/>
  <c r="C35" i="42"/>
  <c r="C6" i="53" s="1"/>
  <c r="C34" i="42"/>
  <c r="C5" i="53" s="1"/>
  <c r="C39" i="42"/>
  <c r="C10" i="53" s="1"/>
  <c r="C53" i="42"/>
  <c r="C24" i="53" s="1"/>
  <c r="C55" i="42"/>
  <c r="C26" i="53" s="1"/>
  <c r="C31" i="42"/>
  <c r="C2" i="53" s="1"/>
  <c r="C41" i="42"/>
  <c r="C12" i="53" s="1"/>
  <c r="C46" i="42"/>
  <c r="C17" i="53" s="1"/>
  <c r="C50" i="42"/>
  <c r="C21" i="53" s="1"/>
  <c r="C36" i="42"/>
  <c r="C7" i="53" s="1"/>
  <c r="C44" i="42"/>
  <c r="C15" i="53" s="1"/>
  <c r="C47" i="42"/>
  <c r="C18" i="53" s="1"/>
  <c r="B54" i="41"/>
  <c r="B25" i="52" s="1"/>
  <c r="B32" i="41"/>
  <c r="B3" i="52" s="1"/>
  <c r="B33" i="41"/>
  <c r="B4" i="52" s="1"/>
  <c r="B39" i="41"/>
  <c r="B10" i="52" s="1"/>
  <c r="B51" i="41"/>
  <c r="B22" i="52" s="1"/>
  <c r="B31" i="41"/>
  <c r="B2" i="52" s="1"/>
  <c r="B55" i="41"/>
  <c r="B26" i="52" s="1"/>
  <c r="B34" i="41"/>
  <c r="B5" i="52" s="1"/>
  <c r="B53" i="41"/>
  <c r="B24" i="52" s="1"/>
  <c r="B46" i="41"/>
  <c r="B17" i="52" s="1"/>
  <c r="B35" i="41"/>
  <c r="B6" i="52" s="1"/>
  <c r="B36" i="41"/>
  <c r="B7" i="52" s="1"/>
  <c r="B41" i="41"/>
  <c r="B12" i="52" s="1"/>
  <c r="B50" i="41"/>
  <c r="B21" i="52" s="1"/>
  <c r="B43" i="41"/>
  <c r="B14" i="52" s="1"/>
  <c r="B38" i="41"/>
  <c r="B9" i="52" s="1"/>
  <c r="B37" i="41"/>
  <c r="B8" i="52" s="1"/>
  <c r="B52" i="41"/>
  <c r="B23" i="52" s="1"/>
  <c r="B40" i="41"/>
  <c r="B11" i="52" s="1"/>
  <c r="B42" i="41"/>
  <c r="B13" i="52" s="1"/>
  <c r="B44" i="41"/>
  <c r="B15" i="52" s="1"/>
  <c r="B45" i="41"/>
  <c r="B16" i="52" s="1"/>
  <c r="B49" i="41"/>
  <c r="B20" i="52" s="1"/>
  <c r="D31" i="39"/>
  <c r="D2" i="50" s="1"/>
  <c r="D34" i="39"/>
  <c r="D5" i="50" s="1"/>
  <c r="D54" i="39"/>
  <c r="D25" i="50" s="1"/>
  <c r="D33" i="39"/>
  <c r="D4" i="50" s="1"/>
  <c r="D32" i="39"/>
  <c r="D3" i="50" s="1"/>
  <c r="D53" i="39"/>
  <c r="D24" i="50" s="1"/>
  <c r="D55" i="39"/>
  <c r="D26" i="50" s="1"/>
  <c r="D35" i="39"/>
  <c r="D6" i="50" s="1"/>
  <c r="D39" i="39"/>
  <c r="D10" i="50" s="1"/>
  <c r="D36" i="39"/>
  <c r="D7" i="50" s="1"/>
  <c r="D46" i="39"/>
  <c r="D17" i="50" s="1"/>
  <c r="D37" i="39"/>
  <c r="D8" i="50" s="1"/>
  <c r="D43" i="39"/>
  <c r="D14" i="50" s="1"/>
  <c r="D50" i="39"/>
  <c r="D21" i="50" s="1"/>
  <c r="D41" i="39"/>
  <c r="D12" i="50" s="1"/>
  <c r="D44" i="39"/>
  <c r="D15" i="50" s="1"/>
  <c r="E34" i="39"/>
  <c r="E5" i="50" s="1"/>
  <c r="E31" i="39"/>
  <c r="E2" i="50" s="1"/>
  <c r="E54" i="39"/>
  <c r="E25" i="50" s="1"/>
  <c r="E32" i="39"/>
  <c r="E3" i="50" s="1"/>
  <c r="E33" i="39"/>
  <c r="E4" i="50" s="1"/>
  <c r="E46" i="39"/>
  <c r="E17" i="50" s="1"/>
  <c r="E41" i="39"/>
  <c r="E12" i="50" s="1"/>
  <c r="E44" i="39"/>
  <c r="E15" i="50" s="1"/>
  <c r="E48" i="39"/>
  <c r="E19" i="50" s="1"/>
  <c r="E53" i="39"/>
  <c r="E24" i="50" s="1"/>
  <c r="E55" i="39"/>
  <c r="E26" i="50" s="1"/>
  <c r="E42" i="39"/>
  <c r="E13" i="50" s="1"/>
  <c r="E39" i="39"/>
  <c r="E10" i="50" s="1"/>
  <c r="E36" i="39"/>
  <c r="E7" i="50" s="1"/>
  <c r="E43" i="39"/>
  <c r="E14" i="50" s="1"/>
  <c r="E52" i="39"/>
  <c r="E23" i="50" s="1"/>
  <c r="E35" i="39"/>
  <c r="E6" i="50" s="1"/>
  <c r="E54" i="40"/>
  <c r="E25" i="51" s="1"/>
  <c r="E35" i="40"/>
  <c r="E6" i="51" s="1"/>
  <c r="E38" i="40"/>
  <c r="E9" i="51" s="1"/>
  <c r="E49" i="40"/>
  <c r="E20" i="51" s="1"/>
  <c r="E41" i="40"/>
  <c r="E12" i="51" s="1"/>
  <c r="E33" i="40"/>
  <c r="E4" i="51" s="1"/>
  <c r="E46" i="40"/>
  <c r="E17" i="51" s="1"/>
  <c r="E32" i="40"/>
  <c r="E3" i="51" s="1"/>
  <c r="E39" i="40"/>
  <c r="E10" i="51" s="1"/>
  <c r="E52" i="40"/>
  <c r="E23" i="51" s="1"/>
  <c r="E44" i="40"/>
  <c r="E15" i="51" s="1"/>
  <c r="E50" i="40"/>
  <c r="E21" i="51" s="1"/>
  <c r="E42" i="40"/>
  <c r="E13" i="51" s="1"/>
  <c r="E34" i="40"/>
  <c r="E5" i="51" s="1"/>
  <c r="E31" i="40"/>
  <c r="E2" i="51" s="1"/>
  <c r="E43" i="40"/>
  <c r="E14" i="51" s="1"/>
  <c r="E37" i="40"/>
  <c r="E8" i="51" s="1"/>
  <c r="E40" i="40"/>
  <c r="E11" i="51" s="1"/>
  <c r="E55" i="40"/>
  <c r="E26" i="51" s="1"/>
  <c r="E48" i="40"/>
  <c r="E19" i="51" s="1"/>
  <c r="E36" i="40"/>
  <c r="E7" i="51" s="1"/>
  <c r="E53" i="40"/>
  <c r="E24" i="51" s="1"/>
  <c r="D54" i="41"/>
  <c r="D25" i="52" s="1"/>
  <c r="D33" i="41"/>
  <c r="D4" i="52" s="1"/>
  <c r="D32" i="41"/>
  <c r="D3" i="52" s="1"/>
  <c r="D39" i="41"/>
  <c r="D10" i="52" s="1"/>
  <c r="D53" i="41"/>
  <c r="D24" i="52" s="1"/>
  <c r="D35" i="41"/>
  <c r="D6" i="52" s="1"/>
  <c r="D46" i="41"/>
  <c r="D17" i="52" s="1"/>
  <c r="D34" i="41"/>
  <c r="D5" i="52" s="1"/>
  <c r="D51" i="41"/>
  <c r="D22" i="52" s="1"/>
  <c r="D55" i="41"/>
  <c r="D26" i="52" s="1"/>
  <c r="D36" i="41"/>
  <c r="D7" i="52" s="1"/>
  <c r="D31" i="41"/>
  <c r="D2" i="52" s="1"/>
  <c r="D41" i="41"/>
  <c r="D12" i="52" s="1"/>
  <c r="D44" i="41"/>
  <c r="D15" i="52" s="1"/>
  <c r="D43" i="41"/>
  <c r="D14" i="52" s="1"/>
  <c r="D42" i="41"/>
  <c r="D13" i="52" s="1"/>
  <c r="D45" i="41"/>
  <c r="D16" i="52" s="1"/>
  <c r="D49" i="41"/>
  <c r="D20" i="52" s="1"/>
  <c r="D50" i="41"/>
  <c r="D21" i="52" s="1"/>
  <c r="D40" i="41"/>
  <c r="D11" i="52" s="1"/>
  <c r="D52" i="41"/>
  <c r="D23" i="52" s="1"/>
  <c r="D38" i="41"/>
  <c r="D9" i="52" s="1"/>
  <c r="D37" i="41"/>
  <c r="D8" i="52" s="1"/>
  <c r="G15" i="45"/>
  <c r="J143" i="32" a="1"/>
  <c r="J143" i="32" s="1"/>
  <c r="G10" i="39"/>
  <c r="J13" i="32" a="1"/>
  <c r="J13" i="32" s="1"/>
  <c r="G16" i="45"/>
  <c r="J144" i="32" a="1"/>
  <c r="J144" i="32" s="1"/>
  <c r="H3" i="40"/>
  <c r="K31" i="32" a="1"/>
  <c r="K31" i="32" s="1"/>
  <c r="C43" i="42"/>
  <c r="C14" i="53" s="1"/>
  <c r="AW22" i="40"/>
  <c r="AO22" i="40"/>
  <c r="AG22" i="40"/>
  <c r="AV22" i="40"/>
  <c r="AN22" i="40"/>
  <c r="AU22" i="40"/>
  <c r="AM22" i="40"/>
  <c r="AY22" i="40"/>
  <c r="AQ22" i="40"/>
  <c r="AI22" i="40"/>
  <c r="AZ22" i="40"/>
  <c r="AJ22" i="40"/>
  <c r="AX22" i="40"/>
  <c r="AH22" i="40"/>
  <c r="AT22" i="40"/>
  <c r="AL22" i="40"/>
  <c r="AS22" i="40"/>
  <c r="AR22" i="40"/>
  <c r="AP22" i="40"/>
  <c r="AK22" i="40"/>
  <c r="C48" i="41"/>
  <c r="C19" i="52" s="1"/>
  <c r="E3" i="49"/>
  <c r="E54" i="46"/>
  <c r="E39" i="46"/>
  <c r="E46" i="46"/>
  <c r="E33" i="46"/>
  <c r="E41" i="46"/>
  <c r="E35" i="46"/>
  <c r="E36" i="46"/>
  <c r="E32" i="46"/>
  <c r="E45" i="39"/>
  <c r="E16" i="50" s="1"/>
  <c r="E49" i="39"/>
  <c r="E20" i="50" s="1"/>
  <c r="AY21" i="42"/>
  <c r="AQ21" i="42"/>
  <c r="AI21" i="42"/>
  <c r="AX21" i="42"/>
  <c r="AP21" i="42"/>
  <c r="AH21" i="42"/>
  <c r="AW21" i="42"/>
  <c r="AO21" i="42"/>
  <c r="AG21" i="42"/>
  <c r="AZ21" i="42"/>
  <c r="AR21" i="42"/>
  <c r="AJ21" i="42"/>
  <c r="AK21" i="42"/>
  <c r="AV21" i="42"/>
  <c r="AU21" i="42"/>
  <c r="AM21" i="42"/>
  <c r="AN21" i="42"/>
  <c r="AT21" i="42"/>
  <c r="AS21" i="42"/>
  <c r="AL21" i="42"/>
  <c r="G8" i="45"/>
  <c r="J136" i="32" a="1"/>
  <c r="J136" i="32" s="1"/>
  <c r="G24" i="42"/>
  <c r="J102" i="32" a="1"/>
  <c r="J102" i="32" s="1"/>
  <c r="E37" i="39"/>
  <c r="E8" i="50" s="1"/>
  <c r="B48" i="47"/>
  <c r="B19" i="58" s="1"/>
  <c r="G22" i="41"/>
  <c r="J75" i="32" a="1"/>
  <c r="J75" i="32" s="1"/>
  <c r="D47" i="39"/>
  <c r="D18" i="50" s="1"/>
  <c r="G24" i="41"/>
  <c r="J77" i="32" a="1"/>
  <c r="J77" i="32" s="1"/>
  <c r="B37" i="47"/>
  <c r="B8" i="58" s="1"/>
  <c r="E54" i="47"/>
  <c r="E25" i="58" s="1"/>
  <c r="E32" i="47"/>
  <c r="E3" i="58" s="1"/>
  <c r="E35" i="47"/>
  <c r="E6" i="58" s="1"/>
  <c r="E39" i="47"/>
  <c r="E10" i="58" s="1"/>
  <c r="E41" i="47"/>
  <c r="E12" i="58" s="1"/>
  <c r="E33" i="47"/>
  <c r="E4" i="58" s="1"/>
  <c r="E46" i="47"/>
  <c r="E17" i="58" s="1"/>
  <c r="E36" i="47"/>
  <c r="E7" i="58" s="1"/>
  <c r="G5" i="43"/>
  <c r="J108" i="32" a="1"/>
  <c r="J108" i="32" s="1"/>
  <c r="G26" i="42"/>
  <c r="J104" i="32" a="1"/>
  <c r="J104" i="32" s="1"/>
  <c r="D27" i="42"/>
  <c r="C44" i="41"/>
  <c r="C15" i="52" s="1"/>
  <c r="B45" i="43"/>
  <c r="H10" i="47"/>
  <c r="K163" i="32" a="1"/>
  <c r="K163" i="32" s="1"/>
  <c r="AU19" i="41"/>
  <c r="AM19" i="41"/>
  <c r="AT19" i="41"/>
  <c r="AK19" i="41"/>
  <c r="AS19" i="41"/>
  <c r="AJ19" i="41"/>
  <c r="AR19" i="41"/>
  <c r="AI19" i="41"/>
  <c r="AW19" i="41"/>
  <c r="AN19" i="41"/>
  <c r="AO19" i="41"/>
  <c r="AL19" i="41"/>
  <c r="AZ19" i="41"/>
  <c r="AH19" i="41"/>
  <c r="AQ19" i="41"/>
  <c r="AY19" i="41"/>
  <c r="AX19" i="41"/>
  <c r="AV19" i="41"/>
  <c r="AP19" i="41"/>
  <c r="AG19" i="41"/>
  <c r="G24" i="45"/>
  <c r="J152" i="32" a="1"/>
  <c r="J152" i="32" s="1"/>
  <c r="C54" i="41"/>
  <c r="C25" i="52" s="1"/>
  <c r="C33" i="41"/>
  <c r="C4" i="52" s="1"/>
  <c r="C39" i="41"/>
  <c r="C10" i="52" s="1"/>
  <c r="C32" i="41"/>
  <c r="C3" i="52" s="1"/>
  <c r="C53" i="41"/>
  <c r="C24" i="52" s="1"/>
  <c r="C55" i="41"/>
  <c r="C26" i="52" s="1"/>
  <c r="C31" i="41"/>
  <c r="C2" i="52" s="1"/>
  <c r="C51" i="41"/>
  <c r="C22" i="52" s="1"/>
  <c r="C34" i="41"/>
  <c r="C5" i="52" s="1"/>
  <c r="C35" i="41"/>
  <c r="C6" i="52" s="1"/>
  <c r="C36" i="41"/>
  <c r="C7" i="52" s="1"/>
  <c r="C46" i="41"/>
  <c r="C17" i="52" s="1"/>
  <c r="C41" i="41"/>
  <c r="C12" i="52" s="1"/>
  <c r="G10" i="42"/>
  <c r="J88" i="32" a="1"/>
  <c r="J88" i="32" s="1"/>
  <c r="I25" i="47"/>
  <c r="L178" i="32" a="1"/>
  <c r="L178" i="32" s="1"/>
  <c r="G14" i="46"/>
  <c r="J192" i="32" a="1"/>
  <c r="J192" i="32" s="1"/>
  <c r="B50" i="47"/>
  <c r="B21" i="58" s="1"/>
  <c r="G20" i="45"/>
  <c r="J148" i="32" a="1"/>
  <c r="J148" i="32" s="1"/>
  <c r="B40" i="43"/>
  <c r="C37" i="41"/>
  <c r="C8" i="52" s="1"/>
  <c r="H4" i="43"/>
  <c r="K107" i="32" a="1"/>
  <c r="K107" i="32" s="1"/>
  <c r="D51" i="42"/>
  <c r="D22" i="53" s="1"/>
  <c r="C27" i="39"/>
  <c r="C52" i="39" s="1"/>
  <c r="C23" i="50" s="1"/>
  <c r="D48" i="39"/>
  <c r="D19" i="50" s="1"/>
  <c r="H3" i="43"/>
  <c r="K106" i="32" a="1"/>
  <c r="K106" i="32" s="1"/>
  <c r="B43" i="43"/>
  <c r="C49" i="46"/>
  <c r="AV22" i="42"/>
  <c r="AN22" i="42"/>
  <c r="AU22" i="42"/>
  <c r="AM22" i="42"/>
  <c r="AT22" i="42"/>
  <c r="AL22" i="42"/>
  <c r="AW22" i="42"/>
  <c r="AO22" i="42"/>
  <c r="AG22" i="42"/>
  <c r="AX22" i="42"/>
  <c r="AH22" i="42"/>
  <c r="AS22" i="42"/>
  <c r="AR22" i="42"/>
  <c r="AZ22" i="42"/>
  <c r="AJ22" i="42"/>
  <c r="AQ22" i="42"/>
  <c r="AP22" i="42"/>
  <c r="AK22" i="42"/>
  <c r="AI22" i="42"/>
  <c r="AY22" i="42"/>
  <c r="B47" i="43"/>
  <c r="E40" i="39"/>
  <c r="E11" i="50" s="1"/>
  <c r="E38" i="39"/>
  <c r="E9" i="50" s="1"/>
  <c r="E31" i="46"/>
  <c r="D45" i="39"/>
  <c r="D16" i="50" s="1"/>
  <c r="H4" i="40"/>
  <c r="K32" i="32" a="1"/>
  <c r="K32" i="32" s="1"/>
  <c r="H3" i="39"/>
  <c r="K6" i="32" a="1"/>
  <c r="K6" i="32" s="1"/>
  <c r="E49" i="42"/>
  <c r="E20" i="53" s="1"/>
  <c r="B49" i="43"/>
  <c r="H4" i="39"/>
  <c r="K7" i="32" a="1"/>
  <c r="K7" i="32" s="1"/>
  <c r="C37" i="46"/>
  <c r="B42" i="47"/>
  <c r="B13" i="58" s="1"/>
  <c r="AJ19" i="42"/>
  <c r="G5" i="42"/>
  <c r="J83" i="32" a="1"/>
  <c r="J83" i="32" s="1"/>
  <c r="G2" i="43"/>
  <c r="J105" i="32" a="1"/>
  <c r="J105" i="32" s="1"/>
  <c r="H4" i="47"/>
  <c r="K157" i="32" a="1"/>
  <c r="K157" i="32" s="1"/>
  <c r="C42" i="42"/>
  <c r="C13" i="53" s="1"/>
  <c r="AV23" i="39"/>
  <c r="AN23" i="39"/>
  <c r="AU23" i="39"/>
  <c r="AM23" i="39"/>
  <c r="AT23" i="39"/>
  <c r="AL23" i="39"/>
  <c r="AX23" i="39"/>
  <c r="AP23" i="39"/>
  <c r="AH23" i="39"/>
  <c r="AS23" i="39"/>
  <c r="AR23" i="39"/>
  <c r="AQ23" i="39"/>
  <c r="AZ23" i="39"/>
  <c r="AJ23" i="39"/>
  <c r="AG23" i="39"/>
  <c r="AY23" i="39"/>
  <c r="AW23" i="39"/>
  <c r="AO23" i="39"/>
  <c r="AK23" i="39"/>
  <c r="AI23" i="39"/>
  <c r="C48" i="42"/>
  <c r="C19" i="53" s="1"/>
  <c r="D5" i="49"/>
  <c r="D10" i="49" s="1"/>
  <c r="D15" i="49" s="1"/>
  <c r="AX18" i="41"/>
  <c r="AP18" i="41"/>
  <c r="AH18" i="41"/>
  <c r="AZ18" i="41"/>
  <c r="AQ18" i="41"/>
  <c r="AG18" i="41"/>
  <c r="AY18" i="41"/>
  <c r="AO18" i="41"/>
  <c r="AW18" i="41"/>
  <c r="AN18" i="41"/>
  <c r="AS18" i="41"/>
  <c r="AJ18" i="41"/>
  <c r="AK18" i="41"/>
  <c r="AI18" i="41"/>
  <c r="AV18" i="41"/>
  <c r="AM18" i="41"/>
  <c r="AT18" i="41"/>
  <c r="AL18" i="41"/>
  <c r="AU18" i="41"/>
  <c r="AR18" i="41"/>
  <c r="G5" i="46"/>
  <c r="J183" i="32" a="1"/>
  <c r="J183" i="32" s="1"/>
  <c r="D42" i="39"/>
  <c r="D13" i="50" s="1"/>
  <c r="AY16" i="40"/>
  <c r="AQ16" i="40"/>
  <c r="AI16" i="40"/>
  <c r="AR16" i="40"/>
  <c r="AH16" i="40"/>
  <c r="AZ16" i="40"/>
  <c r="AP16" i="40"/>
  <c r="AG16" i="40"/>
  <c r="AX16" i="40"/>
  <c r="AO16" i="40"/>
  <c r="AT16" i="40"/>
  <c r="AK16" i="40"/>
  <c r="AN16" i="40"/>
  <c r="AM16" i="40"/>
  <c r="AL16" i="40"/>
  <c r="AV16" i="40"/>
  <c r="AS16" i="40"/>
  <c r="AJ16" i="40"/>
  <c r="AW16" i="40"/>
  <c r="AU16" i="40"/>
  <c r="B49" i="47"/>
  <c r="B20" i="58" s="1"/>
  <c r="F51" i="39"/>
  <c r="F22" i="50" s="1"/>
  <c r="F40" i="39"/>
  <c r="F11" i="50" s="1"/>
  <c r="G26" i="39"/>
  <c r="J29" i="32" a="1"/>
  <c r="J29" i="32" s="1"/>
  <c r="I25" i="45"/>
  <c r="L153" i="32" a="1"/>
  <c r="L153" i="32" s="1"/>
  <c r="B37" i="43"/>
  <c r="G17" i="45"/>
  <c r="J145" i="32" a="1"/>
  <c r="J145" i="32" s="1"/>
  <c r="F27" i="39"/>
  <c r="F45" i="39" s="1"/>
  <c r="F16" i="50" s="1"/>
  <c r="AZ18" i="42"/>
  <c r="AR18" i="42"/>
  <c r="AJ18" i="42"/>
  <c r="AY18" i="42"/>
  <c r="AQ18" i="42"/>
  <c r="AI18" i="42"/>
  <c r="AX18" i="42"/>
  <c r="AP18" i="42"/>
  <c r="AH18" i="42"/>
  <c r="AS18" i="42"/>
  <c r="AK18" i="42"/>
  <c r="AT18" i="42"/>
  <c r="AO18" i="42"/>
  <c r="AN18" i="42"/>
  <c r="AV18" i="42"/>
  <c r="AW18" i="42"/>
  <c r="AG18" i="42"/>
  <c r="AU18" i="42"/>
  <c r="AM18" i="42"/>
  <c r="AL18" i="42"/>
  <c r="C43" i="41"/>
  <c r="C14" i="52" s="1"/>
  <c r="E27" i="42"/>
  <c r="E40" i="42" s="1"/>
  <c r="E11" i="53" s="1"/>
  <c r="G2" i="40"/>
  <c r="J30" i="32" a="1"/>
  <c r="J30" i="32" s="1"/>
  <c r="AS19" i="42"/>
  <c r="AU19" i="42"/>
  <c r="AZ11" i="39"/>
  <c r="AR11" i="39"/>
  <c r="AJ11" i="39"/>
  <c r="AT11" i="39"/>
  <c r="AL11" i="39"/>
  <c r="AS11" i="39"/>
  <c r="AH11" i="39"/>
  <c r="AV11" i="39"/>
  <c r="AI11" i="39"/>
  <c r="AU11" i="39"/>
  <c r="AG11" i="39"/>
  <c r="AQ11" i="39"/>
  <c r="AP11" i="39"/>
  <c r="AO11" i="39"/>
  <c r="AY11" i="39"/>
  <c r="AN11" i="39"/>
  <c r="AX11" i="39"/>
  <c r="AM11" i="39"/>
  <c r="AW11" i="39"/>
  <c r="AK11" i="39"/>
  <c r="C37" i="42"/>
  <c r="C8" i="53" s="1"/>
  <c r="E45" i="47"/>
  <c r="E16" i="58" s="1"/>
  <c r="B52" i="43"/>
  <c r="C52" i="41"/>
  <c r="C23" i="52" s="1"/>
  <c r="F27" i="43"/>
  <c r="E43" i="46"/>
  <c r="D49" i="39"/>
  <c r="D20" i="50" s="1"/>
  <c r="G5" i="45"/>
  <c r="J133" i="32" a="1"/>
  <c r="J133" i="32" s="1"/>
  <c r="E48" i="47"/>
  <c r="E19" i="58" s="1"/>
  <c r="B33" i="47"/>
  <c r="B4" i="58" s="1"/>
  <c r="B54" i="47"/>
  <c r="B25" i="58" s="1"/>
  <c r="B32" i="47"/>
  <c r="B3" i="58" s="1"/>
  <c r="B39" i="47"/>
  <c r="B10" i="58" s="1"/>
  <c r="B55" i="47"/>
  <c r="B26" i="58" s="1"/>
  <c r="B34" i="47"/>
  <c r="B5" i="58" s="1"/>
  <c r="B53" i="47"/>
  <c r="B24" i="58" s="1"/>
  <c r="B31" i="47"/>
  <c r="B2" i="58" s="1"/>
  <c r="B46" i="47"/>
  <c r="B17" i="58" s="1"/>
  <c r="B41" i="47"/>
  <c r="B12" i="58" s="1"/>
  <c r="B36" i="47"/>
  <c r="B7" i="58" s="1"/>
  <c r="B35" i="47"/>
  <c r="B6" i="58" s="1"/>
  <c r="H4" i="41"/>
  <c r="K57" i="32" a="1"/>
  <c r="K57" i="32" s="1"/>
  <c r="C50" i="41"/>
  <c r="C21" i="52" s="1"/>
  <c r="B44" i="43"/>
  <c r="D50" i="42"/>
  <c r="D21" i="53" s="1"/>
  <c r="G2" i="45"/>
  <c r="J130" i="32" a="1"/>
  <c r="J130" i="32" s="1"/>
  <c r="F51" i="40"/>
  <c r="F22" i="51" s="1"/>
  <c r="G24" i="40"/>
  <c r="J52" i="32" a="1"/>
  <c r="J52" i="32" s="1"/>
  <c r="F55" i="39"/>
  <c r="F26" i="50" s="1"/>
  <c r="AS16" i="39"/>
  <c r="AK16" i="39"/>
  <c r="AU16" i="39"/>
  <c r="AM16" i="39"/>
  <c r="AT16" i="39"/>
  <c r="AI16" i="39"/>
  <c r="AR16" i="39"/>
  <c r="AH16" i="39"/>
  <c r="AQ16" i="39"/>
  <c r="AG16" i="39"/>
  <c r="AX16" i="39"/>
  <c r="AN16" i="39"/>
  <c r="AV16" i="39"/>
  <c r="AP16" i="39"/>
  <c r="AO16" i="39"/>
  <c r="AL16" i="39"/>
  <c r="AJ16" i="39"/>
  <c r="AZ16" i="39"/>
  <c r="AY16" i="39"/>
  <c r="AW16" i="39"/>
  <c r="C27" i="40"/>
  <c r="B47" i="47"/>
  <c r="B18" i="58" s="1"/>
  <c r="F38" i="39"/>
  <c r="F9" i="50" s="1"/>
  <c r="D52" i="39"/>
  <c r="D23" i="50" s="1"/>
  <c r="H3" i="46"/>
  <c r="K181" i="32" a="1"/>
  <c r="K181" i="32" s="1"/>
  <c r="C47" i="39"/>
  <c r="C18" i="50" s="1"/>
  <c r="AS18" i="40"/>
  <c r="AK18" i="40"/>
  <c r="AZ18" i="40"/>
  <c r="AR18" i="40"/>
  <c r="AJ18" i="40"/>
  <c r="AY18" i="40"/>
  <c r="AQ18" i="40"/>
  <c r="AU18" i="40"/>
  <c r="AM18" i="40"/>
  <c r="AV18" i="40"/>
  <c r="AG18" i="40"/>
  <c r="AT18" i="40"/>
  <c r="AP18" i="40"/>
  <c r="AX18" i="40"/>
  <c r="AI18" i="40"/>
  <c r="AN18" i="40"/>
  <c r="AW18" i="40"/>
  <c r="AO18" i="40"/>
  <c r="AL18" i="40"/>
  <c r="AH18" i="40"/>
  <c r="H3" i="41"/>
  <c r="K56" i="32" a="1"/>
  <c r="K56" i="32" s="1"/>
  <c r="C45" i="39"/>
  <c r="C16" i="50" s="1"/>
  <c r="D43" i="42"/>
  <c r="D14" i="53" s="1"/>
  <c r="B38" i="43"/>
  <c r="AS23" i="42"/>
  <c r="AK23" i="42"/>
  <c r="AZ23" i="42"/>
  <c r="AR23" i="42"/>
  <c r="AJ23" i="42"/>
  <c r="AY23" i="42"/>
  <c r="AQ23" i="42"/>
  <c r="AI23" i="42"/>
  <c r="AT23" i="42"/>
  <c r="AL23" i="42"/>
  <c r="AU23" i="42"/>
  <c r="AP23" i="42"/>
  <c r="AO23" i="42"/>
  <c r="AW23" i="42"/>
  <c r="AG23" i="42"/>
  <c r="AX23" i="42"/>
  <c r="AH23" i="42"/>
  <c r="AV23" i="42"/>
  <c r="AN23" i="42"/>
  <c r="AM23" i="42"/>
  <c r="F27" i="40"/>
  <c r="AR19" i="42"/>
  <c r="AK19" i="42"/>
  <c r="AN19" i="42"/>
  <c r="G26" i="41"/>
  <c r="J79" i="32" a="1"/>
  <c r="J79" i="32" s="1"/>
  <c r="B50" i="43"/>
  <c r="D40" i="42"/>
  <c r="D11" i="53" s="1"/>
  <c r="D38" i="39"/>
  <c r="D9" i="50" s="1"/>
  <c r="AV15" i="39"/>
  <c r="AN15" i="39"/>
  <c r="AX15" i="39"/>
  <c r="AP15" i="39"/>
  <c r="AH15" i="39"/>
  <c r="AR15" i="39"/>
  <c r="AQ15" i="39"/>
  <c r="AZ15" i="39"/>
  <c r="AO15" i="39"/>
  <c r="AU15" i="39"/>
  <c r="AK15" i="39"/>
  <c r="AI15" i="39"/>
  <c r="AY15" i="39"/>
  <c r="AW15" i="39"/>
  <c r="AT15" i="39"/>
  <c r="AS15" i="39"/>
  <c r="AM15" i="39"/>
  <c r="AL15" i="39"/>
  <c r="AJ15" i="39"/>
  <c r="B52" i="39"/>
  <c r="B23" i="50" s="1"/>
  <c r="AR21" i="6" a="1"/>
  <c r="AR21" i="6" s="1"/>
  <c r="AS21" i="6" s="1" a="1"/>
  <c r="AS21" i="6" s="1"/>
  <c r="D49" i="42"/>
  <c r="D20" i="53" s="1"/>
  <c r="I25" i="39"/>
  <c r="L28" i="32" a="1"/>
  <c r="L28" i="32" s="1"/>
  <c r="AG15" i="39"/>
  <c r="G18" i="45"/>
  <c r="J146" i="32" a="1"/>
  <c r="J146" i="32" s="1"/>
  <c r="C5" i="49"/>
  <c r="C10" i="49" s="1"/>
  <c r="C15" i="49" s="1"/>
  <c r="F27" i="45"/>
  <c r="F51" i="45" s="1"/>
  <c r="C42" i="41"/>
  <c r="C13" i="52" s="1"/>
  <c r="AH29" i="11"/>
  <c r="N2" i="39" s="1"/>
  <c r="AI27" i="11"/>
  <c r="AJ27" i="11"/>
  <c r="H10" i="43"/>
  <c r="K113" i="32" a="1"/>
  <c r="K113" i="32" s="1"/>
  <c r="F53" i="40"/>
  <c r="F24" i="51" s="1"/>
  <c r="G26" i="45"/>
  <c r="J154" i="32" a="1"/>
  <c r="J154" i="32" s="1"/>
  <c r="B52" i="47"/>
  <c r="B23" i="58" s="1"/>
  <c r="I25" i="43"/>
  <c r="L128" i="32" a="1"/>
  <c r="L128" i="32" s="1"/>
  <c r="G7" i="45"/>
  <c r="J135" i="32" a="1"/>
  <c r="J135" i="32" s="1"/>
  <c r="E51" i="40"/>
  <c r="E22" i="51" s="1"/>
  <c r="E47" i="39"/>
  <c r="E18" i="50" s="1"/>
  <c r="B48" i="41"/>
  <c r="B19" i="52" s="1"/>
  <c r="H10" i="41"/>
  <c r="K63" i="32" a="1"/>
  <c r="K63" i="32" s="1"/>
  <c r="C3" i="49"/>
  <c r="C54" i="46"/>
  <c r="C33" i="46"/>
  <c r="C32" i="46"/>
  <c r="C39" i="46"/>
  <c r="C44" i="46"/>
  <c r="C55" i="46"/>
  <c r="C31" i="46"/>
  <c r="C43" i="46"/>
  <c r="C34" i="46"/>
  <c r="C53" i="46"/>
  <c r="C46" i="46"/>
  <c r="C35" i="46"/>
  <c r="C36" i="46"/>
  <c r="C41" i="46"/>
  <c r="C47" i="40"/>
  <c r="C18" i="51" s="1"/>
  <c r="AU18" i="39"/>
  <c r="AM18" i="39"/>
  <c r="AW18" i="39"/>
  <c r="AO18" i="39"/>
  <c r="AG18" i="39"/>
  <c r="AY18" i="39"/>
  <c r="AN18" i="39"/>
  <c r="AX18" i="39"/>
  <c r="AL18" i="39"/>
  <c r="AV18" i="39"/>
  <c r="AK18" i="39"/>
  <c r="AR18" i="39"/>
  <c r="AH18" i="39"/>
  <c r="AZ18" i="39"/>
  <c r="AT18" i="39"/>
  <c r="AS18" i="39"/>
  <c r="AQ18" i="39"/>
  <c r="AP18" i="39"/>
  <c r="AJ18" i="39"/>
  <c r="AI18" i="39"/>
  <c r="AX11" i="42"/>
  <c r="AP11" i="42"/>
  <c r="AH11" i="42"/>
  <c r="AW11" i="42"/>
  <c r="AO11" i="42"/>
  <c r="AG11" i="42"/>
  <c r="AV11" i="42"/>
  <c r="AN11" i="42"/>
  <c r="AY11" i="42"/>
  <c r="AQ11" i="42"/>
  <c r="AI11" i="42"/>
  <c r="AM11" i="42"/>
  <c r="AL11" i="42"/>
  <c r="AK11" i="42"/>
  <c r="AS11" i="42"/>
  <c r="AR11" i="42"/>
  <c r="AZ11" i="42"/>
  <c r="AU11" i="42"/>
  <c r="AT11" i="42"/>
  <c r="AJ11" i="42"/>
  <c r="AX8" i="39"/>
  <c r="AP8" i="39"/>
  <c r="AH8" i="39"/>
  <c r="AZ8" i="39"/>
  <c r="AQ8" i="39"/>
  <c r="AG8" i="39"/>
  <c r="AY8" i="39"/>
  <c r="AO8" i="39"/>
  <c r="AW8" i="39"/>
  <c r="AN8" i="39"/>
  <c r="AV8" i="39"/>
  <c r="AM8" i="39"/>
  <c r="AU8" i="39"/>
  <c r="AL8" i="39"/>
  <c r="AT8" i="39"/>
  <c r="AK8" i="39"/>
  <c r="AS8" i="39"/>
  <c r="AJ8" i="39"/>
  <c r="AR8" i="39"/>
  <c r="AI8" i="39"/>
  <c r="B45" i="39"/>
  <c r="B16" i="50" s="1"/>
  <c r="C45" i="40"/>
  <c r="C16" i="51" s="1"/>
  <c r="AW20" i="39"/>
  <c r="AO20" i="39"/>
  <c r="AG20" i="39"/>
  <c r="AV20" i="39"/>
  <c r="AN20" i="39"/>
  <c r="AU20" i="39"/>
  <c r="AM20" i="39"/>
  <c r="AY20" i="39"/>
  <c r="AQ20" i="39"/>
  <c r="AI20" i="39"/>
  <c r="AL20" i="39"/>
  <c r="AK20" i="39"/>
  <c r="AZ20" i="39"/>
  <c r="AJ20" i="39"/>
  <c r="AS20" i="39"/>
  <c r="AX20" i="39"/>
  <c r="AT20" i="39"/>
  <c r="AR20" i="39"/>
  <c r="AP20" i="39"/>
  <c r="AH20" i="39"/>
  <c r="G5" i="41"/>
  <c r="J58" i="32" a="1"/>
  <c r="J58" i="32" s="1"/>
  <c r="E45" i="46"/>
  <c r="AY19" i="42"/>
  <c r="AL19" i="42"/>
  <c r="AV19" i="42"/>
  <c r="B43" i="47"/>
  <c r="B14" i="58" s="1"/>
  <c r="B51" i="47"/>
  <c r="B22" i="58" s="1"/>
  <c r="D47" i="42"/>
  <c r="D18" i="53" s="1"/>
  <c r="G26" i="43"/>
  <c r="J129" i="32" a="1"/>
  <c r="J129" i="32" s="1"/>
  <c r="E43" i="47"/>
  <c r="E14" i="58" s="1"/>
  <c r="E34" i="46"/>
  <c r="G2" i="41"/>
  <c r="J55" i="32" a="1"/>
  <c r="J55" i="32" s="1"/>
  <c r="E42" i="47"/>
  <c r="E13" i="58" s="1"/>
  <c r="E47" i="45"/>
  <c r="G9" i="45"/>
  <c r="J137" i="32" a="1"/>
  <c r="J137" i="32" s="1"/>
  <c r="G21" i="45"/>
  <c r="J149" i="32" a="1"/>
  <c r="J149" i="32" s="1"/>
  <c r="F47" i="39"/>
  <c r="F18" i="50" s="1"/>
  <c r="E50" i="39"/>
  <c r="E21" i="50" s="1"/>
  <c r="G6" i="45"/>
  <c r="J134" i="32" a="1"/>
  <c r="J134" i="32" s="1"/>
  <c r="C49" i="39"/>
  <c r="C20" i="50" s="1"/>
  <c r="G26" i="40"/>
  <c r="J54" i="32" a="1"/>
  <c r="J54" i="32" s="1"/>
  <c r="C38" i="41"/>
  <c r="C9" i="52" s="1"/>
  <c r="F55" i="45"/>
  <c r="H20" i="40"/>
  <c r="K48" i="32" a="1"/>
  <c r="K48" i="32" s="1"/>
  <c r="F36" i="45"/>
  <c r="E51" i="39"/>
  <c r="E22" i="50" s="1"/>
  <c r="G24" i="39"/>
  <c r="G27" i="39" s="1"/>
  <c r="J27" i="32" a="1"/>
  <c r="J27" i="32" s="1"/>
  <c r="E47" i="40"/>
  <c r="E18" i="51" s="1"/>
  <c r="B47" i="41"/>
  <c r="B18" i="52" s="1"/>
  <c r="C50" i="46"/>
  <c r="D40" i="39"/>
  <c r="D11" i="50" s="1"/>
  <c r="G26" i="46"/>
  <c r="J204" i="32" a="1"/>
  <c r="J204" i="32" s="1"/>
  <c r="C48" i="46"/>
  <c r="F49" i="39"/>
  <c r="F20" i="50" s="1"/>
  <c r="E51" i="46"/>
  <c r="G26" i="47"/>
  <c r="J179" i="32" a="1"/>
  <c r="J179" i="32" s="1"/>
  <c r="AT20" i="42"/>
  <c r="AL20" i="42"/>
  <c r="AS20" i="42"/>
  <c r="AK20" i="42"/>
  <c r="AZ20" i="42"/>
  <c r="AR20" i="42"/>
  <c r="AJ20" i="42"/>
  <c r="AU20" i="42"/>
  <c r="AM20" i="42"/>
  <c r="AN20" i="42"/>
  <c r="AY20" i="42"/>
  <c r="AI20" i="42"/>
  <c r="AX20" i="42"/>
  <c r="AH20" i="42"/>
  <c r="AP20" i="42"/>
  <c r="AW20" i="42"/>
  <c r="AV20" i="42"/>
  <c r="AQ20" i="42"/>
  <c r="AG20" i="42"/>
  <c r="AO20" i="42"/>
  <c r="H10" i="46"/>
  <c r="K188" i="32" a="1"/>
  <c r="K188" i="32" s="1"/>
  <c r="B51" i="39"/>
  <c r="B22" i="50" s="1"/>
  <c r="B44" i="47"/>
  <c r="B15" i="58" s="1"/>
  <c r="G2" i="46"/>
  <c r="J180" i="32" a="1"/>
  <c r="J180" i="32" s="1"/>
  <c r="AZ19" i="42"/>
  <c r="AQ19" i="42"/>
  <c r="AG19" i="42"/>
  <c r="D27" i="40"/>
  <c r="D45" i="40" s="1"/>
  <c r="D16" i="51" s="1"/>
  <c r="F55" i="43"/>
  <c r="B48" i="43"/>
  <c r="F27" i="41"/>
  <c r="F53" i="41" s="1"/>
  <c r="F24" i="52" s="1"/>
  <c r="E42" i="42"/>
  <c r="E13" i="53" s="1"/>
  <c r="C54" i="47"/>
  <c r="C25" i="58" s="1"/>
  <c r="C33" i="47"/>
  <c r="C4" i="58" s="1"/>
  <c r="C32" i="47"/>
  <c r="C3" i="58" s="1"/>
  <c r="C39" i="47"/>
  <c r="C10" i="58" s="1"/>
  <c r="C31" i="47"/>
  <c r="C2" i="58" s="1"/>
  <c r="C55" i="47"/>
  <c r="C26" i="58" s="1"/>
  <c r="C53" i="47"/>
  <c r="C24" i="58" s="1"/>
  <c r="C34" i="47"/>
  <c r="C5" i="58" s="1"/>
  <c r="C46" i="47"/>
  <c r="C17" i="58" s="1"/>
  <c r="C35" i="47"/>
  <c r="C6" i="58" s="1"/>
  <c r="C41" i="47"/>
  <c r="C12" i="58" s="1"/>
  <c r="C36" i="47"/>
  <c r="C7" i="58" s="1"/>
  <c r="E52" i="46"/>
  <c r="E48" i="46"/>
  <c r="E55" i="46"/>
  <c r="B2" i="49"/>
  <c r="B33" i="43"/>
  <c r="B54" i="43"/>
  <c r="B32" i="43"/>
  <c r="B51" i="43"/>
  <c r="B39" i="43"/>
  <c r="B53" i="43"/>
  <c r="B31" i="43"/>
  <c r="B34" i="43"/>
  <c r="B55" i="43"/>
  <c r="B41" i="43"/>
  <c r="B46" i="43"/>
  <c r="B36" i="43"/>
  <c r="B35" i="43"/>
  <c r="AT21" i="39"/>
  <c r="AL21" i="39"/>
  <c r="AS21" i="39"/>
  <c r="AK21" i="39"/>
  <c r="AZ21" i="39"/>
  <c r="AR21" i="39"/>
  <c r="AJ21" i="39"/>
  <c r="AV21" i="39"/>
  <c r="AN21" i="39"/>
  <c r="AY21" i="39"/>
  <c r="AI21" i="39"/>
  <c r="AX21" i="39"/>
  <c r="AH21" i="39"/>
  <c r="AW21" i="39"/>
  <c r="AG21" i="39"/>
  <c r="AP21" i="39"/>
  <c r="AM21" i="39"/>
  <c r="AU21" i="39"/>
  <c r="AQ21" i="39"/>
  <c r="AO21" i="39"/>
  <c r="F44" i="39"/>
  <c r="F15" i="50" s="1"/>
  <c r="G13" i="45"/>
  <c r="J141" i="32" a="1"/>
  <c r="J141" i="32" s="1"/>
  <c r="B27" i="39"/>
  <c r="B49" i="39" s="1"/>
  <c r="B20" i="50" s="1"/>
  <c r="C49" i="42"/>
  <c r="C20" i="53" s="1"/>
  <c r="F55" i="40"/>
  <c r="F26" i="51" s="1"/>
  <c r="C51" i="42"/>
  <c r="C22" i="53" s="1"/>
  <c r="E51" i="42"/>
  <c r="E22" i="53" s="1"/>
  <c r="F53" i="39"/>
  <c r="F24" i="50" s="1"/>
  <c r="H22" i="43"/>
  <c r="K125" i="32" a="1"/>
  <c r="K125" i="32" s="1"/>
  <c r="G10" i="40"/>
  <c r="J38" i="32" a="1"/>
  <c r="J38" i="32" s="1"/>
  <c r="F49" i="42"/>
  <c r="F20" i="53" s="1"/>
  <c r="E47" i="46"/>
  <c r="B40" i="47"/>
  <c r="B11" i="58" s="1"/>
  <c r="B51" i="40"/>
  <c r="B22" i="51" s="1"/>
  <c r="D48" i="41"/>
  <c r="D19" i="52" s="1"/>
  <c r="E50" i="42"/>
  <c r="E21" i="53" s="1"/>
  <c r="H4" i="46"/>
  <c r="K182" i="32" a="1"/>
  <c r="K182" i="32" s="1"/>
  <c r="F27" i="46"/>
  <c r="F43" i="46" s="1"/>
  <c r="F31" i="46"/>
  <c r="E2" i="49"/>
  <c r="E54" i="43"/>
  <c r="E41" i="43"/>
  <c r="E39" i="43"/>
  <c r="E33" i="43"/>
  <c r="E51" i="43"/>
  <c r="E32" i="43"/>
  <c r="E35" i="43"/>
  <c r="E46" i="43"/>
  <c r="E36" i="43"/>
  <c r="AT19" i="42"/>
  <c r="AH19" i="42"/>
  <c r="AO19" i="42"/>
  <c r="AW14" i="42"/>
  <c r="AO14" i="42"/>
  <c r="AG14" i="42"/>
  <c r="AV14" i="42"/>
  <c r="AN14" i="42"/>
  <c r="AU14" i="42"/>
  <c r="AM14" i="42"/>
  <c r="AX14" i="42"/>
  <c r="AP14" i="42"/>
  <c r="AH14" i="42"/>
  <c r="AT14" i="42"/>
  <c r="AS14" i="42"/>
  <c r="AR14" i="42"/>
  <c r="AZ14" i="42"/>
  <c r="AJ14" i="42"/>
  <c r="AL14" i="42"/>
  <c r="AK14" i="42"/>
  <c r="AI14" i="42"/>
  <c r="AY14" i="42"/>
  <c r="AQ14" i="42"/>
  <c r="E49" i="47"/>
  <c r="E20" i="58" s="1"/>
  <c r="E51" i="47"/>
  <c r="E22" i="58" s="1"/>
  <c r="E50" i="43"/>
  <c r="G14" i="45"/>
  <c r="J142" i="32" a="1"/>
  <c r="J142" i="32" s="1"/>
  <c r="C40" i="42"/>
  <c r="C11" i="53" s="1"/>
  <c r="E54" i="41"/>
  <c r="E25" i="52" s="1"/>
  <c r="E46" i="41"/>
  <c r="E17" i="52" s="1"/>
  <c r="E32" i="41"/>
  <c r="E3" i="52" s="1"/>
  <c r="E35" i="41"/>
  <c r="E6" i="52" s="1"/>
  <c r="E41" i="41"/>
  <c r="E12" i="52" s="1"/>
  <c r="E33" i="41"/>
  <c r="E4" i="52" s="1"/>
  <c r="E39" i="41"/>
  <c r="E10" i="52" s="1"/>
  <c r="E36" i="41"/>
  <c r="E7" i="52" s="1"/>
  <c r="E38" i="47"/>
  <c r="E9" i="58" s="1"/>
  <c r="G2" i="42"/>
  <c r="J80" i="32" a="1"/>
  <c r="J80" i="32" s="1"/>
  <c r="J25" i="41"/>
  <c r="M78" i="32" a="1"/>
  <c r="M78" i="32" s="1"/>
  <c r="H3" i="47"/>
  <c r="K156" i="32" a="1"/>
  <c r="K156" i="32" s="1"/>
  <c r="H9" i="40"/>
  <c r="K37" i="32" a="1"/>
  <c r="K37" i="32" s="1"/>
  <c r="G19" i="45"/>
  <c r="J147" i="32" a="1"/>
  <c r="J147" i="32" s="1"/>
  <c r="E48" i="41"/>
  <c r="E19" i="52" s="1"/>
  <c r="E4" i="49"/>
  <c r="E52" i="45"/>
  <c r="E32" i="45"/>
  <c r="E33" i="45"/>
  <c r="E40" i="45"/>
  <c r="E54" i="45"/>
  <c r="G2" i="47"/>
  <c r="J155" i="32" a="1"/>
  <c r="J155" i="32" s="1"/>
  <c r="E42" i="45"/>
  <c r="C45" i="47"/>
  <c r="C16" i="58" s="1"/>
  <c r="B27" i="40"/>
  <c r="B45" i="40" s="1"/>
  <c r="B16" i="51" s="1"/>
  <c r="G22" i="45"/>
  <c r="J150" i="32" a="1"/>
  <c r="J150" i="32" s="1"/>
  <c r="D9" i="49"/>
  <c r="D14" i="49" s="1"/>
  <c r="G24" i="46"/>
  <c r="J202" i="32" a="1"/>
  <c r="J202" i="32" s="1"/>
  <c r="D51" i="39"/>
  <c r="D22" i="50" s="1"/>
  <c r="F39" i="40"/>
  <c r="F10" i="51" s="1"/>
  <c r="G24" i="47"/>
  <c r="J177" i="32" a="1"/>
  <c r="J177" i="32" s="1"/>
  <c r="C42" i="39"/>
  <c r="C13" i="50" s="1"/>
  <c r="G5" i="47"/>
  <c r="J158" i="32" a="1"/>
  <c r="J158" i="32" s="1"/>
  <c r="AY22" i="39"/>
  <c r="AQ22" i="39"/>
  <c r="AI22" i="39"/>
  <c r="AX22" i="39"/>
  <c r="AP22" i="39"/>
  <c r="AH22" i="39"/>
  <c r="AW22" i="39"/>
  <c r="AO22" i="39"/>
  <c r="AG22" i="39"/>
  <c r="AS22" i="39"/>
  <c r="AK22" i="39"/>
  <c r="AV22" i="39"/>
  <c r="AU22" i="39"/>
  <c r="AT22" i="39"/>
  <c r="AM22" i="39"/>
  <c r="AZ22" i="39"/>
  <c r="AR22" i="39"/>
  <c r="AN22" i="39"/>
  <c r="AL22" i="39"/>
  <c r="AJ22" i="39"/>
  <c r="C47" i="41"/>
  <c r="C18" i="52" s="1"/>
  <c r="G5" i="40"/>
  <c r="J33" i="32" a="1"/>
  <c r="J33" i="32" s="1"/>
  <c r="B27" i="42"/>
  <c r="G24" i="43"/>
  <c r="J127" i="32" a="1"/>
  <c r="J127" i="32" s="1"/>
  <c r="E45" i="40"/>
  <c r="E16" i="51" s="1"/>
  <c r="D47" i="41"/>
  <c r="D18" i="52" s="1"/>
  <c r="G12" i="45"/>
  <c r="J140" i="32" a="1"/>
  <c r="J140" i="32" s="1"/>
  <c r="G15" i="46"/>
  <c r="J193" i="32" a="1"/>
  <c r="J193" i="32" s="1"/>
  <c r="AP19" i="42"/>
  <c r="AW19" i="42"/>
  <c r="F48" i="42"/>
  <c r="F19" i="53" s="1"/>
  <c r="E43" i="42"/>
  <c r="E14" i="53" s="1"/>
  <c r="F43" i="45"/>
  <c r="B38" i="39"/>
  <c r="B9" i="50" s="1"/>
  <c r="I25" i="40"/>
  <c r="L53" i="32" a="1"/>
  <c r="L53" i="32" s="1"/>
  <c r="F37" i="39"/>
  <c r="F8" i="50" s="1"/>
  <c r="E31" i="47"/>
  <c r="E2" i="58" s="1"/>
  <c r="F27" i="42"/>
  <c r="F55" i="42" s="1"/>
  <c r="F26" i="53" s="1"/>
  <c r="F31" i="42"/>
  <c r="F2" i="53" s="1"/>
  <c r="C52" i="46"/>
  <c r="F48" i="45"/>
  <c r="E47" i="41"/>
  <c r="E18" i="52" s="1"/>
  <c r="J25" i="46"/>
  <c r="M203" i="32" a="1"/>
  <c r="M203" i="32" s="1"/>
  <c r="F27" i="47"/>
  <c r="F31" i="47"/>
  <c r="F2" i="58" s="1"/>
  <c r="G10" i="45"/>
  <c r="J138" i="32" a="1"/>
  <c r="J138" i="32" s="1"/>
  <c r="C52" i="42"/>
  <c r="C23" i="53" s="1"/>
  <c r="E44" i="45"/>
  <c r="D24" i="56" l="1"/>
  <c r="D21" i="56"/>
  <c r="D22" i="56"/>
  <c r="D19" i="56"/>
  <c r="D11" i="56"/>
  <c r="D3" i="56"/>
  <c r="D23" i="56"/>
  <c r="D16" i="56"/>
  <c r="D8" i="56"/>
  <c r="D25" i="56"/>
  <c r="D14" i="56"/>
  <c r="D18" i="56"/>
  <c r="D26" i="56"/>
  <c r="D17" i="56"/>
  <c r="D15" i="56"/>
  <c r="D20" i="56"/>
  <c r="D5" i="56"/>
  <c r="D12" i="56"/>
  <c r="D9" i="56"/>
  <c r="D6" i="56"/>
  <c r="D2" i="56"/>
  <c r="D13" i="56"/>
  <c r="D10" i="56"/>
  <c r="D7" i="56"/>
  <c r="D4" i="56"/>
  <c r="G34" i="39"/>
  <c r="G5" i="50" s="1"/>
  <c r="G31" i="39"/>
  <c r="G2" i="50" s="1"/>
  <c r="G35" i="39"/>
  <c r="G6" i="50" s="1"/>
  <c r="G46" i="39"/>
  <c r="G17" i="50" s="1"/>
  <c r="G52" i="39"/>
  <c r="G23" i="50" s="1"/>
  <c r="G36" i="39"/>
  <c r="G7" i="50" s="1"/>
  <c r="G54" i="39"/>
  <c r="G25" i="50" s="1"/>
  <c r="G48" i="39"/>
  <c r="G19" i="50" s="1"/>
  <c r="G43" i="39"/>
  <c r="G14" i="50" s="1"/>
  <c r="G38" i="39"/>
  <c r="G9" i="50" s="1"/>
  <c r="G41" i="39"/>
  <c r="G12" i="50" s="1"/>
  <c r="G50" i="39"/>
  <c r="G21" i="50" s="1"/>
  <c r="G47" i="39"/>
  <c r="G18" i="50" s="1"/>
  <c r="G37" i="39"/>
  <c r="G8" i="50" s="1"/>
  <c r="G42" i="39"/>
  <c r="G13" i="50" s="1"/>
  <c r="G44" i="39"/>
  <c r="G15" i="50" s="1"/>
  <c r="G33" i="39"/>
  <c r="G4" i="50" s="1"/>
  <c r="G45" i="39"/>
  <c r="G16" i="50" s="1"/>
  <c r="G32" i="39"/>
  <c r="G3" i="50" s="1"/>
  <c r="G49" i="39"/>
  <c r="G20" i="50" s="1"/>
  <c r="G51" i="39"/>
  <c r="G22" i="50" s="1"/>
  <c r="G40" i="39"/>
  <c r="G11" i="50" s="1"/>
  <c r="H24" i="46"/>
  <c r="K202" i="32" a="1"/>
  <c r="K202" i="32" s="1"/>
  <c r="G27" i="47"/>
  <c r="G53" i="47" s="1"/>
  <c r="G24" i="58" s="1"/>
  <c r="E10" i="49"/>
  <c r="E15" i="49" s="1"/>
  <c r="E8" i="49"/>
  <c r="E13" i="49" s="1"/>
  <c r="E5" i="49"/>
  <c r="I20" i="40"/>
  <c r="L48" i="32" a="1"/>
  <c r="L48" i="32" s="1"/>
  <c r="AI29" i="11"/>
  <c r="O2" i="39" s="1"/>
  <c r="I3" i="46"/>
  <c r="L181" i="32" a="1"/>
  <c r="L181" i="32" s="1"/>
  <c r="F46" i="45"/>
  <c r="I4" i="41"/>
  <c r="L57" i="32" a="1"/>
  <c r="L57" i="32" s="1"/>
  <c r="H26" i="39"/>
  <c r="K29" i="32" a="1"/>
  <c r="K29" i="32" s="1"/>
  <c r="D8" i="49"/>
  <c r="D13" i="49" s="1"/>
  <c r="G31" i="43"/>
  <c r="G27" i="43"/>
  <c r="I3" i="39"/>
  <c r="L6" i="32" a="1"/>
  <c r="L6" i="32" s="1"/>
  <c r="C40" i="39"/>
  <c r="C11" i="50" s="1"/>
  <c r="F52" i="42"/>
  <c r="F23" i="53" s="1"/>
  <c r="F53" i="45"/>
  <c r="H26" i="42"/>
  <c r="K104" i="32" a="1"/>
  <c r="K104" i="32" s="1"/>
  <c r="F41" i="45"/>
  <c r="B54" i="42"/>
  <c r="B25" i="53" s="1"/>
  <c r="B32" i="42"/>
  <c r="B3" i="53" s="1"/>
  <c r="B35" i="42"/>
  <c r="B6" i="53" s="1"/>
  <c r="B45" i="42"/>
  <c r="B16" i="53" s="1"/>
  <c r="B33" i="42"/>
  <c r="B4" i="53" s="1"/>
  <c r="B38" i="42"/>
  <c r="B9" i="53" s="1"/>
  <c r="B39" i="42"/>
  <c r="B10" i="53" s="1"/>
  <c r="B53" i="42"/>
  <c r="B24" i="53" s="1"/>
  <c r="B55" i="42"/>
  <c r="B26" i="53" s="1"/>
  <c r="B31" i="42"/>
  <c r="B2" i="53" s="1"/>
  <c r="B34" i="42"/>
  <c r="B5" i="53" s="1"/>
  <c r="B44" i="42"/>
  <c r="B15" i="53" s="1"/>
  <c r="B41" i="42"/>
  <c r="B12" i="53" s="1"/>
  <c r="B46" i="42"/>
  <c r="B17" i="53" s="1"/>
  <c r="B42" i="42"/>
  <c r="B13" i="53" s="1"/>
  <c r="B48" i="42"/>
  <c r="B19" i="53" s="1"/>
  <c r="B50" i="42"/>
  <c r="B21" i="53" s="1"/>
  <c r="B43" i="42"/>
  <c r="B14" i="53" s="1"/>
  <c r="B36" i="42"/>
  <c r="B7" i="53" s="1"/>
  <c r="H14" i="45"/>
  <c r="K142" i="32" a="1"/>
  <c r="K142" i="32" s="1"/>
  <c r="H24" i="47"/>
  <c r="K177" i="32" a="1"/>
  <c r="K177" i="32" s="1"/>
  <c r="G53" i="46"/>
  <c r="H24" i="43"/>
  <c r="K127" i="32" a="1"/>
  <c r="K127" i="32" s="1"/>
  <c r="D24" i="57"/>
  <c r="D21" i="57"/>
  <c r="D13" i="57"/>
  <c r="D18" i="57"/>
  <c r="D10" i="57"/>
  <c r="D15" i="57"/>
  <c r="D19" i="57"/>
  <c r="D16" i="57"/>
  <c r="D2" i="57"/>
  <c r="D4" i="57"/>
  <c r="D17" i="57"/>
  <c r="D14" i="57"/>
  <c r="D11" i="57"/>
  <c r="D7" i="57"/>
  <c r="D5" i="57"/>
  <c r="D20" i="57"/>
  <c r="D8" i="57"/>
  <c r="D3" i="57"/>
  <c r="D26" i="57"/>
  <c r="D12" i="57"/>
  <c r="D9" i="57"/>
  <c r="D25" i="57"/>
  <c r="D6" i="57"/>
  <c r="D22" i="57"/>
  <c r="D23" i="57"/>
  <c r="K25" i="41"/>
  <c r="N78" i="32" a="1"/>
  <c r="N78" i="32" s="1"/>
  <c r="F55" i="46"/>
  <c r="H2" i="46"/>
  <c r="K180" i="32" a="1"/>
  <c r="K180" i="32" s="1"/>
  <c r="H24" i="39"/>
  <c r="K27" i="32" a="1"/>
  <c r="K27" i="32" s="1"/>
  <c r="B49" i="42"/>
  <c r="B20" i="53" s="1"/>
  <c r="J25" i="43"/>
  <c r="M128" i="32" a="1"/>
  <c r="M128" i="32" s="1"/>
  <c r="F31" i="45"/>
  <c r="C54" i="40"/>
  <c r="C25" i="51" s="1"/>
  <c r="C32" i="40"/>
  <c r="C3" i="51" s="1"/>
  <c r="C38" i="40"/>
  <c r="C9" i="51" s="1"/>
  <c r="C33" i="40"/>
  <c r="C4" i="51" s="1"/>
  <c r="C49" i="40"/>
  <c r="C20" i="51" s="1"/>
  <c r="C34" i="40"/>
  <c r="C5" i="51" s="1"/>
  <c r="C53" i="40"/>
  <c r="C24" i="51" s="1"/>
  <c r="C39" i="40"/>
  <c r="C10" i="51" s="1"/>
  <c r="C55" i="40"/>
  <c r="C26" i="51" s="1"/>
  <c r="C31" i="40"/>
  <c r="C2" i="51" s="1"/>
  <c r="C35" i="40"/>
  <c r="C6" i="51" s="1"/>
  <c r="C46" i="40"/>
  <c r="C17" i="51" s="1"/>
  <c r="C41" i="40"/>
  <c r="C12" i="51" s="1"/>
  <c r="C48" i="40"/>
  <c r="C19" i="51" s="1"/>
  <c r="C36" i="40"/>
  <c r="C7" i="51" s="1"/>
  <c r="C40" i="40"/>
  <c r="C11" i="51" s="1"/>
  <c r="C50" i="40"/>
  <c r="C21" i="51" s="1"/>
  <c r="C37" i="40"/>
  <c r="C8" i="51" s="1"/>
  <c r="C44" i="40"/>
  <c r="C15" i="51" s="1"/>
  <c r="C42" i="40"/>
  <c r="C13" i="51" s="1"/>
  <c r="C52" i="40"/>
  <c r="C23" i="51" s="1"/>
  <c r="C43" i="40"/>
  <c r="C14" i="51" s="1"/>
  <c r="J25" i="45"/>
  <c r="M153" i="32" a="1"/>
  <c r="M153" i="32" s="1"/>
  <c r="G55" i="39"/>
  <c r="G26" i="50" s="1"/>
  <c r="B52" i="42"/>
  <c r="B23" i="53" s="1"/>
  <c r="F53" i="42"/>
  <c r="F24" i="53" s="1"/>
  <c r="I3" i="43"/>
  <c r="L106" i="32" a="1"/>
  <c r="L106" i="32" s="1"/>
  <c r="F39" i="42"/>
  <c r="F10" i="53" s="1"/>
  <c r="I4" i="43"/>
  <c r="L107" i="32" a="1"/>
  <c r="L107" i="32" s="1"/>
  <c r="H10" i="42"/>
  <c r="K88" i="32" a="1"/>
  <c r="K88" i="32" s="1"/>
  <c r="C51" i="39"/>
  <c r="C22" i="50" s="1"/>
  <c r="H5" i="43"/>
  <c r="K108" i="32" a="1"/>
  <c r="K108" i="32" s="1"/>
  <c r="H24" i="42"/>
  <c r="K102" i="32" a="1"/>
  <c r="K102" i="32" s="1"/>
  <c r="F54" i="41"/>
  <c r="F25" i="52" s="1"/>
  <c r="F46" i="41"/>
  <c r="F17" i="52" s="1"/>
  <c r="F36" i="41"/>
  <c r="F7" i="52" s="1"/>
  <c r="F35" i="41"/>
  <c r="F6" i="52" s="1"/>
  <c r="F41" i="41"/>
  <c r="F12" i="52" s="1"/>
  <c r="F38" i="41"/>
  <c r="F9" i="52" s="1"/>
  <c r="F33" i="41"/>
  <c r="F4" i="52" s="1"/>
  <c r="F52" i="41"/>
  <c r="F23" i="52" s="1"/>
  <c r="F44" i="41"/>
  <c r="F15" i="52" s="1"/>
  <c r="F45" i="41"/>
  <c r="F16" i="52" s="1"/>
  <c r="F39" i="41"/>
  <c r="F10" i="52" s="1"/>
  <c r="F43" i="41"/>
  <c r="F14" i="52" s="1"/>
  <c r="F40" i="41"/>
  <c r="F11" i="52" s="1"/>
  <c r="F50" i="41"/>
  <c r="F21" i="52" s="1"/>
  <c r="F32" i="41"/>
  <c r="F3" i="52" s="1"/>
  <c r="F37" i="41"/>
  <c r="F8" i="52" s="1"/>
  <c r="F42" i="41"/>
  <c r="F13" i="52" s="1"/>
  <c r="F49" i="41"/>
  <c r="F20" i="52" s="1"/>
  <c r="K25" i="46"/>
  <c r="N203" i="32" a="1"/>
  <c r="N203" i="32" s="1"/>
  <c r="H22" i="45"/>
  <c r="K150" i="32" a="1"/>
  <c r="K150" i="32" s="1"/>
  <c r="I9" i="40"/>
  <c r="L37" i="32" a="1"/>
  <c r="L37" i="32" s="1"/>
  <c r="H10" i="40"/>
  <c r="K38" i="32" a="1"/>
  <c r="K38" i="32" s="1"/>
  <c r="H13" i="45"/>
  <c r="K141" i="32" a="1"/>
  <c r="K141" i="32" s="1"/>
  <c r="F43" i="42"/>
  <c r="F14" i="53" s="1"/>
  <c r="G27" i="46"/>
  <c r="I10" i="46"/>
  <c r="L188" i="32" a="1"/>
  <c r="L188" i="32" s="1"/>
  <c r="G53" i="39"/>
  <c r="G24" i="50" s="1"/>
  <c r="H9" i="45"/>
  <c r="K137" i="32" a="1"/>
  <c r="K137" i="32" s="1"/>
  <c r="H7" i="45"/>
  <c r="K135" i="32" a="1"/>
  <c r="K135" i="32" s="1"/>
  <c r="F51" i="42"/>
  <c r="F22" i="53" s="1"/>
  <c r="F4" i="49"/>
  <c r="F52" i="45"/>
  <c r="F32" i="45"/>
  <c r="F40" i="45"/>
  <c r="F33" i="45"/>
  <c r="F54" i="45"/>
  <c r="F47" i="41"/>
  <c r="F18" i="52" s="1"/>
  <c r="F54" i="40"/>
  <c r="F25" i="51" s="1"/>
  <c r="F46" i="40"/>
  <c r="F17" i="51" s="1"/>
  <c r="F35" i="40"/>
  <c r="F6" i="51" s="1"/>
  <c r="F41" i="40"/>
  <c r="F12" i="51" s="1"/>
  <c r="F36" i="40"/>
  <c r="F7" i="51" s="1"/>
  <c r="F38" i="40"/>
  <c r="F9" i="51" s="1"/>
  <c r="F37" i="40"/>
  <c r="F8" i="51" s="1"/>
  <c r="F42" i="40"/>
  <c r="F13" i="51" s="1"/>
  <c r="F49" i="40"/>
  <c r="F20" i="51" s="1"/>
  <c r="F43" i="40"/>
  <c r="F14" i="51" s="1"/>
  <c r="F52" i="40"/>
  <c r="F23" i="51" s="1"/>
  <c r="F44" i="40"/>
  <c r="F15" i="51" s="1"/>
  <c r="F32" i="40"/>
  <c r="F3" i="51" s="1"/>
  <c r="F33" i="40"/>
  <c r="F4" i="51" s="1"/>
  <c r="F40" i="40"/>
  <c r="F11" i="51" s="1"/>
  <c r="F48" i="40"/>
  <c r="F19" i="51" s="1"/>
  <c r="F50" i="40"/>
  <c r="F21" i="51" s="1"/>
  <c r="F2" i="49"/>
  <c r="F54" i="43"/>
  <c r="F35" i="43"/>
  <c r="F41" i="43"/>
  <c r="F46" i="43"/>
  <c r="F36" i="43"/>
  <c r="F32" i="43"/>
  <c r="F52" i="43"/>
  <c r="F48" i="43"/>
  <c r="F45" i="43"/>
  <c r="F50" i="43"/>
  <c r="F39" i="43"/>
  <c r="F40" i="43"/>
  <c r="F37" i="43"/>
  <c r="F44" i="43"/>
  <c r="F51" i="43"/>
  <c r="F33" i="43"/>
  <c r="F38" i="43"/>
  <c r="F47" i="43"/>
  <c r="F43" i="43"/>
  <c r="F42" i="43"/>
  <c r="F49" i="43"/>
  <c r="D47" i="40"/>
  <c r="D18" i="51" s="1"/>
  <c r="F37" i="45"/>
  <c r="I4" i="39"/>
  <c r="L7" i="32" a="1"/>
  <c r="L7" i="32" s="1"/>
  <c r="F38" i="45"/>
  <c r="H24" i="45"/>
  <c r="K152" i="32" a="1"/>
  <c r="K152" i="32" s="1"/>
  <c r="I10" i="47"/>
  <c r="L163" i="32" a="1"/>
  <c r="L163" i="32" s="1"/>
  <c r="G34" i="43"/>
  <c r="F44" i="46"/>
  <c r="H16" i="45"/>
  <c r="K144" i="32" a="1"/>
  <c r="K144" i="32" s="1"/>
  <c r="H2" i="41"/>
  <c r="K55" i="32" a="1"/>
  <c r="K55" i="32" s="1"/>
  <c r="F55" i="41"/>
  <c r="F26" i="52" s="1"/>
  <c r="C22" i="56"/>
  <c r="C24" i="56"/>
  <c r="C25" i="56"/>
  <c r="C14" i="56"/>
  <c r="C6" i="56"/>
  <c r="C19" i="56"/>
  <c r="C11" i="56"/>
  <c r="C23" i="56"/>
  <c r="C16" i="56"/>
  <c r="C20" i="56"/>
  <c r="C17" i="56"/>
  <c r="C9" i="56"/>
  <c r="C5" i="56"/>
  <c r="C21" i="56"/>
  <c r="C18" i="56"/>
  <c r="C3" i="56"/>
  <c r="C26" i="56"/>
  <c r="C12" i="56"/>
  <c r="C2" i="56"/>
  <c r="C13" i="56"/>
  <c r="C10" i="56"/>
  <c r="C7" i="56"/>
  <c r="C8" i="56"/>
  <c r="C4" i="56"/>
  <c r="C15" i="56"/>
  <c r="J25" i="39"/>
  <c r="M28" i="32" a="1"/>
  <c r="M28" i="32" s="1"/>
  <c r="F31" i="40"/>
  <c r="F2" i="51" s="1"/>
  <c r="I3" i="41"/>
  <c r="L56" i="32" a="1"/>
  <c r="L56" i="32" s="1"/>
  <c r="H24" i="40"/>
  <c r="K52" i="32" a="1"/>
  <c r="K52" i="32" s="1"/>
  <c r="F31" i="43"/>
  <c r="F34" i="42"/>
  <c r="F5" i="53" s="1"/>
  <c r="H17" i="45"/>
  <c r="K145" i="32" a="1"/>
  <c r="K145" i="32" s="1"/>
  <c r="F49" i="45"/>
  <c r="D51" i="40"/>
  <c r="D22" i="51" s="1"/>
  <c r="D45" i="42"/>
  <c r="D16" i="53" s="1"/>
  <c r="D54" i="42"/>
  <c r="D25" i="53" s="1"/>
  <c r="D33" i="42"/>
  <c r="D4" i="53" s="1"/>
  <c r="D38" i="42"/>
  <c r="D9" i="53" s="1"/>
  <c r="D35" i="42"/>
  <c r="D6" i="53" s="1"/>
  <c r="D32" i="42"/>
  <c r="D3" i="53" s="1"/>
  <c r="D31" i="42"/>
  <c r="D2" i="53" s="1"/>
  <c r="D36" i="42"/>
  <c r="D7" i="53" s="1"/>
  <c r="D55" i="42"/>
  <c r="D26" i="53" s="1"/>
  <c r="D53" i="42"/>
  <c r="D24" i="53" s="1"/>
  <c r="D34" i="42"/>
  <c r="D5" i="53" s="1"/>
  <c r="D41" i="42"/>
  <c r="D12" i="53" s="1"/>
  <c r="D39" i="42"/>
  <c r="D10" i="53" s="1"/>
  <c r="D42" i="42"/>
  <c r="D13" i="53" s="1"/>
  <c r="D52" i="42"/>
  <c r="D23" i="53" s="1"/>
  <c r="D48" i="42"/>
  <c r="D19" i="53" s="1"/>
  <c r="D44" i="42"/>
  <c r="D15" i="53" s="1"/>
  <c r="D46" i="42"/>
  <c r="D17" i="53" s="1"/>
  <c r="H8" i="45"/>
  <c r="K136" i="32" a="1"/>
  <c r="K136" i="32" s="1"/>
  <c r="I3" i="40"/>
  <c r="L31" i="32" a="1"/>
  <c r="L31" i="32" s="1"/>
  <c r="H10" i="45"/>
  <c r="K138" i="32" a="1"/>
  <c r="K138" i="32" s="1"/>
  <c r="G27" i="42"/>
  <c r="G55" i="42" s="1"/>
  <c r="G26" i="53" s="1"/>
  <c r="F3" i="49"/>
  <c r="F54" i="46"/>
  <c r="F35" i="46"/>
  <c r="F46" i="46"/>
  <c r="F36" i="46"/>
  <c r="F41" i="46"/>
  <c r="F48" i="46"/>
  <c r="F32" i="46"/>
  <c r="F38" i="46"/>
  <c r="F42" i="46"/>
  <c r="F37" i="46"/>
  <c r="F40" i="46"/>
  <c r="F47" i="46"/>
  <c r="F51" i="46"/>
  <c r="F45" i="46"/>
  <c r="F39" i="46"/>
  <c r="F52" i="46"/>
  <c r="F33" i="46"/>
  <c r="F49" i="46"/>
  <c r="F50" i="46"/>
  <c r="F41" i="47"/>
  <c r="F12" i="58" s="1"/>
  <c r="F46" i="47"/>
  <c r="F17" i="58" s="1"/>
  <c r="F36" i="47"/>
  <c r="F7" i="58" s="1"/>
  <c r="F35" i="47"/>
  <c r="F6" i="58" s="1"/>
  <c r="F54" i="47"/>
  <c r="F25" i="58" s="1"/>
  <c r="F48" i="47"/>
  <c r="F19" i="58" s="1"/>
  <c r="F32" i="47"/>
  <c r="F3" i="58" s="1"/>
  <c r="F38" i="47"/>
  <c r="F9" i="58" s="1"/>
  <c r="F37" i="47"/>
  <c r="F8" i="58" s="1"/>
  <c r="F50" i="47"/>
  <c r="F21" i="58" s="1"/>
  <c r="F39" i="47"/>
  <c r="F10" i="58" s="1"/>
  <c r="F47" i="47"/>
  <c r="F18" i="58" s="1"/>
  <c r="F40" i="47"/>
  <c r="F11" i="58" s="1"/>
  <c r="F33" i="47"/>
  <c r="F4" i="58" s="1"/>
  <c r="F42" i="47"/>
  <c r="F13" i="58" s="1"/>
  <c r="F49" i="47"/>
  <c r="F20" i="58" s="1"/>
  <c r="F51" i="47"/>
  <c r="F22" i="58" s="1"/>
  <c r="F44" i="47"/>
  <c r="F15" i="58" s="1"/>
  <c r="F43" i="47"/>
  <c r="F14" i="58" s="1"/>
  <c r="F45" i="47"/>
  <c r="F16" i="58" s="1"/>
  <c r="F52" i="47"/>
  <c r="F23" i="58" s="1"/>
  <c r="H12" i="45"/>
  <c r="K140" i="32" a="1"/>
  <c r="K140" i="32" s="1"/>
  <c r="G53" i="43"/>
  <c r="I3" i="47"/>
  <c r="L156" i="32" a="1"/>
  <c r="L156" i="32" s="1"/>
  <c r="F55" i="47"/>
  <c r="F26" i="58" s="1"/>
  <c r="G39" i="40"/>
  <c r="G10" i="51" s="1"/>
  <c r="B47" i="40"/>
  <c r="B18" i="51" s="1"/>
  <c r="F54" i="42"/>
  <c r="F25" i="53" s="1"/>
  <c r="F45" i="42"/>
  <c r="F16" i="53" s="1"/>
  <c r="F33" i="42"/>
  <c r="F4" i="53" s="1"/>
  <c r="F38" i="42"/>
  <c r="F9" i="53" s="1"/>
  <c r="F32" i="42"/>
  <c r="F3" i="53" s="1"/>
  <c r="F35" i="42"/>
  <c r="F6" i="53" s="1"/>
  <c r="F41" i="42"/>
  <c r="F12" i="53" s="1"/>
  <c r="F36" i="42"/>
  <c r="F7" i="53" s="1"/>
  <c r="F42" i="42"/>
  <c r="F13" i="53" s="1"/>
  <c r="F40" i="42"/>
  <c r="F11" i="53" s="1"/>
  <c r="F44" i="42"/>
  <c r="F15" i="53" s="1"/>
  <c r="F50" i="42"/>
  <c r="F21" i="53" s="1"/>
  <c r="F37" i="42"/>
  <c r="F8" i="53" s="1"/>
  <c r="F46" i="42"/>
  <c r="F17" i="53" s="1"/>
  <c r="F47" i="42"/>
  <c r="F18" i="53" s="1"/>
  <c r="J25" i="40"/>
  <c r="M53" i="32" a="1"/>
  <c r="M53" i="32" s="1"/>
  <c r="H15" i="46"/>
  <c r="K193" i="32" a="1"/>
  <c r="K193" i="32" s="1"/>
  <c r="H5" i="47"/>
  <c r="K158" i="32" a="1"/>
  <c r="K158" i="32" s="1"/>
  <c r="H19" i="45"/>
  <c r="K147" i="32" a="1"/>
  <c r="K147" i="32" s="1"/>
  <c r="B37" i="42"/>
  <c r="B8" i="53" s="1"/>
  <c r="I4" i="46"/>
  <c r="L182" i="32" a="1"/>
  <c r="L182" i="32" s="1"/>
  <c r="B32" i="39"/>
  <c r="B3" i="50" s="1"/>
  <c r="B31" i="39"/>
  <c r="B2" i="50" s="1"/>
  <c r="B54" i="39"/>
  <c r="B25" i="50" s="1"/>
  <c r="B34" i="39"/>
  <c r="B5" i="50" s="1"/>
  <c r="B33" i="39"/>
  <c r="B4" i="50" s="1"/>
  <c r="B53" i="39"/>
  <c r="B24" i="50" s="1"/>
  <c r="B55" i="39"/>
  <c r="B26" i="50" s="1"/>
  <c r="B39" i="39"/>
  <c r="B10" i="50" s="1"/>
  <c r="B46" i="39"/>
  <c r="B17" i="50" s="1"/>
  <c r="B43" i="39"/>
  <c r="B14" i="50" s="1"/>
  <c r="B42" i="39"/>
  <c r="B13" i="50" s="1"/>
  <c r="B35" i="39"/>
  <c r="B6" i="50" s="1"/>
  <c r="B50" i="39"/>
  <c r="B21" i="50" s="1"/>
  <c r="B41" i="39"/>
  <c r="B12" i="50" s="1"/>
  <c r="B36" i="39"/>
  <c r="B7" i="50" s="1"/>
  <c r="B37" i="39"/>
  <c r="B8" i="50" s="1"/>
  <c r="B40" i="39"/>
  <c r="B11" i="50" s="1"/>
  <c r="F47" i="40"/>
  <c r="F18" i="51" s="1"/>
  <c r="F34" i="41"/>
  <c r="F5" i="52" s="1"/>
  <c r="F47" i="45"/>
  <c r="G27" i="41"/>
  <c r="G34" i="41" s="1"/>
  <c r="G5" i="52" s="1"/>
  <c r="G31" i="41"/>
  <c r="G2" i="52" s="1"/>
  <c r="C9" i="49"/>
  <c r="C14" i="49" s="1"/>
  <c r="H26" i="45"/>
  <c r="K154" i="32" a="1"/>
  <c r="K154" i="32" s="1"/>
  <c r="C8" i="49"/>
  <c r="C13" i="49" s="1"/>
  <c r="H2" i="45"/>
  <c r="K130" i="32" a="1"/>
  <c r="K130" i="32" s="1"/>
  <c r="F31" i="39"/>
  <c r="F2" i="50" s="1"/>
  <c r="F34" i="39"/>
  <c r="F5" i="50" s="1"/>
  <c r="F36" i="39"/>
  <c r="F7" i="50" s="1"/>
  <c r="F54" i="39"/>
  <c r="F25" i="50" s="1"/>
  <c r="F35" i="39"/>
  <c r="F6" i="50" s="1"/>
  <c r="F46" i="39"/>
  <c r="F17" i="50" s="1"/>
  <c r="F43" i="39"/>
  <c r="F14" i="50" s="1"/>
  <c r="F48" i="39"/>
  <c r="F19" i="50" s="1"/>
  <c r="F32" i="39"/>
  <c r="F3" i="50" s="1"/>
  <c r="F42" i="39"/>
  <c r="F13" i="50" s="1"/>
  <c r="F33" i="39"/>
  <c r="F4" i="50" s="1"/>
  <c r="F41" i="39"/>
  <c r="F12" i="50" s="1"/>
  <c r="F50" i="39"/>
  <c r="F21" i="50" s="1"/>
  <c r="F52" i="39"/>
  <c r="F23" i="50" s="1"/>
  <c r="I4" i="47"/>
  <c r="L157" i="32" a="1"/>
  <c r="L157" i="32" s="1"/>
  <c r="F45" i="40"/>
  <c r="F16" i="51" s="1"/>
  <c r="F45" i="45"/>
  <c r="F39" i="39"/>
  <c r="F10" i="50" s="1"/>
  <c r="H20" i="45"/>
  <c r="K148" i="32" a="1"/>
  <c r="K148" i="32" s="1"/>
  <c r="F44" i="45"/>
  <c r="C51" i="40"/>
  <c r="C22" i="51" s="1"/>
  <c r="D37" i="42"/>
  <c r="D8" i="53" s="1"/>
  <c r="H24" i="41"/>
  <c r="K77" i="32" a="1"/>
  <c r="K77" i="32" s="1"/>
  <c r="H22" i="41"/>
  <c r="K75" i="32" a="1"/>
  <c r="K75" i="32" s="1"/>
  <c r="F53" i="43"/>
  <c r="F42" i="45"/>
  <c r="G55" i="47"/>
  <c r="G26" i="58" s="1"/>
  <c r="G51" i="45"/>
  <c r="H26" i="40"/>
  <c r="K54" i="32" a="1"/>
  <c r="K54" i="32" s="1"/>
  <c r="G44" i="46"/>
  <c r="B51" i="42"/>
  <c r="B22" i="53" s="1"/>
  <c r="G34" i="47"/>
  <c r="G5" i="58" s="1"/>
  <c r="F35" i="45"/>
  <c r="B5" i="49"/>
  <c r="B8" i="49" s="1"/>
  <c r="B13" i="49" s="1"/>
  <c r="B40" i="42"/>
  <c r="B11" i="53" s="1"/>
  <c r="F50" i="45"/>
  <c r="I10" i="43"/>
  <c r="L113" i="32" a="1"/>
  <c r="L113" i="32" s="1"/>
  <c r="F34" i="45"/>
  <c r="B48" i="39"/>
  <c r="B19" i="50" s="1"/>
  <c r="H26" i="41"/>
  <c r="K79" i="32" a="1"/>
  <c r="K79" i="32" s="1"/>
  <c r="G27" i="45"/>
  <c r="G38" i="45" s="1"/>
  <c r="F53" i="46"/>
  <c r="F39" i="45"/>
  <c r="G53" i="41"/>
  <c r="G24" i="52" s="1"/>
  <c r="G51" i="41"/>
  <c r="G22" i="52" s="1"/>
  <c r="E9" i="49"/>
  <c r="E14" i="49" s="1"/>
  <c r="F34" i="47"/>
  <c r="F5" i="58" s="1"/>
  <c r="B54" i="40"/>
  <c r="B25" i="51" s="1"/>
  <c r="B33" i="40"/>
  <c r="B4" i="51" s="1"/>
  <c r="B39" i="40"/>
  <c r="B10" i="51" s="1"/>
  <c r="B32" i="40"/>
  <c r="B3" i="51" s="1"/>
  <c r="B49" i="40"/>
  <c r="B20" i="51" s="1"/>
  <c r="B38" i="40"/>
  <c r="B9" i="51" s="1"/>
  <c r="B55" i="40"/>
  <c r="B26" i="51" s="1"/>
  <c r="B31" i="40"/>
  <c r="B2" i="51" s="1"/>
  <c r="B53" i="40"/>
  <c r="B24" i="51" s="1"/>
  <c r="B34" i="40"/>
  <c r="B5" i="51" s="1"/>
  <c r="B41" i="40"/>
  <c r="B12" i="51" s="1"/>
  <c r="B35" i="40"/>
  <c r="B6" i="51" s="1"/>
  <c r="B46" i="40"/>
  <c r="B17" i="51" s="1"/>
  <c r="B40" i="40"/>
  <c r="B11" i="51" s="1"/>
  <c r="B52" i="40"/>
  <c r="B23" i="51" s="1"/>
  <c r="B50" i="40"/>
  <c r="B21" i="51" s="1"/>
  <c r="B36" i="40"/>
  <c r="B7" i="51" s="1"/>
  <c r="B43" i="40"/>
  <c r="B14" i="51" s="1"/>
  <c r="B48" i="40"/>
  <c r="B19" i="51" s="1"/>
  <c r="B44" i="40"/>
  <c r="B15" i="51" s="1"/>
  <c r="B37" i="40"/>
  <c r="B8" i="51" s="1"/>
  <c r="B42" i="40"/>
  <c r="B13" i="51" s="1"/>
  <c r="H2" i="42"/>
  <c r="K80" i="32" a="1"/>
  <c r="K80" i="32" s="1"/>
  <c r="I22" i="43"/>
  <c r="L125" i="32" a="1"/>
  <c r="L125" i="32" s="1"/>
  <c r="F31" i="41"/>
  <c r="F2" i="52" s="1"/>
  <c r="H26" i="43"/>
  <c r="K129" i="32" a="1"/>
  <c r="K129" i="32" s="1"/>
  <c r="I10" i="41"/>
  <c r="L63" i="32" a="1"/>
  <c r="L63" i="32" s="1"/>
  <c r="H18" i="45"/>
  <c r="K146" i="32" a="1"/>
  <c r="K146" i="32" s="1"/>
  <c r="F34" i="46"/>
  <c r="H5" i="45"/>
  <c r="K133" i="32" a="1"/>
  <c r="K133" i="32" s="1"/>
  <c r="F48" i="41"/>
  <c r="F19" i="52" s="1"/>
  <c r="H2" i="40"/>
  <c r="K30" i="32" a="1"/>
  <c r="K30" i="32" s="1"/>
  <c r="E45" i="42"/>
  <c r="E16" i="53" s="1"/>
  <c r="E54" i="42"/>
  <c r="E25" i="53" s="1"/>
  <c r="E33" i="42"/>
  <c r="E4" i="53" s="1"/>
  <c r="E38" i="42"/>
  <c r="E9" i="53" s="1"/>
  <c r="E32" i="42"/>
  <c r="E3" i="53" s="1"/>
  <c r="E35" i="42"/>
  <c r="E6" i="53" s="1"/>
  <c r="E44" i="42"/>
  <c r="E15" i="53" s="1"/>
  <c r="E55" i="42"/>
  <c r="E26" i="53" s="1"/>
  <c r="E48" i="42"/>
  <c r="E19" i="53" s="1"/>
  <c r="E39" i="42"/>
  <c r="E10" i="53" s="1"/>
  <c r="E41" i="42"/>
  <c r="E12" i="53" s="1"/>
  <c r="E37" i="42"/>
  <c r="E8" i="53" s="1"/>
  <c r="E36" i="42"/>
  <c r="E7" i="53" s="1"/>
  <c r="E31" i="42"/>
  <c r="E2" i="53" s="1"/>
  <c r="E53" i="42"/>
  <c r="E24" i="53" s="1"/>
  <c r="E47" i="42"/>
  <c r="E18" i="53" s="1"/>
  <c r="E34" i="42"/>
  <c r="E5" i="53" s="1"/>
  <c r="E52" i="42"/>
  <c r="E23" i="53" s="1"/>
  <c r="E46" i="42"/>
  <c r="E17" i="53" s="1"/>
  <c r="F34" i="43"/>
  <c r="F51" i="41"/>
  <c r="F22" i="52" s="1"/>
  <c r="I4" i="40"/>
  <c r="L32" i="32" a="1"/>
  <c r="L32" i="32" s="1"/>
  <c r="H14" i="46"/>
  <c r="K192" i="32" a="1"/>
  <c r="K192" i="32" s="1"/>
  <c r="F53" i="47"/>
  <c r="F24" i="58" s="1"/>
  <c r="B47" i="42"/>
  <c r="B18" i="53" s="1"/>
  <c r="H10" i="39"/>
  <c r="H27" i="39" s="1"/>
  <c r="K13" i="32" a="1"/>
  <c r="K13" i="32" s="1"/>
  <c r="H15" i="45"/>
  <c r="K143" i="32" a="1"/>
  <c r="K143" i="32" s="1"/>
  <c r="H5" i="40"/>
  <c r="K33" i="32" a="1"/>
  <c r="K33" i="32" s="1"/>
  <c r="H2" i="47"/>
  <c r="K155" i="32" a="1"/>
  <c r="K155" i="32" s="1"/>
  <c r="D54" i="40"/>
  <c r="D25" i="51" s="1"/>
  <c r="D49" i="40"/>
  <c r="D20" i="51" s="1"/>
  <c r="D38" i="40"/>
  <c r="D9" i="51" s="1"/>
  <c r="D32" i="40"/>
  <c r="D3" i="51" s="1"/>
  <c r="D33" i="40"/>
  <c r="D4" i="51" s="1"/>
  <c r="D41" i="40"/>
  <c r="D12" i="51" s="1"/>
  <c r="D55" i="40"/>
  <c r="D26" i="51" s="1"/>
  <c r="D39" i="40"/>
  <c r="D10" i="51" s="1"/>
  <c r="D46" i="40"/>
  <c r="D17" i="51" s="1"/>
  <c r="D53" i="40"/>
  <c r="D24" i="51" s="1"/>
  <c r="D34" i="40"/>
  <c r="D5" i="51" s="1"/>
  <c r="D31" i="40"/>
  <c r="D2" i="51" s="1"/>
  <c r="D35" i="40"/>
  <c r="D6" i="51" s="1"/>
  <c r="D48" i="40"/>
  <c r="D19" i="51" s="1"/>
  <c r="D40" i="40"/>
  <c r="D11" i="51" s="1"/>
  <c r="D36" i="40"/>
  <c r="D7" i="51" s="1"/>
  <c r="D50" i="40"/>
  <c r="D21" i="51" s="1"/>
  <c r="D44" i="40"/>
  <c r="D15" i="51" s="1"/>
  <c r="D37" i="40"/>
  <c r="D8" i="51" s="1"/>
  <c r="D52" i="40"/>
  <c r="D23" i="51" s="1"/>
  <c r="D42" i="40"/>
  <c r="D13" i="51" s="1"/>
  <c r="D43" i="40"/>
  <c r="D14" i="51" s="1"/>
  <c r="H26" i="47"/>
  <c r="K179" i="32" a="1"/>
  <c r="K179" i="32" s="1"/>
  <c r="H26" i="46"/>
  <c r="K204" i="32" a="1"/>
  <c r="K204" i="32" s="1"/>
  <c r="H6" i="45"/>
  <c r="K134" i="32" a="1"/>
  <c r="K134" i="32" s="1"/>
  <c r="H21" i="45"/>
  <c r="K149" i="32" a="1"/>
  <c r="K149" i="32" s="1"/>
  <c r="G55" i="43"/>
  <c r="H5" i="41"/>
  <c r="K58" i="32" a="1"/>
  <c r="K58" i="32" s="1"/>
  <c r="AJ29" i="11"/>
  <c r="P2" i="39" s="1"/>
  <c r="G34" i="45"/>
  <c r="G27" i="40"/>
  <c r="H5" i="46"/>
  <c r="K183" i="32" a="1"/>
  <c r="K183" i="32" s="1"/>
  <c r="H2" i="43"/>
  <c r="K105" i="32" a="1"/>
  <c r="K105" i="32" s="1"/>
  <c r="H5" i="42"/>
  <c r="K83" i="32" a="1"/>
  <c r="K83" i="32" s="1"/>
  <c r="B44" i="39"/>
  <c r="B15" i="50" s="1"/>
  <c r="C31" i="39"/>
  <c r="C2" i="50" s="1"/>
  <c r="C34" i="39"/>
  <c r="C5" i="50" s="1"/>
  <c r="C54" i="39"/>
  <c r="C25" i="50" s="1"/>
  <c r="C32" i="39"/>
  <c r="C3" i="50" s="1"/>
  <c r="C33" i="39"/>
  <c r="C4" i="50" s="1"/>
  <c r="C55" i="39"/>
  <c r="C26" i="50" s="1"/>
  <c r="C53" i="39"/>
  <c r="C24" i="50" s="1"/>
  <c r="C39" i="39"/>
  <c r="C10" i="50" s="1"/>
  <c r="C41" i="39"/>
  <c r="C12" i="50" s="1"/>
  <c r="C35" i="39"/>
  <c r="C6" i="50" s="1"/>
  <c r="C46" i="39"/>
  <c r="C17" i="50" s="1"/>
  <c r="C50" i="39"/>
  <c r="C21" i="50" s="1"/>
  <c r="C38" i="39"/>
  <c r="C9" i="50" s="1"/>
  <c r="C36" i="39"/>
  <c r="C7" i="50" s="1"/>
  <c r="C43" i="39"/>
  <c r="C14" i="50" s="1"/>
  <c r="C48" i="39"/>
  <c r="C19" i="50" s="1"/>
  <c r="C37" i="39"/>
  <c r="C8" i="50" s="1"/>
  <c r="C44" i="39"/>
  <c r="C15" i="50" s="1"/>
  <c r="G43" i="46"/>
  <c r="J25" i="47"/>
  <c r="M178" i="32" a="1"/>
  <c r="M178" i="32" s="1"/>
  <c r="B47" i="39"/>
  <c r="B18" i="50" s="1"/>
  <c r="F34" i="40"/>
  <c r="F5" i="51" s="1"/>
  <c r="G39" i="39"/>
  <c r="G10" i="50" s="1"/>
  <c r="AK27" i="11"/>
  <c r="B19" i="54" l="1"/>
  <c r="B11" i="54"/>
  <c r="B3" i="54"/>
  <c r="B24" i="54"/>
  <c r="B16" i="54"/>
  <c r="B8" i="54"/>
  <c r="B21" i="54"/>
  <c r="B13" i="54"/>
  <c r="B5" i="54"/>
  <c r="B22" i="54"/>
  <c r="B14" i="54"/>
  <c r="B6" i="54"/>
  <c r="B25" i="54"/>
  <c r="B9" i="54"/>
  <c r="B18" i="54"/>
  <c r="B2" i="54"/>
  <c r="B23" i="54"/>
  <c r="B7" i="54"/>
  <c r="B26" i="54"/>
  <c r="B20" i="54"/>
  <c r="B4" i="54"/>
  <c r="B12" i="54"/>
  <c r="B17" i="54"/>
  <c r="B10" i="54"/>
  <c r="B15" i="54"/>
  <c r="H34" i="39"/>
  <c r="H5" i="50" s="1"/>
  <c r="H31" i="39"/>
  <c r="H2" i="50" s="1"/>
  <c r="H35" i="39"/>
  <c r="H6" i="50" s="1"/>
  <c r="H46" i="39"/>
  <c r="H17" i="50" s="1"/>
  <c r="H36" i="39"/>
  <c r="H7" i="50" s="1"/>
  <c r="H38" i="39"/>
  <c r="H9" i="50" s="1"/>
  <c r="H44" i="39"/>
  <c r="H15" i="50" s="1"/>
  <c r="H40" i="39"/>
  <c r="H11" i="50" s="1"/>
  <c r="H43" i="39"/>
  <c r="H14" i="50" s="1"/>
  <c r="H41" i="39"/>
  <c r="H12" i="50" s="1"/>
  <c r="H51" i="39"/>
  <c r="H22" i="50" s="1"/>
  <c r="H42" i="39"/>
  <c r="H13" i="50" s="1"/>
  <c r="H54" i="39"/>
  <c r="H25" i="50" s="1"/>
  <c r="H45" i="39"/>
  <c r="H16" i="50" s="1"/>
  <c r="H47" i="39"/>
  <c r="H18" i="50" s="1"/>
  <c r="H52" i="39"/>
  <c r="H23" i="50" s="1"/>
  <c r="H37" i="39"/>
  <c r="H8" i="50" s="1"/>
  <c r="H48" i="39"/>
  <c r="H19" i="50" s="1"/>
  <c r="H49" i="39"/>
  <c r="H20" i="50" s="1"/>
  <c r="H50" i="39"/>
  <c r="H21" i="50" s="1"/>
  <c r="H32" i="39"/>
  <c r="H3" i="50" s="1"/>
  <c r="H33" i="39"/>
  <c r="H4" i="50" s="1"/>
  <c r="I26" i="46"/>
  <c r="L204" i="32" a="1"/>
  <c r="L204" i="32" s="1"/>
  <c r="G46" i="40"/>
  <c r="G17" i="51" s="1"/>
  <c r="G41" i="40"/>
  <c r="G12" i="51" s="1"/>
  <c r="G35" i="40"/>
  <c r="G6" i="51" s="1"/>
  <c r="G54" i="40"/>
  <c r="G25" i="51" s="1"/>
  <c r="G44" i="40"/>
  <c r="G15" i="51" s="1"/>
  <c r="G52" i="40"/>
  <c r="G23" i="51" s="1"/>
  <c r="G37" i="40"/>
  <c r="G8" i="51" s="1"/>
  <c r="G40" i="40"/>
  <c r="G11" i="51" s="1"/>
  <c r="G36" i="40"/>
  <c r="G7" i="51" s="1"/>
  <c r="G42" i="40"/>
  <c r="G13" i="51" s="1"/>
  <c r="G50" i="40"/>
  <c r="G21" i="51" s="1"/>
  <c r="G48" i="40"/>
  <c r="G19" i="51" s="1"/>
  <c r="G43" i="40"/>
  <c r="G14" i="51" s="1"/>
  <c r="G38" i="40"/>
  <c r="G9" i="51" s="1"/>
  <c r="G33" i="40"/>
  <c r="G4" i="51" s="1"/>
  <c r="G51" i="40"/>
  <c r="G22" i="51" s="1"/>
  <c r="G45" i="40"/>
  <c r="G16" i="51" s="1"/>
  <c r="G32" i="40"/>
  <c r="G3" i="51" s="1"/>
  <c r="G47" i="40"/>
  <c r="G18" i="51" s="1"/>
  <c r="G49" i="40"/>
  <c r="G20" i="51" s="1"/>
  <c r="I26" i="47"/>
  <c r="L179" i="32" a="1"/>
  <c r="L179" i="32" s="1"/>
  <c r="I15" i="45"/>
  <c r="L143" i="32" a="1"/>
  <c r="L143" i="32" s="1"/>
  <c r="G55" i="41"/>
  <c r="G26" i="52" s="1"/>
  <c r="I5" i="42"/>
  <c r="L83" i="32" a="1"/>
  <c r="L83" i="32" s="1"/>
  <c r="G31" i="40"/>
  <c r="G2" i="51" s="1"/>
  <c r="G49" i="45"/>
  <c r="G37" i="45"/>
  <c r="G53" i="40"/>
  <c r="G24" i="51" s="1"/>
  <c r="I5" i="47"/>
  <c r="L158" i="32" a="1"/>
  <c r="L158" i="32" s="1"/>
  <c r="G42" i="45"/>
  <c r="I8" i="45"/>
  <c r="L136" i="32" a="1"/>
  <c r="L136" i="32" s="1"/>
  <c r="I16" i="45"/>
  <c r="L144" i="32" a="1"/>
  <c r="L144" i="32" s="1"/>
  <c r="I9" i="45"/>
  <c r="L137" i="32" a="1"/>
  <c r="L137" i="32" s="1"/>
  <c r="G3" i="49"/>
  <c r="G41" i="46"/>
  <c r="G54" i="46"/>
  <c r="G35" i="46"/>
  <c r="G46" i="46"/>
  <c r="G36" i="46"/>
  <c r="G38" i="46"/>
  <c r="G48" i="46"/>
  <c r="G49" i="46"/>
  <c r="G37" i="46"/>
  <c r="G50" i="46"/>
  <c r="G51" i="46"/>
  <c r="G42" i="46"/>
  <c r="G40" i="46"/>
  <c r="G52" i="46"/>
  <c r="G45" i="46"/>
  <c r="G47" i="46"/>
  <c r="G32" i="46"/>
  <c r="G33" i="46"/>
  <c r="G39" i="46"/>
  <c r="I10" i="40"/>
  <c r="L38" i="32" a="1"/>
  <c r="L38" i="32" s="1"/>
  <c r="I22" i="45"/>
  <c r="L150" i="32" a="1"/>
  <c r="L150" i="32" s="1"/>
  <c r="AL27" i="11"/>
  <c r="H53" i="39"/>
  <c r="H24" i="50" s="1"/>
  <c r="G43" i="45"/>
  <c r="I26" i="42"/>
  <c r="L104" i="32" a="1"/>
  <c r="L104" i="32" s="1"/>
  <c r="J4" i="41"/>
  <c r="M57" i="32" a="1"/>
  <c r="M57" i="32" s="1"/>
  <c r="E26" i="54"/>
  <c r="E18" i="54"/>
  <c r="E10" i="54"/>
  <c r="E2" i="54"/>
  <c r="E23" i="54"/>
  <c r="E15" i="54"/>
  <c r="E7" i="54"/>
  <c r="E20" i="54"/>
  <c r="E12" i="54"/>
  <c r="E4" i="54"/>
  <c r="E21" i="54"/>
  <c r="E13" i="54"/>
  <c r="E5" i="54"/>
  <c r="E24" i="54"/>
  <c r="E8" i="54"/>
  <c r="E17" i="54"/>
  <c r="E22" i="54"/>
  <c r="E6" i="54"/>
  <c r="E19" i="54"/>
  <c r="E3" i="54"/>
  <c r="E25" i="54"/>
  <c r="E16" i="54"/>
  <c r="E14" i="54"/>
  <c r="E11" i="54"/>
  <c r="E9" i="54"/>
  <c r="H27" i="43"/>
  <c r="H31" i="43" s="1"/>
  <c r="I2" i="47"/>
  <c r="L155" i="32" a="1"/>
  <c r="L155" i="32" s="1"/>
  <c r="I10" i="39"/>
  <c r="L13" i="32" a="1"/>
  <c r="L13" i="32" s="1"/>
  <c r="I2" i="42"/>
  <c r="L80" i="32" a="1"/>
  <c r="L80" i="32" s="1"/>
  <c r="I22" i="41"/>
  <c r="L75" i="32" a="1"/>
  <c r="L75" i="32" s="1"/>
  <c r="G45" i="45"/>
  <c r="J10" i="47"/>
  <c r="M163" i="32" a="1"/>
  <c r="M163" i="32" s="1"/>
  <c r="I5" i="43"/>
  <c r="L108" i="32" a="1"/>
  <c r="L108" i="32" s="1"/>
  <c r="J4" i="43"/>
  <c r="M107" i="32" a="1"/>
  <c r="M107" i="32" s="1"/>
  <c r="K25" i="43"/>
  <c r="N128" i="32" a="1"/>
  <c r="N128" i="32" s="1"/>
  <c r="J22" i="43"/>
  <c r="M125" i="32" a="1"/>
  <c r="M125" i="32" s="1"/>
  <c r="I5" i="46"/>
  <c r="L183" i="32" a="1"/>
  <c r="L183" i="32" s="1"/>
  <c r="G47" i="45"/>
  <c r="I21" i="45"/>
  <c r="L149" i="32" a="1"/>
  <c r="L149" i="32" s="1"/>
  <c r="H31" i="47"/>
  <c r="H2" i="58" s="1"/>
  <c r="H27" i="47"/>
  <c r="H39" i="39"/>
  <c r="H10" i="50" s="1"/>
  <c r="H27" i="42"/>
  <c r="H55" i="42" s="1"/>
  <c r="H26" i="53" s="1"/>
  <c r="B10" i="49"/>
  <c r="B15" i="49" s="1"/>
  <c r="B9" i="49"/>
  <c r="B14" i="49" s="1"/>
  <c r="G41" i="45"/>
  <c r="J3" i="40"/>
  <c r="M31" i="32" a="1"/>
  <c r="M31" i="32" s="1"/>
  <c r="H34" i="43"/>
  <c r="I24" i="47"/>
  <c r="L177" i="32" a="1"/>
  <c r="L177" i="32" s="1"/>
  <c r="I26" i="39"/>
  <c r="L29" i="32" a="1"/>
  <c r="L29" i="32" s="1"/>
  <c r="G50" i="45"/>
  <c r="E24" i="56"/>
  <c r="E21" i="56"/>
  <c r="E26" i="56"/>
  <c r="E23" i="56"/>
  <c r="E16" i="56"/>
  <c r="E8" i="56"/>
  <c r="E13" i="56"/>
  <c r="E18" i="56"/>
  <c r="E19" i="56"/>
  <c r="E11" i="56"/>
  <c r="E3" i="56"/>
  <c r="E17" i="56"/>
  <c r="E6" i="56"/>
  <c r="E25" i="56"/>
  <c r="E14" i="56"/>
  <c r="E5" i="56"/>
  <c r="E2" i="56"/>
  <c r="E15" i="56"/>
  <c r="E4" i="56"/>
  <c r="E22" i="56"/>
  <c r="E12" i="56"/>
  <c r="E9" i="56"/>
  <c r="E20" i="56"/>
  <c r="E7" i="56"/>
  <c r="E10" i="56"/>
  <c r="H34" i="42"/>
  <c r="H5" i="53" s="1"/>
  <c r="G48" i="45"/>
  <c r="I26" i="40"/>
  <c r="L54" i="32" a="1"/>
  <c r="L54" i="32" s="1"/>
  <c r="J4" i="47"/>
  <c r="M157" i="32" a="1"/>
  <c r="M157" i="32" s="1"/>
  <c r="I2" i="43"/>
  <c r="L105" i="32" a="1"/>
  <c r="L105" i="32" s="1"/>
  <c r="I6" i="45"/>
  <c r="L134" i="32" a="1"/>
  <c r="L134" i="32" s="1"/>
  <c r="J4" i="40"/>
  <c r="M32" i="32" a="1"/>
  <c r="M32" i="32" s="1"/>
  <c r="I5" i="45"/>
  <c r="L133" i="32" a="1"/>
  <c r="L133" i="32" s="1"/>
  <c r="I18" i="45"/>
  <c r="L146" i="32" a="1"/>
  <c r="L146" i="32" s="1"/>
  <c r="I26" i="43"/>
  <c r="L129" i="32" a="1"/>
  <c r="L129" i="32" s="1"/>
  <c r="I24" i="41"/>
  <c r="L77" i="32" a="1"/>
  <c r="L77" i="32" s="1"/>
  <c r="I20" i="45"/>
  <c r="L148" i="32" a="1"/>
  <c r="L148" i="32" s="1"/>
  <c r="G31" i="42"/>
  <c r="G2" i="53" s="1"/>
  <c r="J3" i="41"/>
  <c r="M56" i="32" a="1"/>
  <c r="M56" i="32" s="1"/>
  <c r="K25" i="39"/>
  <c r="N28" i="32" a="1"/>
  <c r="N28" i="32" s="1"/>
  <c r="F8" i="49"/>
  <c r="F13" i="49" s="1"/>
  <c r="F5" i="49"/>
  <c r="H53" i="47"/>
  <c r="H24" i="58" s="1"/>
  <c r="J3" i="39"/>
  <c r="M6" i="32" a="1"/>
  <c r="M6" i="32" s="1"/>
  <c r="D21" i="54"/>
  <c r="D13" i="54"/>
  <c r="D5" i="54"/>
  <c r="D26" i="54"/>
  <c r="D18" i="54"/>
  <c r="D10" i="54"/>
  <c r="D2" i="54"/>
  <c r="D23" i="54"/>
  <c r="D15" i="54"/>
  <c r="D7" i="54"/>
  <c r="D24" i="54"/>
  <c r="D16" i="54"/>
  <c r="D8" i="54"/>
  <c r="D19" i="54"/>
  <c r="D3" i="54"/>
  <c r="D12" i="54"/>
  <c r="D17" i="54"/>
  <c r="D22" i="54"/>
  <c r="D14" i="54"/>
  <c r="D20" i="54"/>
  <c r="D25" i="54"/>
  <c r="D11" i="54"/>
  <c r="D9" i="54"/>
  <c r="D6" i="54"/>
  <c r="D4" i="54"/>
  <c r="H55" i="39"/>
  <c r="H26" i="50" s="1"/>
  <c r="G35" i="45"/>
  <c r="G35" i="47"/>
  <c r="G6" i="58" s="1"/>
  <c r="G46" i="47"/>
  <c r="G17" i="58" s="1"/>
  <c r="G41" i="47"/>
  <c r="G12" i="58" s="1"/>
  <c r="G36" i="47"/>
  <c r="G7" i="58" s="1"/>
  <c r="G52" i="47"/>
  <c r="G23" i="58" s="1"/>
  <c r="G44" i="47"/>
  <c r="G15" i="58" s="1"/>
  <c r="G49" i="47"/>
  <c r="G20" i="58" s="1"/>
  <c r="G40" i="47"/>
  <c r="G11" i="58" s="1"/>
  <c r="G38" i="47"/>
  <c r="G9" i="58" s="1"/>
  <c r="G48" i="47"/>
  <c r="G19" i="58" s="1"/>
  <c r="G42" i="47"/>
  <c r="G13" i="58" s="1"/>
  <c r="G37" i="47"/>
  <c r="G8" i="58" s="1"/>
  <c r="G43" i="47"/>
  <c r="G14" i="58" s="1"/>
  <c r="G50" i="47"/>
  <c r="G21" i="58" s="1"/>
  <c r="G51" i="47"/>
  <c r="G22" i="58" s="1"/>
  <c r="G45" i="47"/>
  <c r="G16" i="58" s="1"/>
  <c r="G54" i="47"/>
  <c r="G25" i="58" s="1"/>
  <c r="G47" i="47"/>
  <c r="G18" i="58" s="1"/>
  <c r="G32" i="47"/>
  <c r="G3" i="58" s="1"/>
  <c r="G39" i="47"/>
  <c r="G10" i="58" s="1"/>
  <c r="G33" i="47"/>
  <c r="G4" i="58" s="1"/>
  <c r="H53" i="41"/>
  <c r="H24" i="52" s="1"/>
  <c r="I15" i="46"/>
  <c r="L193" i="32" a="1"/>
  <c r="L193" i="32" s="1"/>
  <c r="F9" i="49"/>
  <c r="F14" i="49" s="1"/>
  <c r="G45" i="42"/>
  <c r="G16" i="53" s="1"/>
  <c r="G33" i="42"/>
  <c r="G4" i="53" s="1"/>
  <c r="G38" i="42"/>
  <c r="G9" i="53" s="1"/>
  <c r="G35" i="42"/>
  <c r="G6" i="53" s="1"/>
  <c r="G54" i="42"/>
  <c r="G25" i="53" s="1"/>
  <c r="G32" i="42"/>
  <c r="G3" i="53" s="1"/>
  <c r="G46" i="42"/>
  <c r="G17" i="53" s="1"/>
  <c r="G36" i="42"/>
  <c r="G7" i="53" s="1"/>
  <c r="G41" i="42"/>
  <c r="G12" i="53" s="1"/>
  <c r="G52" i="42"/>
  <c r="G23" i="53" s="1"/>
  <c r="G44" i="42"/>
  <c r="G15" i="53" s="1"/>
  <c r="G40" i="42"/>
  <c r="G11" i="53" s="1"/>
  <c r="G43" i="42"/>
  <c r="G14" i="53" s="1"/>
  <c r="G37" i="42"/>
  <c r="G8" i="53" s="1"/>
  <c r="G50" i="42"/>
  <c r="G21" i="53" s="1"/>
  <c r="G48" i="42"/>
  <c r="G19" i="53" s="1"/>
  <c r="G47" i="42"/>
  <c r="G18" i="53" s="1"/>
  <c r="G51" i="42"/>
  <c r="G22" i="53" s="1"/>
  <c r="G49" i="42"/>
  <c r="G20" i="53" s="1"/>
  <c r="G42" i="42"/>
  <c r="G13" i="53" s="1"/>
  <c r="I17" i="45"/>
  <c r="L145" i="32" a="1"/>
  <c r="L145" i="32" s="1"/>
  <c r="I2" i="41"/>
  <c r="L55" i="32" a="1"/>
  <c r="L55" i="32" s="1"/>
  <c r="I24" i="45"/>
  <c r="L152" i="32" a="1"/>
  <c r="L152" i="32" s="1"/>
  <c r="F10" i="49"/>
  <c r="F15" i="49" s="1"/>
  <c r="L25" i="46"/>
  <c r="O203" i="32" a="1"/>
  <c r="O203" i="32" s="1"/>
  <c r="J3" i="43"/>
  <c r="M106" i="32" a="1"/>
  <c r="M106" i="32" s="1"/>
  <c r="I2" i="46"/>
  <c r="L180" i="32" a="1"/>
  <c r="L180" i="32" s="1"/>
  <c r="I24" i="43"/>
  <c r="L127" i="32" a="1"/>
  <c r="L127" i="32" s="1"/>
  <c r="I27" i="39"/>
  <c r="J20" i="40"/>
  <c r="M48" i="32" a="1"/>
  <c r="M48" i="32" s="1"/>
  <c r="G31" i="47"/>
  <c r="G2" i="58" s="1"/>
  <c r="C24" i="54"/>
  <c r="C16" i="54"/>
  <c r="C8" i="54"/>
  <c r="C21" i="54"/>
  <c r="C13" i="54"/>
  <c r="C5" i="54"/>
  <c r="C26" i="54"/>
  <c r="C18" i="54"/>
  <c r="C10" i="54"/>
  <c r="C2" i="54"/>
  <c r="C19" i="54"/>
  <c r="C11" i="54"/>
  <c r="C3" i="54"/>
  <c r="C14" i="54"/>
  <c r="C23" i="54"/>
  <c r="C7" i="54"/>
  <c r="C12" i="54"/>
  <c r="C22" i="54"/>
  <c r="C25" i="54"/>
  <c r="C9" i="54"/>
  <c r="C17" i="54"/>
  <c r="C20" i="54"/>
  <c r="C15" i="54"/>
  <c r="C6" i="54"/>
  <c r="C4" i="54"/>
  <c r="E24" i="57"/>
  <c r="E21" i="57"/>
  <c r="E26" i="57"/>
  <c r="E18" i="57"/>
  <c r="E10" i="57"/>
  <c r="E15" i="57"/>
  <c r="E23" i="57"/>
  <c r="E12" i="57"/>
  <c r="E4" i="57"/>
  <c r="E20" i="57"/>
  <c r="E8" i="57"/>
  <c r="E19" i="57"/>
  <c r="E16" i="57"/>
  <c r="E13" i="57"/>
  <c r="E2" i="57"/>
  <c r="E3" i="57"/>
  <c r="E17" i="57"/>
  <c r="E14" i="57"/>
  <c r="E11" i="57"/>
  <c r="E7" i="57"/>
  <c r="E5" i="57"/>
  <c r="E6" i="57"/>
  <c r="E22" i="57"/>
  <c r="E9" i="57"/>
  <c r="E25" i="57"/>
  <c r="G31" i="45"/>
  <c r="G46" i="45"/>
  <c r="I26" i="45"/>
  <c r="L154" i="32" a="1"/>
  <c r="L154" i="32" s="1"/>
  <c r="G41" i="41"/>
  <c r="G12" i="52" s="1"/>
  <c r="G35" i="41"/>
  <c r="G6" i="52" s="1"/>
  <c r="G54" i="41"/>
  <c r="G25" i="52" s="1"/>
  <c r="G46" i="41"/>
  <c r="G17" i="52" s="1"/>
  <c r="G36" i="41"/>
  <c r="G7" i="52" s="1"/>
  <c r="G40" i="41"/>
  <c r="G11" i="52" s="1"/>
  <c r="G42" i="41"/>
  <c r="G13" i="52" s="1"/>
  <c r="G45" i="41"/>
  <c r="G16" i="52" s="1"/>
  <c r="G43" i="41"/>
  <c r="G14" i="52" s="1"/>
  <c r="G49" i="41"/>
  <c r="G20" i="52" s="1"/>
  <c r="G37" i="41"/>
  <c r="G8" i="52" s="1"/>
  <c r="G38" i="41"/>
  <c r="G9" i="52" s="1"/>
  <c r="G44" i="41"/>
  <c r="G15" i="52" s="1"/>
  <c r="G50" i="41"/>
  <c r="G21" i="52" s="1"/>
  <c r="G52" i="41"/>
  <c r="G23" i="52" s="1"/>
  <c r="G47" i="41"/>
  <c r="G18" i="52" s="1"/>
  <c r="G33" i="41"/>
  <c r="G4" i="52" s="1"/>
  <c r="G48" i="41"/>
  <c r="G19" i="52" s="1"/>
  <c r="G39" i="41"/>
  <c r="G10" i="52" s="1"/>
  <c r="G32" i="41"/>
  <c r="G3" i="52" s="1"/>
  <c r="I10" i="45"/>
  <c r="L138" i="32" a="1"/>
  <c r="L138" i="32" s="1"/>
  <c r="I24" i="40"/>
  <c r="L52" i="32" a="1"/>
  <c r="L52" i="32" s="1"/>
  <c r="H27" i="41"/>
  <c r="H34" i="41" s="1"/>
  <c r="H5" i="52" s="1"/>
  <c r="H31" i="41"/>
  <c r="H2" i="52" s="1"/>
  <c r="J4" i="39"/>
  <c r="M7" i="32" a="1"/>
  <c r="M7" i="32" s="1"/>
  <c r="I7" i="45"/>
  <c r="L135" i="32" a="1"/>
  <c r="L135" i="32" s="1"/>
  <c r="J10" i="46"/>
  <c r="M188" i="32" a="1"/>
  <c r="M188" i="32" s="1"/>
  <c r="H27" i="46"/>
  <c r="H34" i="46" s="1"/>
  <c r="H31" i="46"/>
  <c r="L25" i="41"/>
  <c r="O78" i="32" a="1"/>
  <c r="O78" i="32" s="1"/>
  <c r="H53" i="43"/>
  <c r="I14" i="45"/>
  <c r="L142" i="32" a="1"/>
  <c r="L142" i="32" s="1"/>
  <c r="G34" i="42"/>
  <c r="G5" i="53" s="1"/>
  <c r="J3" i="46"/>
  <c r="M181" i="32" a="1"/>
  <c r="M181" i="32" s="1"/>
  <c r="I24" i="46"/>
  <c r="L202" i="32" a="1"/>
  <c r="L202" i="32" s="1"/>
  <c r="AK29" i="11"/>
  <c r="Q2" i="39" s="1"/>
  <c r="I5" i="41"/>
  <c r="L58" i="32" a="1"/>
  <c r="L58" i="32" s="1"/>
  <c r="I2" i="40"/>
  <c r="L30" i="32" a="1"/>
  <c r="L30" i="32" s="1"/>
  <c r="J10" i="43"/>
  <c r="M113" i="32" a="1"/>
  <c r="M113" i="32" s="1"/>
  <c r="G44" i="45"/>
  <c r="K25" i="47"/>
  <c r="N178" i="32" a="1"/>
  <c r="N178" i="32" s="1"/>
  <c r="H34" i="40"/>
  <c r="H5" i="51" s="1"/>
  <c r="H27" i="40"/>
  <c r="H31" i="40"/>
  <c r="H2" i="51" s="1"/>
  <c r="I26" i="41"/>
  <c r="L79" i="32" a="1"/>
  <c r="L79" i="32" s="1"/>
  <c r="I2" i="45"/>
  <c r="L130" i="32" a="1"/>
  <c r="L130" i="32" s="1"/>
  <c r="I19" i="45"/>
  <c r="L147" i="32" a="1"/>
  <c r="L147" i="32" s="1"/>
  <c r="G34" i="40"/>
  <c r="G5" i="51" s="1"/>
  <c r="G36" i="45"/>
  <c r="G53" i="42"/>
  <c r="G24" i="53" s="1"/>
  <c r="G39" i="42"/>
  <c r="G10" i="53" s="1"/>
  <c r="I13" i="45"/>
  <c r="L141" i="32" a="1"/>
  <c r="L141" i="32" s="1"/>
  <c r="J9" i="40"/>
  <c r="M37" i="32" a="1"/>
  <c r="M37" i="32" s="1"/>
  <c r="K25" i="45"/>
  <c r="N153" i="32" a="1"/>
  <c r="N153" i="32" s="1"/>
  <c r="G2" i="49"/>
  <c r="G35" i="43"/>
  <c r="G36" i="43"/>
  <c r="G41" i="43"/>
  <c r="G46" i="43"/>
  <c r="G47" i="43"/>
  <c r="G43" i="43"/>
  <c r="G50" i="43"/>
  <c r="G45" i="43"/>
  <c r="G52" i="43"/>
  <c r="G44" i="43"/>
  <c r="G37" i="43"/>
  <c r="G54" i="43"/>
  <c r="G38" i="43"/>
  <c r="G49" i="43"/>
  <c r="G48" i="43"/>
  <c r="G40" i="43"/>
  <c r="G42" i="43"/>
  <c r="G39" i="43"/>
  <c r="G32" i="43"/>
  <c r="G33" i="43"/>
  <c r="G51" i="43"/>
  <c r="G34" i="46"/>
  <c r="G55" i="46"/>
  <c r="G4" i="49"/>
  <c r="G32" i="45"/>
  <c r="G52" i="45"/>
  <c r="G40" i="45"/>
  <c r="G33" i="45"/>
  <c r="G54" i="45"/>
  <c r="I5" i="40"/>
  <c r="L33" i="32" a="1"/>
  <c r="L33" i="32" s="1"/>
  <c r="I14" i="46"/>
  <c r="L192" i="32" a="1"/>
  <c r="L192" i="32" s="1"/>
  <c r="J10" i="41"/>
  <c r="M63" i="32" a="1"/>
  <c r="M63" i="32" s="1"/>
  <c r="G55" i="45"/>
  <c r="H27" i="45"/>
  <c r="H41" i="45" s="1"/>
  <c r="C22" i="57"/>
  <c r="C24" i="57"/>
  <c r="C20" i="57"/>
  <c r="C16" i="57"/>
  <c r="C8" i="57"/>
  <c r="C13" i="57"/>
  <c r="C18" i="57"/>
  <c r="C10" i="57"/>
  <c r="C25" i="57"/>
  <c r="C17" i="57"/>
  <c r="C14" i="57"/>
  <c r="C11" i="57"/>
  <c r="C7" i="57"/>
  <c r="C5" i="57"/>
  <c r="C19" i="57"/>
  <c r="C2" i="57"/>
  <c r="C15" i="57"/>
  <c r="C12" i="57"/>
  <c r="C9" i="57"/>
  <c r="C4" i="57"/>
  <c r="C3" i="57"/>
  <c r="C6" i="57"/>
  <c r="C26" i="57"/>
  <c r="C23" i="57"/>
  <c r="C21" i="57"/>
  <c r="G55" i="40"/>
  <c r="G26" i="51" s="1"/>
  <c r="J4" i="46"/>
  <c r="M182" i="32" a="1"/>
  <c r="M182" i="32" s="1"/>
  <c r="K25" i="40"/>
  <c r="N53" i="32" a="1"/>
  <c r="N53" i="32" s="1"/>
  <c r="J3" i="47"/>
  <c r="M156" i="32" a="1"/>
  <c r="M156" i="32" s="1"/>
  <c r="I12" i="45"/>
  <c r="L140" i="32" a="1"/>
  <c r="L140" i="32" s="1"/>
  <c r="G39" i="45"/>
  <c r="G53" i="45"/>
  <c r="G31" i="46"/>
  <c r="H42" i="45"/>
  <c r="I24" i="42"/>
  <c r="L102" i="32" a="1"/>
  <c r="L102" i="32" s="1"/>
  <c r="I10" i="42"/>
  <c r="L88" i="32" a="1"/>
  <c r="L88" i="32" s="1"/>
  <c r="I24" i="39"/>
  <c r="L27" i="32" a="1"/>
  <c r="L27" i="32" s="1"/>
  <c r="I34" i="39" l="1"/>
  <c r="I5" i="50" s="1"/>
  <c r="I31" i="39"/>
  <c r="I2" i="50" s="1"/>
  <c r="I35" i="39"/>
  <c r="I6" i="50" s="1"/>
  <c r="I36" i="39"/>
  <c r="I7" i="50" s="1"/>
  <c r="I43" i="39"/>
  <c r="I14" i="50" s="1"/>
  <c r="I40" i="39"/>
  <c r="I11" i="50" s="1"/>
  <c r="I46" i="39"/>
  <c r="I17" i="50" s="1"/>
  <c r="I42" i="39"/>
  <c r="I13" i="50" s="1"/>
  <c r="I41" i="39"/>
  <c r="I12" i="50" s="1"/>
  <c r="I48" i="39"/>
  <c r="I19" i="50" s="1"/>
  <c r="I37" i="39"/>
  <c r="I8" i="50" s="1"/>
  <c r="I45" i="39"/>
  <c r="I16" i="50" s="1"/>
  <c r="I47" i="39"/>
  <c r="I18" i="50" s="1"/>
  <c r="I50" i="39"/>
  <c r="I21" i="50" s="1"/>
  <c r="I44" i="39"/>
  <c r="I15" i="50" s="1"/>
  <c r="I38" i="39"/>
  <c r="I9" i="50" s="1"/>
  <c r="I52" i="39"/>
  <c r="I23" i="50" s="1"/>
  <c r="I51" i="39"/>
  <c r="I22" i="50" s="1"/>
  <c r="I49" i="39"/>
  <c r="I20" i="50" s="1"/>
  <c r="I54" i="39"/>
  <c r="I25" i="50" s="1"/>
  <c r="M25" i="46"/>
  <c r="P203" i="32" a="1"/>
  <c r="P203" i="32" s="1"/>
  <c r="H43" i="45"/>
  <c r="I33" i="39"/>
  <c r="I4" i="50" s="1"/>
  <c r="H41" i="40"/>
  <c r="H12" i="51" s="1"/>
  <c r="H46" i="40"/>
  <c r="H17" i="51" s="1"/>
  <c r="H35" i="40"/>
  <c r="H6" i="51" s="1"/>
  <c r="H40" i="40"/>
  <c r="H11" i="51" s="1"/>
  <c r="H50" i="40"/>
  <c r="H21" i="51" s="1"/>
  <c r="H43" i="40"/>
  <c r="H14" i="51" s="1"/>
  <c r="H36" i="40"/>
  <c r="H7" i="51" s="1"/>
  <c r="H52" i="40"/>
  <c r="H23" i="51" s="1"/>
  <c r="H37" i="40"/>
  <c r="H8" i="51" s="1"/>
  <c r="H48" i="40"/>
  <c r="H19" i="51" s="1"/>
  <c r="H44" i="40"/>
  <c r="H15" i="51" s="1"/>
  <c r="H42" i="40"/>
  <c r="H13" i="51" s="1"/>
  <c r="H54" i="40"/>
  <c r="H25" i="51" s="1"/>
  <c r="H51" i="40"/>
  <c r="H22" i="51" s="1"/>
  <c r="H45" i="40"/>
  <c r="H16" i="51" s="1"/>
  <c r="H47" i="40"/>
  <c r="H18" i="51" s="1"/>
  <c r="H33" i="40"/>
  <c r="H4" i="51" s="1"/>
  <c r="H49" i="40"/>
  <c r="H20" i="51" s="1"/>
  <c r="H38" i="40"/>
  <c r="H9" i="51" s="1"/>
  <c r="H32" i="40"/>
  <c r="H3" i="51" s="1"/>
  <c r="I27" i="40"/>
  <c r="I31" i="40"/>
  <c r="I2" i="51" s="1"/>
  <c r="K3" i="46"/>
  <c r="N181" i="32" a="1"/>
  <c r="N181" i="32" s="1"/>
  <c r="I53" i="40"/>
  <c r="I24" i="51" s="1"/>
  <c r="J26" i="45"/>
  <c r="M154" i="32" a="1"/>
  <c r="M154" i="32" s="1"/>
  <c r="K20" i="40"/>
  <c r="N48" i="32" a="1"/>
  <c r="N48" i="32" s="1"/>
  <c r="I32" i="39"/>
  <c r="I3" i="50" s="1"/>
  <c r="J17" i="45"/>
  <c r="M145" i="32" a="1"/>
  <c r="M145" i="32" s="1"/>
  <c r="L25" i="39"/>
  <c r="O28" i="32" a="1"/>
  <c r="O28" i="32" s="1"/>
  <c r="I49" i="45"/>
  <c r="J5" i="45"/>
  <c r="M133" i="32" a="1"/>
  <c r="M133" i="32" s="1"/>
  <c r="H31" i="42"/>
  <c r="H2" i="53" s="1"/>
  <c r="H36" i="47"/>
  <c r="H7" i="58" s="1"/>
  <c r="H35" i="47"/>
  <c r="H6" i="58" s="1"/>
  <c r="H46" i="47"/>
  <c r="H17" i="58" s="1"/>
  <c r="H41" i="47"/>
  <c r="H12" i="58" s="1"/>
  <c r="H37" i="47"/>
  <c r="H8" i="58" s="1"/>
  <c r="H49" i="47"/>
  <c r="H20" i="58" s="1"/>
  <c r="H50" i="47"/>
  <c r="H21" i="58" s="1"/>
  <c r="H38" i="47"/>
  <c r="H9" i="58" s="1"/>
  <c r="H47" i="47"/>
  <c r="H18" i="58" s="1"/>
  <c r="H45" i="47"/>
  <c r="H16" i="58" s="1"/>
  <c r="H42" i="47"/>
  <c r="H13" i="58" s="1"/>
  <c r="H40" i="47"/>
  <c r="H11" i="58" s="1"/>
  <c r="H43" i="47"/>
  <c r="H14" i="58" s="1"/>
  <c r="H48" i="47"/>
  <c r="H19" i="58" s="1"/>
  <c r="H44" i="47"/>
  <c r="H15" i="58" s="1"/>
  <c r="H51" i="47"/>
  <c r="H22" i="58" s="1"/>
  <c r="H52" i="47"/>
  <c r="H23" i="58" s="1"/>
  <c r="H54" i="47"/>
  <c r="H25" i="58" s="1"/>
  <c r="H32" i="47"/>
  <c r="H3" i="58" s="1"/>
  <c r="H39" i="47"/>
  <c r="H10" i="58" s="1"/>
  <c r="H33" i="47"/>
  <c r="H4" i="58" s="1"/>
  <c r="H39" i="40"/>
  <c r="H10" i="51" s="1"/>
  <c r="J22" i="41"/>
  <c r="M75" i="32" a="1"/>
  <c r="M75" i="32" s="1"/>
  <c r="H35" i="45"/>
  <c r="J10" i="40"/>
  <c r="M38" i="32" a="1"/>
  <c r="M38" i="32" s="1"/>
  <c r="J16" i="45"/>
  <c r="M144" i="32" a="1"/>
  <c r="M144" i="32" s="1"/>
  <c r="J5" i="47"/>
  <c r="M158" i="32" a="1"/>
  <c r="M158" i="32" s="1"/>
  <c r="J26" i="47"/>
  <c r="M179" i="32" a="1"/>
  <c r="M179" i="32" s="1"/>
  <c r="J7" i="45"/>
  <c r="M135" i="32" a="1"/>
  <c r="M135" i="32" s="1"/>
  <c r="J24" i="40"/>
  <c r="M52" i="32" a="1"/>
  <c r="M52" i="32" s="1"/>
  <c r="J24" i="39"/>
  <c r="M27" i="32" a="1"/>
  <c r="M27" i="32" s="1"/>
  <c r="H36" i="45"/>
  <c r="J24" i="43"/>
  <c r="M127" i="32" a="1"/>
  <c r="M127" i="32" s="1"/>
  <c r="F21" i="56"/>
  <c r="F26" i="56"/>
  <c r="F23" i="56"/>
  <c r="F24" i="56"/>
  <c r="F13" i="56"/>
  <c r="F5" i="56"/>
  <c r="F18" i="56"/>
  <c r="F10" i="56"/>
  <c r="F22" i="56"/>
  <c r="F15" i="56"/>
  <c r="F16" i="56"/>
  <c r="F8" i="56"/>
  <c r="F17" i="56"/>
  <c r="F6" i="56"/>
  <c r="F4" i="56"/>
  <c r="F20" i="56"/>
  <c r="F19" i="56"/>
  <c r="F3" i="56"/>
  <c r="F14" i="56"/>
  <c r="F2" i="56"/>
  <c r="F7" i="56"/>
  <c r="F11" i="56"/>
  <c r="F12" i="56"/>
  <c r="F25" i="56"/>
  <c r="F9" i="56"/>
  <c r="I46" i="45"/>
  <c r="H49" i="45"/>
  <c r="J24" i="41"/>
  <c r="M77" i="32" a="1"/>
  <c r="M77" i="32" s="1"/>
  <c r="K4" i="47"/>
  <c r="N157" i="32" a="1"/>
  <c r="N157" i="32" s="1"/>
  <c r="H38" i="42"/>
  <c r="H9" i="53" s="1"/>
  <c r="H35" i="42"/>
  <c r="H6" i="53" s="1"/>
  <c r="H32" i="42"/>
  <c r="H3" i="53" s="1"/>
  <c r="H45" i="42"/>
  <c r="H16" i="53" s="1"/>
  <c r="H33" i="42"/>
  <c r="H4" i="53" s="1"/>
  <c r="H54" i="42"/>
  <c r="H25" i="53" s="1"/>
  <c r="H44" i="42"/>
  <c r="H15" i="53" s="1"/>
  <c r="H43" i="42"/>
  <c r="H14" i="53" s="1"/>
  <c r="H37" i="42"/>
  <c r="H8" i="53" s="1"/>
  <c r="H41" i="42"/>
  <c r="H12" i="53" s="1"/>
  <c r="H46" i="42"/>
  <c r="H17" i="53" s="1"/>
  <c r="H36" i="42"/>
  <c r="H7" i="53" s="1"/>
  <c r="H42" i="42"/>
  <c r="H13" i="53" s="1"/>
  <c r="H51" i="42"/>
  <c r="H22" i="53" s="1"/>
  <c r="H52" i="42"/>
  <c r="H23" i="53" s="1"/>
  <c r="H47" i="42"/>
  <c r="H18" i="53" s="1"/>
  <c r="H48" i="42"/>
  <c r="H19" i="53" s="1"/>
  <c r="H49" i="42"/>
  <c r="H20" i="53" s="1"/>
  <c r="H40" i="42"/>
  <c r="H11" i="53" s="1"/>
  <c r="H50" i="42"/>
  <c r="H21" i="53" s="1"/>
  <c r="K22" i="43"/>
  <c r="N125" i="32" a="1"/>
  <c r="N125" i="32" s="1"/>
  <c r="L25" i="43"/>
  <c r="O128" i="32" a="1"/>
  <c r="O128" i="32" s="1"/>
  <c r="H38" i="45"/>
  <c r="I39" i="40"/>
  <c r="I10" i="51" s="1"/>
  <c r="J5" i="42"/>
  <c r="M83" i="32" a="1"/>
  <c r="M83" i="32" s="1"/>
  <c r="I55" i="47"/>
  <c r="I26" i="58" s="1"/>
  <c r="J24" i="42"/>
  <c r="M102" i="32" a="1"/>
  <c r="M102" i="32" s="1"/>
  <c r="I41" i="45"/>
  <c r="K4" i="39"/>
  <c r="N7" i="32" a="1"/>
  <c r="N7" i="32" s="1"/>
  <c r="H46" i="45"/>
  <c r="I53" i="39"/>
  <c r="I24" i="50" s="1"/>
  <c r="H31" i="45"/>
  <c r="K3" i="41"/>
  <c r="N56" i="32" a="1"/>
  <c r="N56" i="32" s="1"/>
  <c r="K4" i="40"/>
  <c r="N32" i="32" a="1"/>
  <c r="N32" i="32" s="1"/>
  <c r="K10" i="47"/>
  <c r="N163" i="32" a="1"/>
  <c r="N163" i="32" s="1"/>
  <c r="J2" i="42"/>
  <c r="M80" i="32" a="1"/>
  <c r="M80" i="32" s="1"/>
  <c r="H2" i="49"/>
  <c r="H35" i="43"/>
  <c r="H41" i="43"/>
  <c r="H36" i="43"/>
  <c r="H46" i="43"/>
  <c r="H48" i="43"/>
  <c r="H37" i="43"/>
  <c r="H40" i="43"/>
  <c r="H42" i="43"/>
  <c r="H49" i="43"/>
  <c r="H47" i="43"/>
  <c r="H43" i="43"/>
  <c r="H52" i="43"/>
  <c r="H50" i="43"/>
  <c r="H44" i="43"/>
  <c r="H45" i="43"/>
  <c r="H38" i="43"/>
  <c r="H54" i="43"/>
  <c r="H32" i="43"/>
  <c r="H51" i="43"/>
  <c r="H33" i="43"/>
  <c r="H39" i="43"/>
  <c r="J8" i="45"/>
  <c r="M136" i="32" a="1"/>
  <c r="M136" i="32" s="1"/>
  <c r="J14" i="45"/>
  <c r="M142" i="32" a="1"/>
  <c r="M142" i="32" s="1"/>
  <c r="H53" i="45"/>
  <c r="I39" i="45"/>
  <c r="K3" i="39"/>
  <c r="N6" i="32" a="1"/>
  <c r="N6" i="32" s="1"/>
  <c r="H55" i="40"/>
  <c r="H26" i="51" s="1"/>
  <c r="H51" i="41"/>
  <c r="H22" i="52" s="1"/>
  <c r="K3" i="40"/>
  <c r="N31" i="32" a="1"/>
  <c r="N31" i="32" s="1"/>
  <c r="H55" i="43"/>
  <c r="K4" i="43"/>
  <c r="N107" i="32" a="1"/>
  <c r="N107" i="32" s="1"/>
  <c r="I27" i="42"/>
  <c r="I31" i="42" s="1"/>
  <c r="I2" i="53" s="1"/>
  <c r="AL29" i="11"/>
  <c r="R2" i="39" s="1"/>
  <c r="I37" i="45"/>
  <c r="K3" i="47"/>
  <c r="N156" i="32" a="1"/>
  <c r="N156" i="32" s="1"/>
  <c r="I43" i="46"/>
  <c r="L25" i="45"/>
  <c r="O153" i="32" a="1"/>
  <c r="O153" i="32" s="1"/>
  <c r="J2" i="45"/>
  <c r="M130" i="32" a="1"/>
  <c r="M130" i="32" s="1"/>
  <c r="L25" i="47"/>
  <c r="O178" i="32" a="1"/>
  <c r="O178" i="32" s="1"/>
  <c r="H3" i="49"/>
  <c r="H41" i="46"/>
  <c r="H46" i="46"/>
  <c r="H36" i="46"/>
  <c r="H35" i="46"/>
  <c r="H54" i="46"/>
  <c r="H49" i="46"/>
  <c r="H42" i="46"/>
  <c r="H52" i="46"/>
  <c r="H45" i="46"/>
  <c r="H48" i="46"/>
  <c r="H51" i="46"/>
  <c r="H40" i="46"/>
  <c r="H37" i="46"/>
  <c r="H50" i="46"/>
  <c r="H47" i="46"/>
  <c r="H38" i="46"/>
  <c r="H32" i="46"/>
  <c r="H33" i="46"/>
  <c r="H39" i="46"/>
  <c r="J10" i="45"/>
  <c r="M138" i="32" a="1"/>
  <c r="M138" i="32" s="1"/>
  <c r="J24" i="45"/>
  <c r="M152" i="32" a="1"/>
  <c r="M152" i="32" s="1"/>
  <c r="H48" i="45"/>
  <c r="H55" i="46"/>
  <c r="I31" i="45"/>
  <c r="I27" i="45"/>
  <c r="I55" i="45" s="1"/>
  <c r="J2" i="46"/>
  <c r="M180" i="32" a="1"/>
  <c r="M180" i="32" s="1"/>
  <c r="I53" i="45"/>
  <c r="J10" i="42"/>
  <c r="M88" i="32" a="1"/>
  <c r="M88" i="32" s="1"/>
  <c r="K4" i="46"/>
  <c r="N182" i="32" a="1"/>
  <c r="N182" i="32" s="1"/>
  <c r="H55" i="41"/>
  <c r="H26" i="52" s="1"/>
  <c r="K9" i="40"/>
  <c r="N37" i="32" a="1"/>
  <c r="N37" i="32" s="1"/>
  <c r="H53" i="40"/>
  <c r="H24" i="51" s="1"/>
  <c r="I43" i="45"/>
  <c r="I27" i="46"/>
  <c r="I31" i="46" s="1"/>
  <c r="J2" i="41"/>
  <c r="M55" i="32" a="1"/>
  <c r="M55" i="32" s="1"/>
  <c r="J27" i="39"/>
  <c r="J33" i="39" s="1"/>
  <c r="J4" i="50" s="1"/>
  <c r="J26" i="43"/>
  <c r="M129" i="32" a="1"/>
  <c r="M129" i="32" s="1"/>
  <c r="J6" i="45"/>
  <c r="M134" i="32" a="1"/>
  <c r="M134" i="32" s="1"/>
  <c r="J26" i="40"/>
  <c r="M54" i="32" a="1"/>
  <c r="M54" i="32" s="1"/>
  <c r="J26" i="39"/>
  <c r="M29" i="32" a="1"/>
  <c r="M29" i="32" s="1"/>
  <c r="J21" i="45"/>
  <c r="M149" i="32" a="1"/>
  <c r="M149" i="32" s="1"/>
  <c r="H47" i="45"/>
  <c r="H45" i="45"/>
  <c r="J10" i="39"/>
  <c r="M13" i="32" a="1"/>
  <c r="M13" i="32" s="1"/>
  <c r="AM27" i="11"/>
  <c r="H39" i="42"/>
  <c r="H10" i="53" s="1"/>
  <c r="I42" i="45"/>
  <c r="J19" i="45"/>
  <c r="M147" i="32" a="1"/>
  <c r="M147" i="32" s="1"/>
  <c r="J2" i="40"/>
  <c r="M30" i="32" a="1"/>
  <c r="M30" i="32" s="1"/>
  <c r="L25" i="40"/>
  <c r="O53" i="32" a="1"/>
  <c r="O53" i="32" s="1"/>
  <c r="H4" i="49"/>
  <c r="H32" i="45"/>
  <c r="H52" i="45"/>
  <c r="H40" i="45"/>
  <c r="H33" i="45"/>
  <c r="H54" i="45"/>
  <c r="J14" i="46"/>
  <c r="M192" i="32" a="1"/>
  <c r="M192" i="32" s="1"/>
  <c r="H55" i="45"/>
  <c r="J5" i="41"/>
  <c r="M58" i="32" a="1"/>
  <c r="M58" i="32" s="1"/>
  <c r="I39" i="42"/>
  <c r="I10" i="53" s="1"/>
  <c r="J12" i="45"/>
  <c r="M140" i="32" a="1"/>
  <c r="M140" i="32" s="1"/>
  <c r="H44" i="46"/>
  <c r="G10" i="49"/>
  <c r="G15" i="49" s="1"/>
  <c r="H39" i="45"/>
  <c r="J26" i="41"/>
  <c r="M79" i="32" a="1"/>
  <c r="M79" i="32" s="1"/>
  <c r="K10" i="43"/>
  <c r="N113" i="32" a="1"/>
  <c r="N113" i="32" s="1"/>
  <c r="J24" i="46"/>
  <c r="M202" i="32" a="1"/>
  <c r="M202" i="32" s="1"/>
  <c r="K10" i="46"/>
  <c r="N188" i="32" a="1"/>
  <c r="N188" i="32" s="1"/>
  <c r="K3" i="43"/>
  <c r="N106" i="32" a="1"/>
  <c r="N106" i="32" s="1"/>
  <c r="I31" i="41"/>
  <c r="I2" i="52" s="1"/>
  <c r="I27" i="41"/>
  <c r="I34" i="41" s="1"/>
  <c r="I5" i="52" s="1"/>
  <c r="I35" i="45"/>
  <c r="I55" i="40"/>
  <c r="I26" i="51" s="1"/>
  <c r="I55" i="39"/>
  <c r="I26" i="50" s="1"/>
  <c r="I50" i="45"/>
  <c r="H34" i="45"/>
  <c r="J5" i="43"/>
  <c r="M108" i="32" a="1"/>
  <c r="M108" i="32" s="1"/>
  <c r="H37" i="45"/>
  <c r="I39" i="39"/>
  <c r="I10" i="50" s="1"/>
  <c r="K4" i="41"/>
  <c r="N57" i="32" a="1"/>
  <c r="N57" i="32" s="1"/>
  <c r="H53" i="42"/>
  <c r="H24" i="53" s="1"/>
  <c r="G9" i="49"/>
  <c r="G14" i="49" s="1"/>
  <c r="H43" i="46"/>
  <c r="J5" i="40"/>
  <c r="M33" i="32" a="1"/>
  <c r="M33" i="32" s="1"/>
  <c r="H53" i="46"/>
  <c r="J13" i="45"/>
  <c r="M141" i="32" a="1"/>
  <c r="M141" i="32" s="1"/>
  <c r="I55" i="41"/>
  <c r="I26" i="52" s="1"/>
  <c r="I53" i="46"/>
  <c r="M25" i="41"/>
  <c r="P78" i="32" a="1"/>
  <c r="P78" i="32" s="1"/>
  <c r="H36" i="41"/>
  <c r="H7" i="52" s="1"/>
  <c r="H46" i="41"/>
  <c r="H17" i="52" s="1"/>
  <c r="H35" i="41"/>
  <c r="H6" i="52" s="1"/>
  <c r="H41" i="41"/>
  <c r="H12" i="52" s="1"/>
  <c r="H42" i="41"/>
  <c r="H13" i="52" s="1"/>
  <c r="H38" i="41"/>
  <c r="H9" i="52" s="1"/>
  <c r="H40" i="41"/>
  <c r="H11" i="52" s="1"/>
  <c r="H49" i="41"/>
  <c r="H20" i="52" s="1"/>
  <c r="H44" i="41"/>
  <c r="H15" i="52" s="1"/>
  <c r="H45" i="41"/>
  <c r="H16" i="52" s="1"/>
  <c r="H54" i="41"/>
  <c r="H25" i="52" s="1"/>
  <c r="H37" i="41"/>
  <c r="H8" i="52" s="1"/>
  <c r="H43" i="41"/>
  <c r="H14" i="52" s="1"/>
  <c r="H50" i="41"/>
  <c r="H21" i="52" s="1"/>
  <c r="H52" i="41"/>
  <c r="H23" i="52" s="1"/>
  <c r="H47" i="41"/>
  <c r="H18" i="52" s="1"/>
  <c r="H48" i="41"/>
  <c r="H19" i="52" s="1"/>
  <c r="H32" i="41"/>
  <c r="H3" i="52" s="1"/>
  <c r="H33" i="41"/>
  <c r="H4" i="52" s="1"/>
  <c r="H39" i="41"/>
  <c r="H10" i="52" s="1"/>
  <c r="F21" i="57"/>
  <c r="F26" i="57"/>
  <c r="F23" i="57"/>
  <c r="F15" i="57"/>
  <c r="F7" i="57"/>
  <c r="F12" i="57"/>
  <c r="F25" i="57"/>
  <c r="F22" i="57"/>
  <c r="F17" i="57"/>
  <c r="F9" i="57"/>
  <c r="F4" i="57"/>
  <c r="F20" i="57"/>
  <c r="F8" i="57"/>
  <c r="F6" i="57"/>
  <c r="F18" i="57"/>
  <c r="F3" i="57"/>
  <c r="F19" i="57"/>
  <c r="F16" i="57"/>
  <c r="F13" i="57"/>
  <c r="F10" i="57"/>
  <c r="F24" i="57"/>
  <c r="F14" i="57"/>
  <c r="F11" i="57"/>
  <c r="F5" i="57"/>
  <c r="F2" i="57"/>
  <c r="J18" i="45"/>
  <c r="M146" i="32" a="1"/>
  <c r="M146" i="32" s="1"/>
  <c r="J2" i="43"/>
  <c r="M105" i="32" a="1"/>
  <c r="M105" i="32" s="1"/>
  <c r="J24" i="47"/>
  <c r="M177" i="32" a="1"/>
  <c r="M177" i="32" s="1"/>
  <c r="B25" i="57"/>
  <c r="B22" i="57"/>
  <c r="B19" i="57"/>
  <c r="B11" i="57"/>
  <c r="B20" i="57"/>
  <c r="B16" i="57"/>
  <c r="B13" i="57"/>
  <c r="B26" i="57"/>
  <c r="B23" i="57"/>
  <c r="B18" i="57"/>
  <c r="B15" i="57"/>
  <c r="B12" i="57"/>
  <c r="B9" i="57"/>
  <c r="B17" i="57"/>
  <c r="B14" i="57"/>
  <c r="B7" i="57"/>
  <c r="B5" i="57"/>
  <c r="B2" i="57"/>
  <c r="B10" i="57"/>
  <c r="B3" i="57"/>
  <c r="B8" i="57"/>
  <c r="B4" i="57"/>
  <c r="B6" i="57"/>
  <c r="B24" i="57"/>
  <c r="B21" i="57"/>
  <c r="J2" i="47"/>
  <c r="M155" i="32" a="1"/>
  <c r="M155" i="32" s="1"/>
  <c r="J22" i="45"/>
  <c r="M150" i="32" a="1"/>
  <c r="M150" i="32" s="1"/>
  <c r="J9" i="45"/>
  <c r="M137" i="32" a="1"/>
  <c r="M137" i="32" s="1"/>
  <c r="H44" i="45"/>
  <c r="J15" i="45"/>
  <c r="M143" i="32" a="1"/>
  <c r="M143" i="32" s="1"/>
  <c r="J26" i="46"/>
  <c r="M204" i="32" a="1"/>
  <c r="M204" i="32" s="1"/>
  <c r="K10" i="41"/>
  <c r="N63" i="32" a="1"/>
  <c r="N63" i="32" s="1"/>
  <c r="I34" i="40"/>
  <c r="I5" i="51" s="1"/>
  <c r="G8" i="49"/>
  <c r="G13" i="49" s="1"/>
  <c r="G5" i="49"/>
  <c r="J15" i="46"/>
  <c r="M193" i="32" a="1"/>
  <c r="M193" i="32" s="1"/>
  <c r="F23" i="54"/>
  <c r="F15" i="54"/>
  <c r="F7" i="54"/>
  <c r="F20" i="54"/>
  <c r="F12" i="54"/>
  <c r="F4" i="54"/>
  <c r="F25" i="54"/>
  <c r="F17" i="54"/>
  <c r="F9" i="54"/>
  <c r="F26" i="54"/>
  <c r="F18" i="54"/>
  <c r="F10" i="54"/>
  <c r="F2" i="54"/>
  <c r="F13" i="54"/>
  <c r="F22" i="54"/>
  <c r="F6" i="54"/>
  <c r="F11" i="54"/>
  <c r="F21" i="54"/>
  <c r="F24" i="54"/>
  <c r="F8" i="54"/>
  <c r="F5" i="54"/>
  <c r="F3" i="54"/>
  <c r="F19" i="54"/>
  <c r="F16" i="54"/>
  <c r="F14" i="54"/>
  <c r="J20" i="45"/>
  <c r="M148" i="32" a="1"/>
  <c r="M148" i="32" s="1"/>
  <c r="I47" i="45"/>
  <c r="I27" i="43"/>
  <c r="I31" i="43" s="1"/>
  <c r="H50" i="45"/>
  <c r="I53" i="47"/>
  <c r="I24" i="58" s="1"/>
  <c r="B25" i="56"/>
  <c r="B22" i="56"/>
  <c r="B24" i="56"/>
  <c r="B20" i="56"/>
  <c r="B17" i="56"/>
  <c r="B9" i="56"/>
  <c r="B14" i="56"/>
  <c r="B19" i="56"/>
  <c r="B12" i="56"/>
  <c r="B23" i="56"/>
  <c r="B2" i="56"/>
  <c r="B5" i="56"/>
  <c r="B21" i="56"/>
  <c r="B18" i="56"/>
  <c r="B3" i="56"/>
  <c r="B26" i="56"/>
  <c r="B15" i="56"/>
  <c r="B13" i="56"/>
  <c r="B10" i="56"/>
  <c r="B7" i="56"/>
  <c r="B11" i="56"/>
  <c r="B8" i="56"/>
  <c r="B4" i="56"/>
  <c r="B6" i="56"/>
  <c r="B16" i="56"/>
  <c r="J5" i="46"/>
  <c r="M183" i="32" a="1"/>
  <c r="M183" i="32" s="1"/>
  <c r="H51" i="45"/>
  <c r="H34" i="47"/>
  <c r="H5" i="58" s="1"/>
  <c r="I27" i="47"/>
  <c r="I31" i="47"/>
  <c r="I2" i="58" s="1"/>
  <c r="J26" i="42"/>
  <c r="M104" i="32" a="1"/>
  <c r="M104" i="32" s="1"/>
  <c r="I51" i="45"/>
  <c r="I38" i="45"/>
  <c r="H55" i="47"/>
  <c r="H26" i="58" s="1"/>
  <c r="I44" i="45"/>
  <c r="I55" i="46"/>
  <c r="AN27" i="11"/>
  <c r="K26" i="46" l="1"/>
  <c r="N204" i="32" a="1"/>
  <c r="N204" i="32" s="1"/>
  <c r="L3" i="43"/>
  <c r="O106" i="32" a="1"/>
  <c r="O106" i="32" s="1"/>
  <c r="K26" i="41"/>
  <c r="N79" i="32" a="1"/>
  <c r="N79" i="32" s="1"/>
  <c r="K2" i="40"/>
  <c r="N30" i="32" a="1"/>
  <c r="N30" i="32" s="1"/>
  <c r="K10" i="39"/>
  <c r="N13" i="32" a="1"/>
  <c r="N13" i="32" s="1"/>
  <c r="K2" i="45"/>
  <c r="N130" i="32" a="1"/>
  <c r="N130" i="32" s="1"/>
  <c r="L3" i="40"/>
  <c r="O31" i="32" a="1"/>
  <c r="O31" i="32" s="1"/>
  <c r="J31" i="42"/>
  <c r="J2" i="53" s="1"/>
  <c r="J27" i="42"/>
  <c r="I53" i="41"/>
  <c r="I24" i="52" s="1"/>
  <c r="I45" i="45"/>
  <c r="K24" i="39"/>
  <c r="N27" i="32" a="1"/>
  <c r="N27" i="32" s="1"/>
  <c r="K5" i="47"/>
  <c r="N158" i="32" a="1"/>
  <c r="N158" i="32" s="1"/>
  <c r="K22" i="41"/>
  <c r="N75" i="32" a="1"/>
  <c r="N75" i="32" s="1"/>
  <c r="K17" i="45"/>
  <c r="N145" i="32" a="1"/>
  <c r="N145" i="32" s="1"/>
  <c r="K9" i="45"/>
  <c r="N137" i="32" a="1"/>
  <c r="N137" i="32" s="1"/>
  <c r="N25" i="41"/>
  <c r="Q78" i="32" a="1"/>
  <c r="Q78" i="32" s="1"/>
  <c r="G26" i="56"/>
  <c r="G23" i="56"/>
  <c r="G20" i="56"/>
  <c r="G21" i="56"/>
  <c r="G18" i="56"/>
  <c r="G10" i="56"/>
  <c r="G22" i="56"/>
  <c r="G15" i="56"/>
  <c r="G7" i="56"/>
  <c r="G24" i="56"/>
  <c r="G13" i="56"/>
  <c r="G17" i="56"/>
  <c r="G6" i="56"/>
  <c r="G4" i="56"/>
  <c r="G16" i="56"/>
  <c r="G25" i="56"/>
  <c r="G2" i="56"/>
  <c r="G19" i="56"/>
  <c r="G3" i="56"/>
  <c r="G12" i="56"/>
  <c r="G9" i="56"/>
  <c r="G14" i="56"/>
  <c r="G5" i="56"/>
  <c r="G8" i="56"/>
  <c r="G11" i="56"/>
  <c r="K2" i="43"/>
  <c r="N105" i="32" a="1"/>
  <c r="N105" i="32" s="1"/>
  <c r="K13" i="45"/>
  <c r="N141" i="32" a="1"/>
  <c r="N141" i="32" s="1"/>
  <c r="J27" i="40"/>
  <c r="J31" i="40"/>
  <c r="J2" i="51" s="1"/>
  <c r="J39" i="39"/>
  <c r="J10" i="50" s="1"/>
  <c r="K26" i="39"/>
  <c r="N29" i="32" a="1"/>
  <c r="N29" i="32" s="1"/>
  <c r="L10" i="47"/>
  <c r="O163" i="32" a="1"/>
  <c r="O163" i="32" s="1"/>
  <c r="L3" i="41"/>
  <c r="O56" i="32" a="1"/>
  <c r="O56" i="32" s="1"/>
  <c r="J53" i="39"/>
  <c r="J24" i="50" s="1"/>
  <c r="J46" i="45"/>
  <c r="I36" i="45"/>
  <c r="K26" i="42"/>
  <c r="N104" i="32" a="1"/>
  <c r="N104" i="32" s="1"/>
  <c r="J51" i="45"/>
  <c r="J55" i="42"/>
  <c r="J26" i="53" s="1"/>
  <c r="K15" i="46"/>
  <c r="N193" i="32" a="1"/>
  <c r="N193" i="32" s="1"/>
  <c r="AN29" i="11"/>
  <c r="T2" i="39" s="1"/>
  <c r="K15" i="45"/>
  <c r="N143" i="32" a="1"/>
  <c r="N143" i="32" s="1"/>
  <c r="K2" i="47"/>
  <c r="N155" i="32" a="1"/>
  <c r="N155" i="32" s="1"/>
  <c r="L4" i="41"/>
  <c r="O57" i="32" a="1"/>
  <c r="O57" i="32" s="1"/>
  <c r="J34" i="39"/>
  <c r="J5" i="50" s="1"/>
  <c r="J31" i="39"/>
  <c r="J2" i="50" s="1"/>
  <c r="J38" i="39"/>
  <c r="J9" i="50" s="1"/>
  <c r="J40" i="39"/>
  <c r="J11" i="50" s="1"/>
  <c r="J46" i="39"/>
  <c r="J17" i="50" s="1"/>
  <c r="J36" i="39"/>
  <c r="J7" i="50" s="1"/>
  <c r="J35" i="39"/>
  <c r="J6" i="50" s="1"/>
  <c r="J44" i="39"/>
  <c r="J15" i="50" s="1"/>
  <c r="J41" i="39"/>
  <c r="J12" i="50" s="1"/>
  <c r="J43" i="39"/>
  <c r="J14" i="50" s="1"/>
  <c r="J50" i="39"/>
  <c r="J21" i="50" s="1"/>
  <c r="J52" i="39"/>
  <c r="J23" i="50" s="1"/>
  <c r="J37" i="39"/>
  <c r="J8" i="50" s="1"/>
  <c r="J42" i="39"/>
  <c r="J13" i="50" s="1"/>
  <c r="J47" i="39"/>
  <c r="J18" i="50" s="1"/>
  <c r="J51" i="39"/>
  <c r="J22" i="50" s="1"/>
  <c r="J48" i="39"/>
  <c r="J19" i="50" s="1"/>
  <c r="J49" i="39"/>
  <c r="J20" i="50" s="1"/>
  <c r="J45" i="39"/>
  <c r="J16" i="50" s="1"/>
  <c r="J54" i="39"/>
  <c r="J25" i="50" s="1"/>
  <c r="L9" i="40"/>
  <c r="O37" i="32" a="1"/>
  <c r="O37" i="32" s="1"/>
  <c r="K2" i="46"/>
  <c r="N180" i="32" a="1"/>
  <c r="N180" i="32" s="1"/>
  <c r="J27" i="45"/>
  <c r="J37" i="45" s="1"/>
  <c r="I36" i="47"/>
  <c r="I7" i="58" s="1"/>
  <c r="I46" i="47"/>
  <c r="I17" i="58" s="1"/>
  <c r="I41" i="47"/>
  <c r="I12" i="58" s="1"/>
  <c r="I35" i="47"/>
  <c r="I6" i="58" s="1"/>
  <c r="I42" i="47"/>
  <c r="I13" i="58" s="1"/>
  <c r="I50" i="47"/>
  <c r="I21" i="58" s="1"/>
  <c r="I45" i="47"/>
  <c r="I16" i="58" s="1"/>
  <c r="I52" i="47"/>
  <c r="I23" i="58" s="1"/>
  <c r="I38" i="47"/>
  <c r="I9" i="58" s="1"/>
  <c r="I40" i="47"/>
  <c r="I11" i="58" s="1"/>
  <c r="I49" i="47"/>
  <c r="I20" i="58" s="1"/>
  <c r="I37" i="47"/>
  <c r="I8" i="58" s="1"/>
  <c r="I43" i="47"/>
  <c r="I14" i="58" s="1"/>
  <c r="I51" i="47"/>
  <c r="I22" i="58" s="1"/>
  <c r="I47" i="47"/>
  <c r="I18" i="58" s="1"/>
  <c r="I48" i="47"/>
  <c r="I19" i="58" s="1"/>
  <c r="I44" i="47"/>
  <c r="I15" i="58" s="1"/>
  <c r="I54" i="47"/>
  <c r="I25" i="58" s="1"/>
  <c r="I33" i="47"/>
  <c r="I4" i="58" s="1"/>
  <c r="I32" i="47"/>
  <c r="I3" i="58" s="1"/>
  <c r="I39" i="47"/>
  <c r="I10" i="58" s="1"/>
  <c r="J27" i="47"/>
  <c r="J34" i="47" s="1"/>
  <c r="J5" i="58" s="1"/>
  <c r="J27" i="43"/>
  <c r="J31" i="43" s="1"/>
  <c r="J42" i="45"/>
  <c r="L10" i="46"/>
  <c r="O188" i="32" a="1"/>
  <c r="O188" i="32" s="1"/>
  <c r="K19" i="45"/>
  <c r="N147" i="32" a="1"/>
  <c r="N147" i="32" s="1"/>
  <c r="J55" i="39"/>
  <c r="J26" i="50" s="1"/>
  <c r="J32" i="39"/>
  <c r="J3" i="50" s="1"/>
  <c r="J31" i="46"/>
  <c r="J27" i="46"/>
  <c r="M25" i="45"/>
  <c r="P153" i="32" a="1"/>
  <c r="P153" i="32" s="1"/>
  <c r="K14" i="45"/>
  <c r="N142" i="32" a="1"/>
  <c r="N142" i="32" s="1"/>
  <c r="K24" i="42"/>
  <c r="N102" i="32" a="1"/>
  <c r="N102" i="32" s="1"/>
  <c r="I51" i="41"/>
  <c r="I22" i="52" s="1"/>
  <c r="K24" i="40"/>
  <c r="N52" i="32" a="1"/>
  <c r="N52" i="32" s="1"/>
  <c r="K16" i="45"/>
  <c r="N144" i="32" a="1"/>
  <c r="N144" i="32" s="1"/>
  <c r="K5" i="45"/>
  <c r="N133" i="32" a="1"/>
  <c r="N133" i="32" s="1"/>
  <c r="L3" i="46"/>
  <c r="O181" i="32" a="1"/>
  <c r="O181" i="32" s="1"/>
  <c r="I48" i="45"/>
  <c r="I2" i="49"/>
  <c r="I36" i="43"/>
  <c r="I46" i="43"/>
  <c r="I35" i="43"/>
  <c r="I41" i="43"/>
  <c r="I45" i="43"/>
  <c r="I52" i="43"/>
  <c r="I38" i="43"/>
  <c r="I49" i="43"/>
  <c r="I47" i="43"/>
  <c r="I43" i="43"/>
  <c r="I44" i="43"/>
  <c r="I42" i="43"/>
  <c r="I50" i="43"/>
  <c r="I40" i="43"/>
  <c r="I37" i="43"/>
  <c r="I48" i="43"/>
  <c r="I54" i="43"/>
  <c r="I51" i="43"/>
  <c r="I39" i="43"/>
  <c r="I32" i="43"/>
  <c r="I33" i="43"/>
  <c r="G20" i="54"/>
  <c r="G12" i="54"/>
  <c r="G4" i="54"/>
  <c r="G25" i="54"/>
  <c r="G17" i="54"/>
  <c r="G9" i="54"/>
  <c r="G22" i="54"/>
  <c r="G14" i="54"/>
  <c r="G6" i="54"/>
  <c r="G23" i="54"/>
  <c r="G15" i="54"/>
  <c r="G7" i="54"/>
  <c r="G18" i="54"/>
  <c r="G2" i="54"/>
  <c r="G11" i="54"/>
  <c r="G16" i="54"/>
  <c r="G21" i="54"/>
  <c r="G26" i="54"/>
  <c r="G13" i="54"/>
  <c r="G5" i="54"/>
  <c r="G10" i="54"/>
  <c r="G3" i="54"/>
  <c r="G8" i="54"/>
  <c r="G24" i="54"/>
  <c r="G19" i="54"/>
  <c r="I34" i="43"/>
  <c r="K18" i="45"/>
  <c r="N146" i="32" a="1"/>
  <c r="N146" i="32" s="1"/>
  <c r="K5" i="41"/>
  <c r="N58" i="32" a="1"/>
  <c r="N58" i="32" s="1"/>
  <c r="K26" i="40"/>
  <c r="N54" i="32" a="1"/>
  <c r="N54" i="32" s="1"/>
  <c r="K2" i="41"/>
  <c r="N55" i="32" a="1"/>
  <c r="N55" i="32" s="1"/>
  <c r="K24" i="45"/>
  <c r="N152" i="32" a="1"/>
  <c r="N152" i="32" s="1"/>
  <c r="I54" i="42"/>
  <c r="I25" i="53" s="1"/>
  <c r="I35" i="42"/>
  <c r="I6" i="53" s="1"/>
  <c r="I32" i="42"/>
  <c r="I3" i="53" s="1"/>
  <c r="I38" i="42"/>
  <c r="I9" i="53" s="1"/>
  <c r="I45" i="42"/>
  <c r="I16" i="53" s="1"/>
  <c r="I33" i="42"/>
  <c r="I4" i="53" s="1"/>
  <c r="I46" i="42"/>
  <c r="I17" i="53" s="1"/>
  <c r="I52" i="42"/>
  <c r="I23" i="53" s="1"/>
  <c r="I36" i="42"/>
  <c r="I7" i="53" s="1"/>
  <c r="I44" i="42"/>
  <c r="I15" i="53" s="1"/>
  <c r="I50" i="42"/>
  <c r="I21" i="53" s="1"/>
  <c r="I47" i="42"/>
  <c r="I18" i="53" s="1"/>
  <c r="I42" i="42"/>
  <c r="I13" i="53" s="1"/>
  <c r="I41" i="42"/>
  <c r="I12" i="53" s="1"/>
  <c r="I43" i="42"/>
  <c r="I14" i="53" s="1"/>
  <c r="I49" i="42"/>
  <c r="I20" i="53" s="1"/>
  <c r="I51" i="42"/>
  <c r="I22" i="53" s="1"/>
  <c r="I48" i="42"/>
  <c r="I19" i="53" s="1"/>
  <c r="I40" i="42"/>
  <c r="I11" i="53" s="1"/>
  <c r="I37" i="42"/>
  <c r="I8" i="53" s="1"/>
  <c r="J43" i="45"/>
  <c r="J53" i="42"/>
  <c r="J24" i="53" s="1"/>
  <c r="J53" i="40"/>
  <c r="J24" i="51" s="1"/>
  <c r="J45" i="45"/>
  <c r="I34" i="46"/>
  <c r="J34" i="45"/>
  <c r="J34" i="41"/>
  <c r="J5" i="52" s="1"/>
  <c r="J55" i="40"/>
  <c r="J26" i="51" s="1"/>
  <c r="J27" i="41"/>
  <c r="J31" i="41"/>
  <c r="J2" i="52" s="1"/>
  <c r="L4" i="46"/>
  <c r="O182" i="32" a="1"/>
  <c r="O182" i="32" s="1"/>
  <c r="J53" i="45"/>
  <c r="M25" i="43"/>
  <c r="P128" i="32" a="1"/>
  <c r="P128" i="32" s="1"/>
  <c r="L4" i="47"/>
  <c r="O157" i="32" a="1"/>
  <c r="O157" i="32" s="1"/>
  <c r="K7" i="45"/>
  <c r="N135" i="32" a="1"/>
  <c r="N135" i="32" s="1"/>
  <c r="K10" i="40"/>
  <c r="N38" i="32" a="1"/>
  <c r="N38" i="32" s="1"/>
  <c r="L20" i="40"/>
  <c r="O48" i="32" a="1"/>
  <c r="O48" i="32" s="1"/>
  <c r="K24" i="46"/>
  <c r="N202" i="32" a="1"/>
  <c r="N202" i="32" s="1"/>
  <c r="J53" i="46"/>
  <c r="I53" i="42"/>
  <c r="I24" i="53" s="1"/>
  <c r="K21" i="45"/>
  <c r="N149" i="32" a="1"/>
  <c r="N149" i="32" s="1"/>
  <c r="K6" i="45"/>
  <c r="N134" i="32" a="1"/>
  <c r="N134" i="32" s="1"/>
  <c r="I53" i="43"/>
  <c r="L3" i="47"/>
  <c r="O156" i="32" a="1"/>
  <c r="O156" i="32" s="1"/>
  <c r="L4" i="43"/>
  <c r="O107" i="32" a="1"/>
  <c r="O107" i="32" s="1"/>
  <c r="K5" i="42"/>
  <c r="N83" i="32" a="1"/>
  <c r="N83" i="32" s="1"/>
  <c r="K24" i="43"/>
  <c r="N127" i="32" a="1"/>
  <c r="N127" i="32" s="1"/>
  <c r="J36" i="45"/>
  <c r="J39" i="40"/>
  <c r="J10" i="51" s="1"/>
  <c r="M25" i="39"/>
  <c r="P28" i="32" a="1"/>
  <c r="P28" i="32" s="1"/>
  <c r="I46" i="40"/>
  <c r="I17" i="51" s="1"/>
  <c r="I35" i="40"/>
  <c r="I6" i="51" s="1"/>
  <c r="I41" i="40"/>
  <c r="I12" i="51" s="1"/>
  <c r="I36" i="40"/>
  <c r="I7" i="51" s="1"/>
  <c r="I52" i="40"/>
  <c r="I23" i="51" s="1"/>
  <c r="I43" i="40"/>
  <c r="I14" i="51" s="1"/>
  <c r="I50" i="40"/>
  <c r="I21" i="51" s="1"/>
  <c r="I42" i="40"/>
  <c r="I13" i="51" s="1"/>
  <c r="I40" i="40"/>
  <c r="I11" i="51" s="1"/>
  <c r="I48" i="40"/>
  <c r="I19" i="51" s="1"/>
  <c r="I37" i="40"/>
  <c r="I8" i="51" s="1"/>
  <c r="I44" i="40"/>
  <c r="I15" i="51" s="1"/>
  <c r="I45" i="40"/>
  <c r="I16" i="51" s="1"/>
  <c r="I47" i="40"/>
  <c r="I18" i="51" s="1"/>
  <c r="I51" i="40"/>
  <c r="I22" i="51" s="1"/>
  <c r="I54" i="40"/>
  <c r="I25" i="51" s="1"/>
  <c r="I33" i="40"/>
  <c r="I4" i="51" s="1"/>
  <c r="I32" i="40"/>
  <c r="I3" i="51" s="1"/>
  <c r="I49" i="40"/>
  <c r="I20" i="51" s="1"/>
  <c r="I38" i="40"/>
  <c r="I9" i="51" s="1"/>
  <c r="K5" i="40"/>
  <c r="N33" i="32" a="1"/>
  <c r="N33" i="32" s="1"/>
  <c r="K5" i="46"/>
  <c r="N183" i="32" a="1"/>
  <c r="N183" i="32" s="1"/>
  <c r="K20" i="45"/>
  <c r="N148" i="32" a="1"/>
  <c r="N148" i="32" s="1"/>
  <c r="L10" i="41"/>
  <c r="O63" i="32" a="1"/>
  <c r="O63" i="32" s="1"/>
  <c r="J38" i="45"/>
  <c r="J34" i="40"/>
  <c r="J5" i="51" s="1"/>
  <c r="I55" i="43"/>
  <c r="J34" i="46"/>
  <c r="J49" i="45"/>
  <c r="K22" i="45"/>
  <c r="N150" i="32" a="1"/>
  <c r="N150" i="32" s="1"/>
  <c r="K24" i="47"/>
  <c r="N177" i="32" a="1"/>
  <c r="N177" i="32" s="1"/>
  <c r="K5" i="43"/>
  <c r="N108" i="32" a="1"/>
  <c r="N108" i="32" s="1"/>
  <c r="I46" i="41"/>
  <c r="I17" i="52" s="1"/>
  <c r="I35" i="41"/>
  <c r="I6" i="52" s="1"/>
  <c r="I36" i="41"/>
  <c r="I7" i="52" s="1"/>
  <c r="I41" i="41"/>
  <c r="I12" i="52" s="1"/>
  <c r="I38" i="41"/>
  <c r="I9" i="52" s="1"/>
  <c r="I42" i="41"/>
  <c r="I13" i="52" s="1"/>
  <c r="I45" i="41"/>
  <c r="I16" i="52" s="1"/>
  <c r="I40" i="41"/>
  <c r="I11" i="52" s="1"/>
  <c r="I43" i="41"/>
  <c r="I14" i="52" s="1"/>
  <c r="I37" i="41"/>
  <c r="I8" i="52" s="1"/>
  <c r="I50" i="41"/>
  <c r="I21" i="52" s="1"/>
  <c r="I49" i="41"/>
  <c r="I20" i="52" s="1"/>
  <c r="I44" i="41"/>
  <c r="I15" i="52" s="1"/>
  <c r="I52" i="41"/>
  <c r="I23" i="52" s="1"/>
  <c r="I48" i="41"/>
  <c r="I19" i="52" s="1"/>
  <c r="I47" i="41"/>
  <c r="I18" i="52" s="1"/>
  <c r="I54" i="41"/>
  <c r="I25" i="52" s="1"/>
  <c r="I33" i="41"/>
  <c r="I4" i="52" s="1"/>
  <c r="I39" i="41"/>
  <c r="I10" i="52" s="1"/>
  <c r="I32" i="41"/>
  <c r="I3" i="52" s="1"/>
  <c r="L10" i="43"/>
  <c r="O113" i="32" a="1"/>
  <c r="O113" i="32" s="1"/>
  <c r="K14" i="46"/>
  <c r="N192" i="32" a="1"/>
  <c r="N192" i="32" s="1"/>
  <c r="M25" i="40"/>
  <c r="P53" i="32" a="1"/>
  <c r="P53" i="32" s="1"/>
  <c r="J50" i="45"/>
  <c r="J35" i="45"/>
  <c r="I3" i="49"/>
  <c r="I36" i="46"/>
  <c r="I46" i="46"/>
  <c r="I35" i="46"/>
  <c r="I41" i="46"/>
  <c r="I49" i="46"/>
  <c r="I48" i="46"/>
  <c r="I40" i="46"/>
  <c r="I50" i="46"/>
  <c r="I45" i="46"/>
  <c r="I51" i="46"/>
  <c r="I52" i="46"/>
  <c r="I42" i="46"/>
  <c r="I37" i="46"/>
  <c r="I38" i="46"/>
  <c r="I47" i="46"/>
  <c r="I54" i="46"/>
  <c r="I33" i="46"/>
  <c r="I39" i="46"/>
  <c r="I32" i="46"/>
  <c r="K10" i="42"/>
  <c r="N88" i="32" a="1"/>
  <c r="N88" i="32" s="1"/>
  <c r="I4" i="49"/>
  <c r="I32" i="45"/>
  <c r="I52" i="45"/>
  <c r="I33" i="45"/>
  <c r="I40" i="45"/>
  <c r="I54" i="45"/>
  <c r="K10" i="45"/>
  <c r="N138" i="32" a="1"/>
  <c r="N138" i="32" s="1"/>
  <c r="M25" i="47"/>
  <c r="P178" i="32" a="1"/>
  <c r="P178" i="32" s="1"/>
  <c r="L3" i="39"/>
  <c r="O6" i="32" a="1"/>
  <c r="O6" i="32" s="1"/>
  <c r="I34" i="42"/>
  <c r="I5" i="53" s="1"/>
  <c r="H5" i="49"/>
  <c r="H10" i="49" s="1"/>
  <c r="H15" i="49" s="1"/>
  <c r="L4" i="40"/>
  <c r="O32" i="32" a="1"/>
  <c r="O32" i="32" s="1"/>
  <c r="J34" i="42"/>
  <c r="J5" i="53" s="1"/>
  <c r="L22" i="43"/>
  <c r="O125" i="32" a="1"/>
  <c r="O125" i="32" s="1"/>
  <c r="I34" i="45"/>
  <c r="J53" i="43"/>
  <c r="K26" i="47"/>
  <c r="N179" i="32" a="1"/>
  <c r="N179" i="32" s="1"/>
  <c r="I55" i="42"/>
  <c r="I26" i="53" s="1"/>
  <c r="K26" i="45"/>
  <c r="N154" i="32" a="1"/>
  <c r="N154" i="32" s="1"/>
  <c r="J53" i="47"/>
  <c r="J24" i="58" s="1"/>
  <c r="G26" i="57"/>
  <c r="G23" i="57"/>
  <c r="G12" i="57"/>
  <c r="G25" i="57"/>
  <c r="G22" i="57"/>
  <c r="G17" i="57"/>
  <c r="G9" i="57"/>
  <c r="G24" i="57"/>
  <c r="G21" i="57"/>
  <c r="G14" i="57"/>
  <c r="G20" i="57"/>
  <c r="G8" i="57"/>
  <c r="G6" i="57"/>
  <c r="G3" i="57"/>
  <c r="G4" i="57"/>
  <c r="G2" i="57"/>
  <c r="G18" i="57"/>
  <c r="G15" i="57"/>
  <c r="G11" i="57"/>
  <c r="G19" i="57"/>
  <c r="G16" i="57"/>
  <c r="G13" i="57"/>
  <c r="G10" i="57"/>
  <c r="G7" i="57"/>
  <c r="G5" i="57"/>
  <c r="J34" i="43"/>
  <c r="K12" i="45"/>
  <c r="N140" i="32" a="1"/>
  <c r="N140" i="32" s="1"/>
  <c r="J43" i="46"/>
  <c r="AM29" i="11"/>
  <c r="S2" i="39" s="1"/>
  <c r="AO27" i="11"/>
  <c r="K26" i="43"/>
  <c r="N129" i="32" a="1"/>
  <c r="N129" i="32" s="1"/>
  <c r="J39" i="42"/>
  <c r="J10" i="53" s="1"/>
  <c r="J39" i="45"/>
  <c r="K27" i="39"/>
  <c r="K33" i="39" s="1"/>
  <c r="K4" i="50" s="1"/>
  <c r="K8" i="45"/>
  <c r="N136" i="32" a="1"/>
  <c r="N136" i="32" s="1"/>
  <c r="K2" i="42"/>
  <c r="N80" i="32" a="1"/>
  <c r="N80" i="32" s="1"/>
  <c r="L4" i="39"/>
  <c r="O7" i="32" a="1"/>
  <c r="O7" i="32" s="1"/>
  <c r="I34" i="47"/>
  <c r="I5" i="58" s="1"/>
  <c r="K24" i="41"/>
  <c r="N77" i="32" a="1"/>
  <c r="N77" i="32" s="1"/>
  <c r="J55" i="47"/>
  <c r="J26" i="58" s="1"/>
  <c r="I44" i="46"/>
  <c r="J55" i="45"/>
  <c r="N25" i="46"/>
  <c r="Q203" i="32" a="1"/>
  <c r="Q203" i="32" s="1"/>
  <c r="H23" i="56" l="1"/>
  <c r="H20" i="56"/>
  <c r="H25" i="56"/>
  <c r="H26" i="56"/>
  <c r="H22" i="56"/>
  <c r="H15" i="56"/>
  <c r="H7" i="56"/>
  <c r="H12" i="56"/>
  <c r="H17" i="56"/>
  <c r="H18" i="56"/>
  <c r="H10" i="56"/>
  <c r="H21" i="56"/>
  <c r="H4" i="56"/>
  <c r="H16" i="56"/>
  <c r="H9" i="56"/>
  <c r="H2" i="56"/>
  <c r="H24" i="56"/>
  <c r="H19" i="56"/>
  <c r="H6" i="56"/>
  <c r="H3" i="56"/>
  <c r="H11" i="56"/>
  <c r="H8" i="56"/>
  <c r="H5" i="56"/>
  <c r="H14" i="56"/>
  <c r="H13" i="56"/>
  <c r="L26" i="47"/>
  <c r="O179" i="32" a="1"/>
  <c r="O179" i="32" s="1"/>
  <c r="N25" i="47"/>
  <c r="Q178" i="32" a="1"/>
  <c r="Q178" i="32" s="1"/>
  <c r="L26" i="45"/>
  <c r="O154" i="32" a="1"/>
  <c r="O154" i="32" s="1"/>
  <c r="M22" i="43"/>
  <c r="P125" i="32" a="1"/>
  <c r="P125" i="32" s="1"/>
  <c r="M3" i="39"/>
  <c r="P6" i="32" a="1"/>
  <c r="P6" i="32" s="1"/>
  <c r="L14" i="46"/>
  <c r="O192" i="32" a="1"/>
  <c r="O192" i="32" s="1"/>
  <c r="L5" i="43"/>
  <c r="O108" i="32" a="1"/>
  <c r="O108" i="32" s="1"/>
  <c r="L5" i="41"/>
  <c r="O58" i="32" a="1"/>
  <c r="O58" i="32" s="1"/>
  <c r="L5" i="45"/>
  <c r="O133" i="32" a="1"/>
  <c r="O133" i="32" s="1"/>
  <c r="J3" i="49"/>
  <c r="J36" i="46"/>
  <c r="J35" i="46"/>
  <c r="J41" i="46"/>
  <c r="J46" i="46"/>
  <c r="J45" i="46"/>
  <c r="J48" i="46"/>
  <c r="J42" i="46"/>
  <c r="J37" i="46"/>
  <c r="J40" i="46"/>
  <c r="J49" i="46"/>
  <c r="J51" i="46"/>
  <c r="J38" i="46"/>
  <c r="J52" i="46"/>
  <c r="J47" i="46"/>
  <c r="J50" i="46"/>
  <c r="J54" i="46"/>
  <c r="J33" i="46"/>
  <c r="J39" i="46"/>
  <c r="J32" i="46"/>
  <c r="L2" i="46"/>
  <c r="O180" i="32" a="1"/>
  <c r="O180" i="32" s="1"/>
  <c r="M4" i="41"/>
  <c r="P57" i="32" a="1"/>
  <c r="P57" i="32" s="1"/>
  <c r="K31" i="43"/>
  <c r="K27" i="43"/>
  <c r="L2" i="45"/>
  <c r="O130" i="32" a="1"/>
  <c r="O130" i="32" s="1"/>
  <c r="L26" i="41"/>
  <c r="O79" i="32" a="1"/>
  <c r="O79" i="32" s="1"/>
  <c r="M4" i="47"/>
  <c r="P157" i="32" a="1"/>
  <c r="P157" i="32" s="1"/>
  <c r="K31" i="46"/>
  <c r="K27" i="46"/>
  <c r="L15" i="46"/>
  <c r="O193" i="32" a="1"/>
  <c r="O193" i="32" s="1"/>
  <c r="L22" i="41"/>
  <c r="O75" i="32" a="1"/>
  <c r="O75" i="32" s="1"/>
  <c r="K31" i="45"/>
  <c r="K27" i="45"/>
  <c r="K35" i="45" s="1"/>
  <c r="L2" i="42"/>
  <c r="O80" i="32" a="1"/>
  <c r="O80" i="32" s="1"/>
  <c r="L12" i="45"/>
  <c r="O140" i="32" a="1"/>
  <c r="O140" i="32" s="1"/>
  <c r="M10" i="43"/>
  <c r="P113" i="32" a="1"/>
  <c r="P113" i="32" s="1"/>
  <c r="L24" i="47"/>
  <c r="O177" i="32" a="1"/>
  <c r="O177" i="32" s="1"/>
  <c r="K34" i="46"/>
  <c r="N25" i="39"/>
  <c r="Q28" i="32" a="1"/>
  <c r="Q28" i="32" s="1"/>
  <c r="L5" i="42"/>
  <c r="O83" i="32" a="1"/>
  <c r="O83" i="32" s="1"/>
  <c r="L6" i="45"/>
  <c r="O134" i="32" a="1"/>
  <c r="O134" i="32" s="1"/>
  <c r="K53" i="46"/>
  <c r="J41" i="41"/>
  <c r="J12" i="52" s="1"/>
  <c r="J36" i="41"/>
  <c r="J7" i="52" s="1"/>
  <c r="J35" i="41"/>
  <c r="J6" i="52" s="1"/>
  <c r="J46" i="41"/>
  <c r="J17" i="52" s="1"/>
  <c r="J43" i="41"/>
  <c r="J14" i="52" s="1"/>
  <c r="J37" i="41"/>
  <c r="J8" i="52" s="1"/>
  <c r="J45" i="41"/>
  <c r="J16" i="52" s="1"/>
  <c r="J38" i="41"/>
  <c r="J9" i="52" s="1"/>
  <c r="J49" i="41"/>
  <c r="J20" i="52" s="1"/>
  <c r="J42" i="41"/>
  <c r="J13" i="52" s="1"/>
  <c r="J52" i="41"/>
  <c r="J23" i="52" s="1"/>
  <c r="J50" i="41"/>
  <c r="J21" i="52" s="1"/>
  <c r="J40" i="41"/>
  <c r="J11" i="52" s="1"/>
  <c r="J44" i="41"/>
  <c r="J15" i="52" s="1"/>
  <c r="J48" i="41"/>
  <c r="J19" i="52" s="1"/>
  <c r="J47" i="41"/>
  <c r="J18" i="52" s="1"/>
  <c r="J54" i="41"/>
  <c r="J25" i="52" s="1"/>
  <c r="J39" i="41"/>
  <c r="J10" i="52" s="1"/>
  <c r="J32" i="41"/>
  <c r="J3" i="52" s="1"/>
  <c r="J33" i="41"/>
  <c r="J4" i="52" s="1"/>
  <c r="K53" i="45"/>
  <c r="L16" i="45"/>
  <c r="O144" i="32" a="1"/>
  <c r="O144" i="32" s="1"/>
  <c r="M9" i="40"/>
  <c r="P37" i="32" a="1"/>
  <c r="P37" i="32" s="1"/>
  <c r="L2" i="47"/>
  <c r="O155" i="32" a="1"/>
  <c r="O155" i="32" s="1"/>
  <c r="J51" i="41"/>
  <c r="J22" i="52" s="1"/>
  <c r="J46" i="40"/>
  <c r="J17" i="51" s="1"/>
  <c r="J35" i="40"/>
  <c r="J6" i="51" s="1"/>
  <c r="J41" i="40"/>
  <c r="J12" i="51" s="1"/>
  <c r="J37" i="40"/>
  <c r="J8" i="51" s="1"/>
  <c r="J43" i="40"/>
  <c r="J14" i="51" s="1"/>
  <c r="J40" i="40"/>
  <c r="J11" i="51" s="1"/>
  <c r="J42" i="40"/>
  <c r="J13" i="51" s="1"/>
  <c r="J48" i="40"/>
  <c r="J19" i="51" s="1"/>
  <c r="J52" i="40"/>
  <c r="J23" i="51" s="1"/>
  <c r="J36" i="40"/>
  <c r="J7" i="51" s="1"/>
  <c r="J50" i="40"/>
  <c r="J21" i="51" s="1"/>
  <c r="J44" i="40"/>
  <c r="J15" i="51" s="1"/>
  <c r="J51" i="40"/>
  <c r="J22" i="51" s="1"/>
  <c r="J47" i="40"/>
  <c r="J18" i="51" s="1"/>
  <c r="J45" i="40"/>
  <c r="J16" i="51" s="1"/>
  <c r="J54" i="40"/>
  <c r="J25" i="51" s="1"/>
  <c r="J49" i="40"/>
  <c r="J20" i="51" s="1"/>
  <c r="J33" i="40"/>
  <c r="J4" i="51" s="1"/>
  <c r="J38" i="40"/>
  <c r="J9" i="51" s="1"/>
  <c r="J32" i="40"/>
  <c r="J3" i="51" s="1"/>
  <c r="O25" i="41"/>
  <c r="R78" i="32" a="1"/>
  <c r="R78" i="32" s="1"/>
  <c r="J55" i="43"/>
  <c r="M3" i="43"/>
  <c r="P106" i="32" a="1"/>
  <c r="P106" i="32" s="1"/>
  <c r="I9" i="49"/>
  <c r="I14" i="49" s="1"/>
  <c r="L5" i="40"/>
  <c r="O33" i="32" a="1"/>
  <c r="O33" i="32" s="1"/>
  <c r="K34" i="42"/>
  <c r="K5" i="53" s="1"/>
  <c r="M20" i="40"/>
  <c r="P48" i="32" a="1"/>
  <c r="P48" i="32" s="1"/>
  <c r="N25" i="43"/>
  <c r="Q128" i="32" a="1"/>
  <c r="Q128" i="32" s="1"/>
  <c r="L2" i="41"/>
  <c r="O55" i="32" a="1"/>
  <c r="O55" i="32" s="1"/>
  <c r="L18" i="45"/>
  <c r="O146" i="32" a="1"/>
  <c r="O146" i="32" s="1"/>
  <c r="K45" i="45"/>
  <c r="L14" i="45"/>
  <c r="O142" i="32" a="1"/>
  <c r="O142" i="32" s="1"/>
  <c r="K27" i="47"/>
  <c r="J55" i="41"/>
  <c r="J26" i="52" s="1"/>
  <c r="L5" i="47"/>
  <c r="O158" i="32" a="1"/>
  <c r="O158" i="32" s="1"/>
  <c r="J54" i="42"/>
  <c r="J25" i="53" s="1"/>
  <c r="J32" i="42"/>
  <c r="J3" i="53" s="1"/>
  <c r="J35" i="42"/>
  <c r="J6" i="53" s="1"/>
  <c r="J45" i="42"/>
  <c r="J16" i="53" s="1"/>
  <c r="J33" i="42"/>
  <c r="J4" i="53" s="1"/>
  <c r="J38" i="42"/>
  <c r="J9" i="53" s="1"/>
  <c r="J44" i="42"/>
  <c r="J15" i="53" s="1"/>
  <c r="J36" i="42"/>
  <c r="J7" i="53" s="1"/>
  <c r="J50" i="42"/>
  <c r="J21" i="53" s="1"/>
  <c r="J46" i="42"/>
  <c r="J17" i="53" s="1"/>
  <c r="J41" i="42"/>
  <c r="J12" i="53" s="1"/>
  <c r="J43" i="42"/>
  <c r="J14" i="53" s="1"/>
  <c r="J42" i="42"/>
  <c r="J13" i="53" s="1"/>
  <c r="J40" i="42"/>
  <c r="J11" i="53" s="1"/>
  <c r="J48" i="42"/>
  <c r="J19" i="53" s="1"/>
  <c r="J51" i="42"/>
  <c r="J22" i="53" s="1"/>
  <c r="J52" i="42"/>
  <c r="J23" i="53" s="1"/>
  <c r="J49" i="42"/>
  <c r="J20" i="53" s="1"/>
  <c r="J37" i="42"/>
  <c r="J8" i="53" s="1"/>
  <c r="J47" i="42"/>
  <c r="J18" i="53" s="1"/>
  <c r="L10" i="39"/>
  <c r="L27" i="39" s="1"/>
  <c r="O13" i="32" a="1"/>
  <c r="O13" i="32" s="1"/>
  <c r="M4" i="43"/>
  <c r="P107" i="32" a="1"/>
  <c r="P107" i="32" s="1"/>
  <c r="L21" i="45"/>
  <c r="O149" i="32" a="1"/>
  <c r="O149" i="32" s="1"/>
  <c r="K27" i="41"/>
  <c r="K47" i="45"/>
  <c r="I8" i="49"/>
  <c r="I13" i="49" s="1"/>
  <c r="I5" i="49"/>
  <c r="L24" i="40"/>
  <c r="O52" i="32" a="1"/>
  <c r="O52" i="32" s="1"/>
  <c r="K43" i="45"/>
  <c r="J2" i="49"/>
  <c r="J41" i="43"/>
  <c r="J36" i="43"/>
  <c r="J46" i="43"/>
  <c r="J35" i="43"/>
  <c r="J47" i="43"/>
  <c r="J49" i="43"/>
  <c r="J45" i="43"/>
  <c r="J40" i="43"/>
  <c r="J38" i="43"/>
  <c r="J50" i="43"/>
  <c r="J44" i="43"/>
  <c r="J42" i="43"/>
  <c r="J37" i="43"/>
  <c r="J52" i="43"/>
  <c r="J48" i="43"/>
  <c r="J43" i="43"/>
  <c r="J54" i="43"/>
  <c r="J39" i="43"/>
  <c r="J32" i="43"/>
  <c r="J51" i="43"/>
  <c r="J33" i="43"/>
  <c r="L15" i="45"/>
  <c r="O143" i="32" a="1"/>
  <c r="O143" i="32" s="1"/>
  <c r="L26" i="39"/>
  <c r="O29" i="32" a="1"/>
  <c r="O29" i="32" s="1"/>
  <c r="L9" i="45"/>
  <c r="O137" i="32" a="1"/>
  <c r="O137" i="32" s="1"/>
  <c r="K39" i="39"/>
  <c r="K10" i="50" s="1"/>
  <c r="J55" i="46"/>
  <c r="K31" i="42"/>
  <c r="K2" i="53" s="1"/>
  <c r="K27" i="42"/>
  <c r="M4" i="40"/>
  <c r="P32" i="32" a="1"/>
  <c r="P32" i="32" s="1"/>
  <c r="L8" i="45"/>
  <c r="O136" i="32" a="1"/>
  <c r="O136" i="32" s="1"/>
  <c r="L22" i="45"/>
  <c r="O150" i="32" a="1"/>
  <c r="O150" i="32" s="1"/>
  <c r="K37" i="45"/>
  <c r="AO29" i="11"/>
  <c r="U2" i="39" s="1"/>
  <c r="K55" i="47"/>
  <c r="K26" i="58" s="1"/>
  <c r="I10" i="49"/>
  <c r="I15" i="49" s="1"/>
  <c r="K51" i="45"/>
  <c r="M10" i="41"/>
  <c r="P63" i="32" a="1"/>
  <c r="P63" i="32" s="1"/>
  <c r="K50" i="45"/>
  <c r="L10" i="40"/>
  <c r="O38" i="32" a="1"/>
  <c r="O38" i="32" s="1"/>
  <c r="H9" i="49"/>
  <c r="H14" i="49" s="1"/>
  <c r="L26" i="40"/>
  <c r="O54" i="32" a="1"/>
  <c r="O54" i="32" s="1"/>
  <c r="N25" i="45"/>
  <c r="Q153" i="32" a="1"/>
  <c r="Q153" i="32" s="1"/>
  <c r="L19" i="45"/>
  <c r="O147" i="32" a="1"/>
  <c r="O147" i="32" s="1"/>
  <c r="J46" i="47"/>
  <c r="J17" i="58" s="1"/>
  <c r="J35" i="47"/>
  <c r="J6" i="58" s="1"/>
  <c r="J36" i="47"/>
  <c r="J7" i="58" s="1"/>
  <c r="J41" i="47"/>
  <c r="J12" i="58" s="1"/>
  <c r="J49" i="47"/>
  <c r="J20" i="58" s="1"/>
  <c r="J47" i="47"/>
  <c r="J18" i="58" s="1"/>
  <c r="J37" i="47"/>
  <c r="J8" i="58" s="1"/>
  <c r="J48" i="47"/>
  <c r="J19" i="58" s="1"/>
  <c r="J42" i="47"/>
  <c r="J13" i="58" s="1"/>
  <c r="J45" i="47"/>
  <c r="J16" i="58" s="1"/>
  <c r="J52" i="47"/>
  <c r="J23" i="58" s="1"/>
  <c r="J38" i="47"/>
  <c r="J9" i="58" s="1"/>
  <c r="J51" i="47"/>
  <c r="J22" i="58" s="1"/>
  <c r="J44" i="47"/>
  <c r="J15" i="58" s="1"/>
  <c r="J40" i="47"/>
  <c r="J11" i="58" s="1"/>
  <c r="J50" i="47"/>
  <c r="J21" i="58" s="1"/>
  <c r="J43" i="47"/>
  <c r="J14" i="58" s="1"/>
  <c r="J54" i="47"/>
  <c r="J25" i="58" s="1"/>
  <c r="J32" i="47"/>
  <c r="J3" i="58" s="1"/>
  <c r="J33" i="47"/>
  <c r="J4" i="58" s="1"/>
  <c r="J39" i="47"/>
  <c r="J10" i="58" s="1"/>
  <c r="K44" i="45"/>
  <c r="L26" i="42"/>
  <c r="O104" i="32" a="1"/>
  <c r="O104" i="32" s="1"/>
  <c r="M3" i="41"/>
  <c r="P56" i="32" a="1"/>
  <c r="P56" i="32" s="1"/>
  <c r="K55" i="39"/>
  <c r="K26" i="50" s="1"/>
  <c r="L13" i="45"/>
  <c r="O141" i="32" a="1"/>
  <c r="O141" i="32" s="1"/>
  <c r="K38" i="45"/>
  <c r="L24" i="39"/>
  <c r="O27" i="32" a="1"/>
  <c r="O27" i="32" s="1"/>
  <c r="L2" i="40"/>
  <c r="O30" i="32" a="1"/>
  <c r="O30" i="32" s="1"/>
  <c r="L26" i="46"/>
  <c r="O204" i="32" a="1"/>
  <c r="O204" i="32" s="1"/>
  <c r="L5" i="46"/>
  <c r="O183" i="32" a="1"/>
  <c r="O183" i="32" s="1"/>
  <c r="L24" i="46"/>
  <c r="O202" i="32" a="1"/>
  <c r="O202" i="32" s="1"/>
  <c r="L24" i="45"/>
  <c r="O152" i="32" a="1"/>
  <c r="O152" i="32" s="1"/>
  <c r="L24" i="41"/>
  <c r="O77" i="32" a="1"/>
  <c r="O77" i="32" s="1"/>
  <c r="O25" i="46"/>
  <c r="R203" i="32" a="1"/>
  <c r="R203" i="32" s="1"/>
  <c r="H8" i="49"/>
  <c r="H13" i="49" s="1"/>
  <c r="L10" i="45"/>
  <c r="O138" i="32" a="1"/>
  <c r="O138" i="32" s="1"/>
  <c r="L10" i="42"/>
  <c r="O88" i="32" a="1"/>
  <c r="O88" i="32" s="1"/>
  <c r="N25" i="40"/>
  <c r="Q53" i="32" a="1"/>
  <c r="Q53" i="32" s="1"/>
  <c r="M3" i="46"/>
  <c r="P181" i="32" a="1"/>
  <c r="P181" i="32" s="1"/>
  <c r="K48" i="45"/>
  <c r="J31" i="47"/>
  <c r="J2" i="58" s="1"/>
  <c r="J4" i="49"/>
  <c r="J52" i="45"/>
  <c r="J32" i="45"/>
  <c r="J40" i="45"/>
  <c r="J33" i="45"/>
  <c r="J54" i="45"/>
  <c r="J44" i="46"/>
  <c r="K55" i="42"/>
  <c r="K26" i="53" s="1"/>
  <c r="K42" i="45"/>
  <c r="K53" i="39"/>
  <c r="K24" i="50" s="1"/>
  <c r="M3" i="40"/>
  <c r="P31" i="32" a="1"/>
  <c r="P31" i="32" s="1"/>
  <c r="K27" i="40"/>
  <c r="K53" i="40" s="1"/>
  <c r="K24" i="51" s="1"/>
  <c r="K31" i="40"/>
  <c r="K2" i="51" s="1"/>
  <c r="K55" i="46"/>
  <c r="K34" i="41"/>
  <c r="K5" i="52" s="1"/>
  <c r="K34" i="45"/>
  <c r="L26" i="43"/>
  <c r="O129" i="32" a="1"/>
  <c r="O129" i="32" s="1"/>
  <c r="K41" i="45"/>
  <c r="K53" i="41"/>
  <c r="K24" i="52" s="1"/>
  <c r="K55" i="43"/>
  <c r="K34" i="39"/>
  <c r="K5" i="50" s="1"/>
  <c r="K41" i="39"/>
  <c r="K12" i="50" s="1"/>
  <c r="K31" i="39"/>
  <c r="K2" i="50" s="1"/>
  <c r="K44" i="39"/>
  <c r="K15" i="50" s="1"/>
  <c r="K43" i="39"/>
  <c r="K14" i="50" s="1"/>
  <c r="K48" i="39"/>
  <c r="K19" i="50" s="1"/>
  <c r="K36" i="39"/>
  <c r="K7" i="50" s="1"/>
  <c r="K35" i="39"/>
  <c r="K6" i="50" s="1"/>
  <c r="K38" i="39"/>
  <c r="K9" i="50" s="1"/>
  <c r="K46" i="39"/>
  <c r="K17" i="50" s="1"/>
  <c r="K40" i="39"/>
  <c r="K11" i="50" s="1"/>
  <c r="K52" i="39"/>
  <c r="K23" i="50" s="1"/>
  <c r="K49" i="39"/>
  <c r="K20" i="50" s="1"/>
  <c r="K47" i="39"/>
  <c r="K18" i="50" s="1"/>
  <c r="K50" i="39"/>
  <c r="K21" i="50" s="1"/>
  <c r="K51" i="39"/>
  <c r="K22" i="50" s="1"/>
  <c r="K42" i="39"/>
  <c r="K13" i="50" s="1"/>
  <c r="K37" i="39"/>
  <c r="K8" i="50" s="1"/>
  <c r="K45" i="39"/>
  <c r="K16" i="50" s="1"/>
  <c r="K54" i="39"/>
  <c r="K25" i="50" s="1"/>
  <c r="L24" i="43"/>
  <c r="O127" i="32" a="1"/>
  <c r="O127" i="32" s="1"/>
  <c r="M3" i="47"/>
  <c r="P156" i="32" a="1"/>
  <c r="P156" i="32" s="1"/>
  <c r="M4" i="39"/>
  <c r="P7" i="32" a="1"/>
  <c r="P7" i="32" s="1"/>
  <c r="K32" i="39"/>
  <c r="K3" i="50" s="1"/>
  <c r="AQ27" i="11"/>
  <c r="K39" i="45"/>
  <c r="K39" i="42"/>
  <c r="K10" i="53" s="1"/>
  <c r="L20" i="45"/>
  <c r="O148" i="32" a="1"/>
  <c r="O148" i="32" s="1"/>
  <c r="K53" i="43"/>
  <c r="L7" i="45"/>
  <c r="O135" i="32" a="1"/>
  <c r="O135" i="32" s="1"/>
  <c r="M4" i="46"/>
  <c r="P182" i="32" a="1"/>
  <c r="P182" i="32" s="1"/>
  <c r="J48" i="45"/>
  <c r="L24" i="42"/>
  <c r="O102" i="32" a="1"/>
  <c r="O102" i="32" s="1"/>
  <c r="M10" i="46"/>
  <c r="P188" i="32" a="1"/>
  <c r="P188" i="32" s="1"/>
  <c r="J44" i="45"/>
  <c r="J31" i="45"/>
  <c r="J47" i="45"/>
  <c r="M10" i="47"/>
  <c r="P163" i="32" a="1"/>
  <c r="P163" i="32" s="1"/>
  <c r="L2" i="43"/>
  <c r="O105" i="32" a="1"/>
  <c r="O105" i="32" s="1"/>
  <c r="L17" i="45"/>
  <c r="O145" i="32" a="1"/>
  <c r="O145" i="32" s="1"/>
  <c r="J53" i="41"/>
  <c r="J24" i="52" s="1"/>
  <c r="J41" i="45"/>
  <c r="AP27" i="11"/>
  <c r="L34" i="39" l="1"/>
  <c r="L5" i="50" s="1"/>
  <c r="L35" i="39"/>
  <c r="L6" i="50" s="1"/>
  <c r="L36" i="39"/>
  <c r="L7" i="50" s="1"/>
  <c r="L52" i="39"/>
  <c r="L23" i="50" s="1"/>
  <c r="L41" i="39"/>
  <c r="L12" i="50" s="1"/>
  <c r="L43" i="39"/>
  <c r="L14" i="50" s="1"/>
  <c r="L31" i="39"/>
  <c r="L2" i="50" s="1"/>
  <c r="L48" i="39"/>
  <c r="L19" i="50" s="1"/>
  <c r="L40" i="39"/>
  <c r="L11" i="50" s="1"/>
  <c r="L50" i="39"/>
  <c r="L21" i="50" s="1"/>
  <c r="L38" i="39"/>
  <c r="L9" i="50" s="1"/>
  <c r="L46" i="39"/>
  <c r="L17" i="50" s="1"/>
  <c r="L47" i="39"/>
  <c r="L18" i="50" s="1"/>
  <c r="L49" i="39"/>
  <c r="L20" i="50" s="1"/>
  <c r="L42" i="39"/>
  <c r="L13" i="50" s="1"/>
  <c r="L51" i="39"/>
  <c r="L22" i="50" s="1"/>
  <c r="L44" i="39"/>
  <c r="L15" i="50" s="1"/>
  <c r="L37" i="39"/>
  <c r="L8" i="50" s="1"/>
  <c r="L45" i="39"/>
  <c r="L16" i="50" s="1"/>
  <c r="L54" i="39"/>
  <c r="L25" i="50" s="1"/>
  <c r="L33" i="39"/>
  <c r="L4" i="50" s="1"/>
  <c r="L32" i="39"/>
  <c r="L3" i="50" s="1"/>
  <c r="AP29" i="11"/>
  <c r="V2" i="39" s="1"/>
  <c r="M24" i="42"/>
  <c r="P102" i="32" a="1"/>
  <c r="P102" i="32" s="1"/>
  <c r="M24" i="45"/>
  <c r="P152" i="32" a="1"/>
  <c r="P152" i="32" s="1"/>
  <c r="P25" i="46"/>
  <c r="S203" i="32" a="1"/>
  <c r="S203" i="32" s="1"/>
  <c r="M5" i="46"/>
  <c r="P183" i="32" a="1"/>
  <c r="P183" i="32" s="1"/>
  <c r="O25" i="45"/>
  <c r="R153" i="32" a="1"/>
  <c r="R153" i="32" s="1"/>
  <c r="M26" i="39"/>
  <c r="P29" i="32" a="1"/>
  <c r="P29" i="32" s="1"/>
  <c r="K41" i="41"/>
  <c r="K12" i="52" s="1"/>
  <c r="K35" i="41"/>
  <c r="K6" i="52" s="1"/>
  <c r="K36" i="41"/>
  <c r="K7" i="52" s="1"/>
  <c r="K46" i="41"/>
  <c r="K17" i="52" s="1"/>
  <c r="K50" i="41"/>
  <c r="K21" i="52" s="1"/>
  <c r="K52" i="41"/>
  <c r="K23" i="52" s="1"/>
  <c r="K37" i="41"/>
  <c r="K8" i="52" s="1"/>
  <c r="K44" i="41"/>
  <c r="K15" i="52" s="1"/>
  <c r="K42" i="41"/>
  <c r="K13" i="52" s="1"/>
  <c r="K38" i="41"/>
  <c r="K9" i="52" s="1"/>
  <c r="K43" i="41"/>
  <c r="K14" i="52" s="1"/>
  <c r="K45" i="41"/>
  <c r="K16" i="52" s="1"/>
  <c r="K49" i="41"/>
  <c r="K20" i="52" s="1"/>
  <c r="K40" i="41"/>
  <c r="K11" i="52" s="1"/>
  <c r="K47" i="41"/>
  <c r="K18" i="52" s="1"/>
  <c r="K48" i="41"/>
  <c r="K19" i="52" s="1"/>
  <c r="K54" i="41"/>
  <c r="K25" i="52" s="1"/>
  <c r="K33" i="41"/>
  <c r="K4" i="52" s="1"/>
  <c r="K39" i="41"/>
  <c r="K10" i="52" s="1"/>
  <c r="K32" i="41"/>
  <c r="K3" i="52" s="1"/>
  <c r="K34" i="40"/>
  <c r="K5" i="51" s="1"/>
  <c r="M5" i="47"/>
  <c r="P158" i="32" a="1"/>
  <c r="P158" i="32" s="1"/>
  <c r="N20" i="40"/>
  <c r="Q48" i="32" a="1"/>
  <c r="Q48" i="32" s="1"/>
  <c r="N9" i="40"/>
  <c r="Q37" i="32" a="1"/>
  <c r="Q37" i="32" s="1"/>
  <c r="M2" i="42"/>
  <c r="P80" i="32" a="1"/>
  <c r="P80" i="32" s="1"/>
  <c r="L44" i="46"/>
  <c r="K46" i="45"/>
  <c r="M2" i="46"/>
  <c r="P180" i="32" a="1"/>
  <c r="P180" i="32" s="1"/>
  <c r="M5" i="45"/>
  <c r="P133" i="32" a="1"/>
  <c r="P133" i="32" s="1"/>
  <c r="N3" i="46"/>
  <c r="Q181" i="32" a="1"/>
  <c r="Q181" i="32" s="1"/>
  <c r="M2" i="40"/>
  <c r="P30" i="32" a="1"/>
  <c r="P30" i="32" s="1"/>
  <c r="N3" i="41"/>
  <c r="Q56" i="32" a="1"/>
  <c r="Q56" i="32" s="1"/>
  <c r="M17" i="45"/>
  <c r="P145" i="32" a="1"/>
  <c r="P145" i="32" s="1"/>
  <c r="N4" i="46"/>
  <c r="Q182" i="32" a="1"/>
  <c r="Q182" i="32" s="1"/>
  <c r="K39" i="40"/>
  <c r="K10" i="51" s="1"/>
  <c r="N3" i="47"/>
  <c r="Q156" i="32" a="1"/>
  <c r="Q156" i="32" s="1"/>
  <c r="M10" i="42"/>
  <c r="P88" i="32" a="1"/>
  <c r="P88" i="32" s="1"/>
  <c r="M13" i="45"/>
  <c r="P141" i="32" a="1"/>
  <c r="P141" i="32" s="1"/>
  <c r="K54" i="42"/>
  <c r="K25" i="53" s="1"/>
  <c r="K32" i="42"/>
  <c r="K3" i="53" s="1"/>
  <c r="K38" i="42"/>
  <c r="K9" i="53" s="1"/>
  <c r="K35" i="42"/>
  <c r="K6" i="53" s="1"/>
  <c r="K45" i="42"/>
  <c r="K16" i="53" s="1"/>
  <c r="K33" i="42"/>
  <c r="K4" i="53" s="1"/>
  <c r="K41" i="42"/>
  <c r="K12" i="53" s="1"/>
  <c r="K46" i="42"/>
  <c r="K17" i="53" s="1"/>
  <c r="K36" i="42"/>
  <c r="K7" i="53" s="1"/>
  <c r="K52" i="42"/>
  <c r="K23" i="53" s="1"/>
  <c r="K37" i="42"/>
  <c r="K8" i="53" s="1"/>
  <c r="K44" i="42"/>
  <c r="K15" i="53" s="1"/>
  <c r="K40" i="42"/>
  <c r="K11" i="53" s="1"/>
  <c r="K42" i="42"/>
  <c r="K13" i="53" s="1"/>
  <c r="K48" i="42"/>
  <c r="K19" i="53" s="1"/>
  <c r="K47" i="42"/>
  <c r="K18" i="53" s="1"/>
  <c r="K51" i="42"/>
  <c r="K22" i="53" s="1"/>
  <c r="K50" i="42"/>
  <c r="K21" i="53" s="1"/>
  <c r="K43" i="42"/>
  <c r="K14" i="53" s="1"/>
  <c r="K49" i="42"/>
  <c r="K20" i="53" s="1"/>
  <c r="L55" i="39"/>
  <c r="L26" i="50" s="1"/>
  <c r="J5" i="49"/>
  <c r="J10" i="49" s="1"/>
  <c r="J15" i="49" s="1"/>
  <c r="J8" i="49"/>
  <c r="J13" i="49" s="1"/>
  <c r="K31" i="41"/>
  <c r="K2" i="52" s="1"/>
  <c r="I20" i="57"/>
  <c r="I25" i="57"/>
  <c r="I22" i="57"/>
  <c r="I24" i="57"/>
  <c r="I21" i="57"/>
  <c r="I14" i="57"/>
  <c r="I6" i="57"/>
  <c r="I26" i="57"/>
  <c r="I23" i="57"/>
  <c r="I19" i="57"/>
  <c r="I11" i="57"/>
  <c r="I16" i="57"/>
  <c r="I3" i="57"/>
  <c r="I5" i="57"/>
  <c r="I2" i="57"/>
  <c r="I8" i="57"/>
  <c r="I13" i="57"/>
  <c r="I10" i="57"/>
  <c r="I18" i="57"/>
  <c r="I15" i="57"/>
  <c r="I12" i="57"/>
  <c r="I9" i="57"/>
  <c r="I17" i="57"/>
  <c r="I4" i="57"/>
  <c r="I7" i="57"/>
  <c r="L27" i="42"/>
  <c r="K2" i="49"/>
  <c r="K46" i="43"/>
  <c r="K35" i="43"/>
  <c r="K36" i="43"/>
  <c r="K41" i="43"/>
  <c r="K49" i="43"/>
  <c r="K50" i="43"/>
  <c r="K43" i="43"/>
  <c r="K44" i="43"/>
  <c r="K42" i="43"/>
  <c r="K47" i="43"/>
  <c r="K38" i="43"/>
  <c r="K37" i="43"/>
  <c r="K45" i="43"/>
  <c r="K40" i="43"/>
  <c r="K48" i="43"/>
  <c r="K52" i="43"/>
  <c r="K54" i="43"/>
  <c r="K51" i="43"/>
  <c r="K39" i="43"/>
  <c r="K32" i="43"/>
  <c r="K33" i="43"/>
  <c r="L27" i="46"/>
  <c r="L55" i="46" s="1"/>
  <c r="M14" i="46"/>
  <c r="P192" i="32" a="1"/>
  <c r="P192" i="32" s="1"/>
  <c r="M2" i="43"/>
  <c r="P105" i="32" a="1"/>
  <c r="P105" i="32" s="1"/>
  <c r="M7" i="45"/>
  <c r="P135" i="32" a="1"/>
  <c r="P135" i="32" s="1"/>
  <c r="L39" i="42"/>
  <c r="L10" i="53" s="1"/>
  <c r="M24" i="41"/>
  <c r="P77" i="32" a="1"/>
  <c r="P77" i="32" s="1"/>
  <c r="M26" i="46"/>
  <c r="P204" i="32" a="1"/>
  <c r="P204" i="32" s="1"/>
  <c r="N10" i="41"/>
  <c r="Q63" i="32" a="1"/>
  <c r="Q63" i="32" s="1"/>
  <c r="M15" i="45"/>
  <c r="P143" i="32" a="1"/>
  <c r="P143" i="32" s="1"/>
  <c r="M10" i="39"/>
  <c r="P13" i="32" a="1"/>
  <c r="P13" i="32" s="1"/>
  <c r="M18" i="45"/>
  <c r="P146" i="32" a="1"/>
  <c r="P146" i="32" s="1"/>
  <c r="N3" i="43"/>
  <c r="Q106" i="32" a="1"/>
  <c r="Q106" i="32" s="1"/>
  <c r="M16" i="45"/>
  <c r="P144" i="32" a="1"/>
  <c r="P144" i="32" s="1"/>
  <c r="M24" i="47"/>
  <c r="P177" i="32" a="1"/>
  <c r="P177" i="32" s="1"/>
  <c r="K55" i="41"/>
  <c r="K26" i="52" s="1"/>
  <c r="K3" i="49"/>
  <c r="K35" i="46"/>
  <c r="K46" i="46"/>
  <c r="K36" i="46"/>
  <c r="K41" i="46"/>
  <c r="K45" i="46"/>
  <c r="K52" i="46"/>
  <c r="K47" i="46"/>
  <c r="K38" i="46"/>
  <c r="K49" i="46"/>
  <c r="K42" i="46"/>
  <c r="K51" i="46"/>
  <c r="K37" i="46"/>
  <c r="K40" i="46"/>
  <c r="K50" i="46"/>
  <c r="K48" i="46"/>
  <c r="K54" i="46"/>
  <c r="K33" i="46"/>
  <c r="K32" i="46"/>
  <c r="K39" i="46"/>
  <c r="M5" i="41"/>
  <c r="P58" i="32" a="1"/>
  <c r="P58" i="32" s="1"/>
  <c r="L43" i="46"/>
  <c r="O25" i="47"/>
  <c r="R178" i="32" a="1"/>
  <c r="R178" i="32" s="1"/>
  <c r="M24" i="40"/>
  <c r="P52" i="32" a="1"/>
  <c r="P52" i="32" s="1"/>
  <c r="M6" i="45"/>
  <c r="P134" i="32" a="1"/>
  <c r="P134" i="32" s="1"/>
  <c r="K4" i="49"/>
  <c r="K52" i="45"/>
  <c r="K32" i="45"/>
  <c r="K40" i="45"/>
  <c r="K33" i="45"/>
  <c r="K54" i="45"/>
  <c r="K55" i="45"/>
  <c r="N3" i="39"/>
  <c r="Q6" i="32" a="1"/>
  <c r="Q6" i="32" s="1"/>
  <c r="N10" i="46"/>
  <c r="Q188" i="32" a="1"/>
  <c r="Q188" i="32" s="1"/>
  <c r="AQ29" i="11"/>
  <c r="W2" i="39" s="1"/>
  <c r="K35" i="40"/>
  <c r="K6" i="51" s="1"/>
  <c r="K46" i="40"/>
  <c r="K17" i="51" s="1"/>
  <c r="K41" i="40"/>
  <c r="K12" i="51" s="1"/>
  <c r="K43" i="40"/>
  <c r="K14" i="51" s="1"/>
  <c r="K36" i="40"/>
  <c r="K7" i="51" s="1"/>
  <c r="K37" i="40"/>
  <c r="K8" i="51" s="1"/>
  <c r="K44" i="40"/>
  <c r="K15" i="51" s="1"/>
  <c r="K40" i="40"/>
  <c r="K11" i="51" s="1"/>
  <c r="K48" i="40"/>
  <c r="K19" i="51" s="1"/>
  <c r="K50" i="40"/>
  <c r="K21" i="51" s="1"/>
  <c r="K52" i="40"/>
  <c r="K23" i="51" s="1"/>
  <c r="K42" i="40"/>
  <c r="K13" i="51" s="1"/>
  <c r="K51" i="40"/>
  <c r="K22" i="51" s="1"/>
  <c r="K47" i="40"/>
  <c r="K18" i="51" s="1"/>
  <c r="K45" i="40"/>
  <c r="K16" i="51" s="1"/>
  <c r="K54" i="40"/>
  <c r="K25" i="51" s="1"/>
  <c r="K49" i="40"/>
  <c r="K20" i="51" s="1"/>
  <c r="K33" i="40"/>
  <c r="K4" i="51" s="1"/>
  <c r="K38" i="40"/>
  <c r="K9" i="51" s="1"/>
  <c r="K32" i="40"/>
  <c r="K3" i="51" s="1"/>
  <c r="M10" i="45"/>
  <c r="P138" i="32" a="1"/>
  <c r="P138" i="32" s="1"/>
  <c r="M26" i="40"/>
  <c r="P54" i="32" a="1"/>
  <c r="P54" i="32" s="1"/>
  <c r="L39" i="39"/>
  <c r="L10" i="50" s="1"/>
  <c r="N10" i="47"/>
  <c r="Q163" i="32" a="1"/>
  <c r="Q163" i="32" s="1"/>
  <c r="M21" i="45"/>
  <c r="P149" i="32" a="1"/>
  <c r="P149" i="32" s="1"/>
  <c r="K46" i="47"/>
  <c r="K17" i="58" s="1"/>
  <c r="K41" i="47"/>
  <c r="K12" i="58" s="1"/>
  <c r="K36" i="47"/>
  <c r="K7" i="58" s="1"/>
  <c r="K35" i="47"/>
  <c r="K6" i="58" s="1"/>
  <c r="K40" i="47"/>
  <c r="K11" i="58" s="1"/>
  <c r="K45" i="47"/>
  <c r="K16" i="58" s="1"/>
  <c r="K47" i="47"/>
  <c r="K18" i="58" s="1"/>
  <c r="K42" i="47"/>
  <c r="K13" i="58" s="1"/>
  <c r="K38" i="47"/>
  <c r="K9" i="58" s="1"/>
  <c r="K49" i="47"/>
  <c r="K20" i="58" s="1"/>
  <c r="K37" i="47"/>
  <c r="K8" i="58" s="1"/>
  <c r="K52" i="47"/>
  <c r="K23" i="58" s="1"/>
  <c r="K44" i="47"/>
  <c r="K15" i="58" s="1"/>
  <c r="K48" i="47"/>
  <c r="K19" i="58" s="1"/>
  <c r="K50" i="47"/>
  <c r="K21" i="58" s="1"/>
  <c r="K51" i="47"/>
  <c r="K22" i="58" s="1"/>
  <c r="K43" i="47"/>
  <c r="K14" i="58" s="1"/>
  <c r="K54" i="47"/>
  <c r="K25" i="58" s="1"/>
  <c r="K32" i="47"/>
  <c r="K3" i="58" s="1"/>
  <c r="K39" i="47"/>
  <c r="K10" i="58" s="1"/>
  <c r="K33" i="47"/>
  <c r="K4" i="58" s="1"/>
  <c r="M2" i="41"/>
  <c r="P55" i="32" a="1"/>
  <c r="P55" i="32" s="1"/>
  <c r="N10" i="43"/>
  <c r="Q113" i="32" a="1"/>
  <c r="Q113" i="32" s="1"/>
  <c r="N4" i="47"/>
  <c r="Q157" i="32" a="1"/>
  <c r="Q157" i="32" s="1"/>
  <c r="M26" i="41"/>
  <c r="P79" i="32" a="1"/>
  <c r="P79" i="32" s="1"/>
  <c r="L53" i="42"/>
  <c r="L24" i="53" s="1"/>
  <c r="N4" i="39"/>
  <c r="Q7" i="32" a="1"/>
  <c r="Q7" i="32" s="1"/>
  <c r="M26" i="43"/>
  <c r="P129" i="32" a="1"/>
  <c r="P129" i="32" s="1"/>
  <c r="H25" i="54"/>
  <c r="H17" i="54"/>
  <c r="H9" i="54"/>
  <c r="H22" i="54"/>
  <c r="H14" i="54"/>
  <c r="H6" i="54"/>
  <c r="H19" i="54"/>
  <c r="H11" i="54"/>
  <c r="H3" i="54"/>
  <c r="H20" i="54"/>
  <c r="H12" i="54"/>
  <c r="H4" i="54"/>
  <c r="H23" i="54"/>
  <c r="H7" i="54"/>
  <c r="H16" i="54"/>
  <c r="H21" i="54"/>
  <c r="H5" i="54"/>
  <c r="H26" i="54"/>
  <c r="H18" i="54"/>
  <c r="H2" i="54"/>
  <c r="H10" i="54"/>
  <c r="H15" i="54"/>
  <c r="H8" i="54"/>
  <c r="H13" i="54"/>
  <c r="H24" i="54"/>
  <c r="L27" i="40"/>
  <c r="L53" i="40" s="1"/>
  <c r="L24" i="51" s="1"/>
  <c r="L31" i="40"/>
  <c r="L2" i="51" s="1"/>
  <c r="H23" i="57"/>
  <c r="H25" i="57"/>
  <c r="H22" i="57"/>
  <c r="H17" i="57"/>
  <c r="H9" i="57"/>
  <c r="H24" i="57"/>
  <c r="H21" i="57"/>
  <c r="H14" i="57"/>
  <c r="H26" i="57"/>
  <c r="H19" i="57"/>
  <c r="H11" i="57"/>
  <c r="H6" i="57"/>
  <c r="H3" i="57"/>
  <c r="H20" i="57"/>
  <c r="H8" i="57"/>
  <c r="H2" i="57"/>
  <c r="H4" i="57"/>
  <c r="H16" i="57"/>
  <c r="H13" i="57"/>
  <c r="H10" i="57"/>
  <c r="H18" i="57"/>
  <c r="H15" i="57"/>
  <c r="H12" i="57"/>
  <c r="H5" i="57"/>
  <c r="H7" i="57"/>
  <c r="I20" i="56"/>
  <c r="I25" i="56"/>
  <c r="I22" i="56"/>
  <c r="I23" i="56"/>
  <c r="I12" i="56"/>
  <c r="I4" i="56"/>
  <c r="I17" i="56"/>
  <c r="I9" i="56"/>
  <c r="I21" i="56"/>
  <c r="I14" i="56"/>
  <c r="I15" i="56"/>
  <c r="I7" i="56"/>
  <c r="I26" i="56"/>
  <c r="I16" i="56"/>
  <c r="I2" i="56"/>
  <c r="I24" i="56"/>
  <c r="I11" i="56"/>
  <c r="I8" i="56"/>
  <c r="I18" i="56"/>
  <c r="I6" i="56"/>
  <c r="I3" i="56"/>
  <c r="I19" i="56"/>
  <c r="I13" i="56"/>
  <c r="I10" i="56"/>
  <c r="I5" i="56"/>
  <c r="M8" i="45"/>
  <c r="P136" i="32" a="1"/>
  <c r="P136" i="32" s="1"/>
  <c r="K34" i="47"/>
  <c r="K5" i="58" s="1"/>
  <c r="K31" i="47"/>
  <c r="K2" i="58" s="1"/>
  <c r="L31" i="41"/>
  <c r="L2" i="52" s="1"/>
  <c r="L27" i="41"/>
  <c r="M5" i="40"/>
  <c r="P33" i="32" a="1"/>
  <c r="P33" i="32" s="1"/>
  <c r="K51" i="41"/>
  <c r="K22" i="52" s="1"/>
  <c r="K44" i="46"/>
  <c r="M5" i="42"/>
  <c r="P83" i="32" a="1"/>
  <c r="P83" i="32" s="1"/>
  <c r="M22" i="41"/>
  <c r="P75" i="32" a="1"/>
  <c r="P75" i="32" s="1"/>
  <c r="L55" i="41"/>
  <c r="L26" i="52" s="1"/>
  <c r="K36" i="45"/>
  <c r="N22" i="43"/>
  <c r="Q125" i="32" a="1"/>
  <c r="Q125" i="32" s="1"/>
  <c r="M26" i="47"/>
  <c r="P179" i="32" a="1"/>
  <c r="P179" i="32" s="1"/>
  <c r="M20" i="45"/>
  <c r="P148" i="32" a="1"/>
  <c r="P148" i="32" s="1"/>
  <c r="L55" i="43"/>
  <c r="K55" i="40"/>
  <c r="K26" i="51" s="1"/>
  <c r="M24" i="46"/>
  <c r="P202" i="32" a="1"/>
  <c r="P202" i="32" s="1"/>
  <c r="M24" i="39"/>
  <c r="P27" i="32" a="1"/>
  <c r="P27" i="32" s="1"/>
  <c r="M26" i="42"/>
  <c r="P104" i="32" a="1"/>
  <c r="P104" i="32" s="1"/>
  <c r="M19" i="45"/>
  <c r="P147" i="32" a="1"/>
  <c r="P147" i="32" s="1"/>
  <c r="M10" i="40"/>
  <c r="P38" i="32" a="1"/>
  <c r="P38" i="32" s="1"/>
  <c r="M9" i="45"/>
  <c r="P137" i="32" a="1"/>
  <c r="P137" i="32" s="1"/>
  <c r="I22" i="54"/>
  <c r="I14" i="54"/>
  <c r="I6" i="54"/>
  <c r="I19" i="54"/>
  <c r="I11" i="54"/>
  <c r="I3" i="54"/>
  <c r="I24" i="54"/>
  <c r="I16" i="54"/>
  <c r="I8" i="54"/>
  <c r="I25" i="54"/>
  <c r="I17" i="54"/>
  <c r="I9" i="54"/>
  <c r="I12" i="54"/>
  <c r="I21" i="54"/>
  <c r="I5" i="54"/>
  <c r="I26" i="54"/>
  <c r="I10" i="54"/>
  <c r="I20" i="54"/>
  <c r="I23" i="54"/>
  <c r="I7" i="54"/>
  <c r="I15" i="54"/>
  <c r="I13" i="54"/>
  <c r="I18" i="54"/>
  <c r="I4" i="54"/>
  <c r="I2" i="54"/>
  <c r="N4" i="43"/>
  <c r="Q107" i="32" a="1"/>
  <c r="Q107" i="32" s="1"/>
  <c r="O25" i="43"/>
  <c r="R128" i="32" a="1"/>
  <c r="R128" i="32" s="1"/>
  <c r="P25" i="41"/>
  <c r="S78" i="32" a="1"/>
  <c r="S78" i="32" s="1"/>
  <c r="M2" i="47"/>
  <c r="P155" i="32" a="1"/>
  <c r="P155" i="32" s="1"/>
  <c r="L34" i="42"/>
  <c r="L5" i="53" s="1"/>
  <c r="M12" i="45"/>
  <c r="P140" i="32" a="1"/>
  <c r="P140" i="32" s="1"/>
  <c r="L51" i="41"/>
  <c r="L22" i="52" s="1"/>
  <c r="K34" i="43"/>
  <c r="M2" i="45"/>
  <c r="P130" i="32" a="1"/>
  <c r="P130" i="32" s="1"/>
  <c r="N4" i="41"/>
  <c r="Q57" i="32" a="1"/>
  <c r="Q57" i="32" s="1"/>
  <c r="J9" i="49"/>
  <c r="J14" i="49" s="1"/>
  <c r="K49" i="45"/>
  <c r="L31" i="43"/>
  <c r="L27" i="43"/>
  <c r="L34" i="43" s="1"/>
  <c r="L36" i="45"/>
  <c r="M24" i="43"/>
  <c r="P127" i="32" a="1"/>
  <c r="P127" i="32" s="1"/>
  <c r="M22" i="45"/>
  <c r="P150" i="32" a="1"/>
  <c r="P150" i="32" s="1"/>
  <c r="N3" i="40"/>
  <c r="Q31" i="32" a="1"/>
  <c r="Q31" i="32" s="1"/>
  <c r="AR27" i="11"/>
  <c r="L49" i="45"/>
  <c r="O25" i="40"/>
  <c r="R53" i="32" a="1"/>
  <c r="R53" i="32" s="1"/>
  <c r="L53" i="46"/>
  <c r="L53" i="39"/>
  <c r="L24" i="50" s="1"/>
  <c r="L55" i="42"/>
  <c r="L26" i="53" s="1"/>
  <c r="L39" i="40"/>
  <c r="L10" i="51" s="1"/>
  <c r="N4" i="40"/>
  <c r="Q32" i="32" a="1"/>
  <c r="Q32" i="32" s="1"/>
  <c r="M14" i="45"/>
  <c r="P142" i="32" a="1"/>
  <c r="P142" i="32" s="1"/>
  <c r="K53" i="47"/>
  <c r="K24" i="58" s="1"/>
  <c r="L31" i="47"/>
  <c r="L2" i="58" s="1"/>
  <c r="L27" i="47"/>
  <c r="L34" i="47" s="1"/>
  <c r="L5" i="58" s="1"/>
  <c r="O25" i="39"/>
  <c r="R28" i="32" a="1"/>
  <c r="R28" i="32" s="1"/>
  <c r="M15" i="46"/>
  <c r="P193" i="32" a="1"/>
  <c r="P193" i="32" s="1"/>
  <c r="K43" i="46"/>
  <c r="L31" i="45"/>
  <c r="L27" i="45"/>
  <c r="L45" i="45" s="1"/>
  <c r="K53" i="42"/>
  <c r="K24" i="53" s="1"/>
  <c r="M5" i="43"/>
  <c r="P108" i="32" a="1"/>
  <c r="P108" i="32" s="1"/>
  <c r="M26" i="45"/>
  <c r="P154" i="32" a="1"/>
  <c r="P154" i="32" s="1"/>
  <c r="J25" i="56" l="1"/>
  <c r="J22" i="56"/>
  <c r="J20" i="56"/>
  <c r="J17" i="56"/>
  <c r="J9" i="56"/>
  <c r="J21" i="56"/>
  <c r="J14" i="56"/>
  <c r="J26" i="56"/>
  <c r="J19" i="56"/>
  <c r="J23" i="56"/>
  <c r="J12" i="56"/>
  <c r="J16" i="56"/>
  <c r="J2" i="56"/>
  <c r="J24" i="56"/>
  <c r="J11" i="56"/>
  <c r="J8" i="56"/>
  <c r="J13" i="56"/>
  <c r="J10" i="56"/>
  <c r="J7" i="56"/>
  <c r="J5" i="56"/>
  <c r="J15" i="56"/>
  <c r="J4" i="56"/>
  <c r="J3" i="56"/>
  <c r="J18" i="56"/>
  <c r="J6" i="56"/>
  <c r="N2" i="47"/>
  <c r="Q155" i="32" a="1"/>
  <c r="Q155" i="32" s="1"/>
  <c r="L53" i="45"/>
  <c r="N24" i="39"/>
  <c r="Q27" i="32" a="1"/>
  <c r="Q27" i="32" s="1"/>
  <c r="L55" i="40"/>
  <c r="L26" i="51" s="1"/>
  <c r="N6" i="45"/>
  <c r="Q134" i="32" a="1"/>
  <c r="Q134" i="32" s="1"/>
  <c r="N26" i="46"/>
  <c r="Q204" i="32" a="1"/>
  <c r="Q204" i="32" s="1"/>
  <c r="N2" i="43"/>
  <c r="Q105" i="32" a="1"/>
  <c r="Q105" i="32" s="1"/>
  <c r="L34" i="46"/>
  <c r="M31" i="40"/>
  <c r="M2" i="51" s="1"/>
  <c r="M27" i="40"/>
  <c r="N2" i="46"/>
  <c r="Q180" i="32" a="1"/>
  <c r="Q180" i="32" s="1"/>
  <c r="N26" i="45"/>
  <c r="Q154" i="32" a="1"/>
  <c r="Q154" i="32" s="1"/>
  <c r="L35" i="45"/>
  <c r="L48" i="45"/>
  <c r="O3" i="40"/>
  <c r="R31" i="32" a="1"/>
  <c r="R31" i="32" s="1"/>
  <c r="L41" i="45"/>
  <c r="N14" i="45"/>
  <c r="Q142" i="32" a="1"/>
  <c r="Q142" i="32" s="1"/>
  <c r="L55" i="47"/>
  <c r="L26" i="58" s="1"/>
  <c r="N22" i="41"/>
  <c r="Q75" i="32" a="1"/>
  <c r="Q75" i="32" s="1"/>
  <c r="P25" i="39"/>
  <c r="S28" i="32" a="1"/>
  <c r="S28" i="32" s="1"/>
  <c r="N22" i="45"/>
  <c r="Q150" i="32" a="1"/>
  <c r="Q150" i="32" s="1"/>
  <c r="L34" i="40"/>
  <c r="L5" i="51" s="1"/>
  <c r="L37" i="45"/>
  <c r="N26" i="47"/>
  <c r="Q179" i="32" a="1"/>
  <c r="Q179" i="32" s="1"/>
  <c r="L41" i="41"/>
  <c r="L12" i="52" s="1"/>
  <c r="L35" i="41"/>
  <c r="L6" i="52" s="1"/>
  <c r="L46" i="41"/>
  <c r="L17" i="52" s="1"/>
  <c r="L36" i="41"/>
  <c r="L7" i="52" s="1"/>
  <c r="L52" i="41"/>
  <c r="L23" i="52" s="1"/>
  <c r="L42" i="41"/>
  <c r="L13" i="52" s="1"/>
  <c r="L40" i="41"/>
  <c r="L11" i="52" s="1"/>
  <c r="L44" i="41"/>
  <c r="L15" i="52" s="1"/>
  <c r="L37" i="41"/>
  <c r="L8" i="52" s="1"/>
  <c r="L50" i="41"/>
  <c r="L21" i="52" s="1"/>
  <c r="L49" i="41"/>
  <c r="L20" i="52" s="1"/>
  <c r="L43" i="41"/>
  <c r="L14" i="52" s="1"/>
  <c r="L38" i="41"/>
  <c r="L9" i="52" s="1"/>
  <c r="L45" i="41"/>
  <c r="L16" i="52" s="1"/>
  <c r="L47" i="41"/>
  <c r="L18" i="52" s="1"/>
  <c r="L48" i="41"/>
  <c r="L19" i="52" s="1"/>
  <c r="L54" i="41"/>
  <c r="L25" i="52" s="1"/>
  <c r="L39" i="41"/>
  <c r="L10" i="52" s="1"/>
  <c r="L33" i="41"/>
  <c r="L4" i="52" s="1"/>
  <c r="L32" i="41"/>
  <c r="L3" i="52" s="1"/>
  <c r="N26" i="43"/>
  <c r="Q129" i="32" a="1"/>
  <c r="Q129" i="32" s="1"/>
  <c r="O4" i="47"/>
  <c r="R157" i="32" a="1"/>
  <c r="R157" i="32" s="1"/>
  <c r="O10" i="47"/>
  <c r="R163" i="32" a="1"/>
  <c r="R163" i="32" s="1"/>
  <c r="N24" i="47"/>
  <c r="Q177" i="32" a="1"/>
  <c r="Q177" i="32" s="1"/>
  <c r="N10" i="39"/>
  <c r="Q13" i="32" a="1"/>
  <c r="Q13" i="32" s="1"/>
  <c r="M27" i="43"/>
  <c r="M34" i="43" s="1"/>
  <c r="O4" i="46"/>
  <c r="R182" i="32" a="1"/>
  <c r="R182" i="32" s="1"/>
  <c r="L39" i="45"/>
  <c r="M31" i="46"/>
  <c r="M27" i="46"/>
  <c r="M55" i="46" s="1"/>
  <c r="O20" i="40"/>
  <c r="R48" i="32" a="1"/>
  <c r="R48" i="32" s="1"/>
  <c r="N5" i="46"/>
  <c r="Q183" i="32" a="1"/>
  <c r="Q183" i="32" s="1"/>
  <c r="L53" i="43"/>
  <c r="L53" i="41"/>
  <c r="L24" i="52" s="1"/>
  <c r="N24" i="46"/>
  <c r="Q202" i="32" a="1"/>
  <c r="Q202" i="32" s="1"/>
  <c r="O10" i="46"/>
  <c r="R188" i="32" a="1"/>
  <c r="R188" i="32" s="1"/>
  <c r="N5" i="41"/>
  <c r="Q58" i="32" a="1"/>
  <c r="Q58" i="32" s="1"/>
  <c r="N24" i="41"/>
  <c r="Q77" i="32" a="1"/>
  <c r="Q77" i="32" s="1"/>
  <c r="N14" i="46"/>
  <c r="Q192" i="32" a="1"/>
  <c r="Q192" i="32" s="1"/>
  <c r="N10" i="42"/>
  <c r="Q88" i="32" a="1"/>
  <c r="Q88" i="32" s="1"/>
  <c r="O3" i="46"/>
  <c r="R181" i="32" a="1"/>
  <c r="R181" i="32" s="1"/>
  <c r="M34" i="46"/>
  <c r="N24" i="42"/>
  <c r="Q102" i="32" a="1"/>
  <c r="Q102" i="32" s="1"/>
  <c r="N12" i="45"/>
  <c r="Q140" i="32" a="1"/>
  <c r="Q140" i="32" s="1"/>
  <c r="P25" i="43"/>
  <c r="S128" i="32" a="1"/>
  <c r="S128" i="32" s="1"/>
  <c r="N10" i="40"/>
  <c r="Q38" i="32" a="1"/>
  <c r="Q38" i="32" s="1"/>
  <c r="L4" i="49"/>
  <c r="L52" i="45"/>
  <c r="L32" i="45"/>
  <c r="L40" i="45"/>
  <c r="L33" i="45"/>
  <c r="L54" i="45"/>
  <c r="L36" i="47"/>
  <c r="L7" i="58" s="1"/>
  <c r="L46" i="47"/>
  <c r="L17" i="58" s="1"/>
  <c r="L35" i="47"/>
  <c r="L6" i="58" s="1"/>
  <c r="L41" i="47"/>
  <c r="L12" i="58" s="1"/>
  <c r="L48" i="47"/>
  <c r="L19" i="58" s="1"/>
  <c r="L44" i="47"/>
  <c r="L15" i="58" s="1"/>
  <c r="L52" i="47"/>
  <c r="L23" i="58" s="1"/>
  <c r="L42" i="47"/>
  <c r="L13" i="58" s="1"/>
  <c r="L38" i="47"/>
  <c r="L9" i="58" s="1"/>
  <c r="L40" i="47"/>
  <c r="L11" i="58" s="1"/>
  <c r="L50" i="47"/>
  <c r="L21" i="58" s="1"/>
  <c r="L49" i="47"/>
  <c r="L20" i="58" s="1"/>
  <c r="L47" i="47"/>
  <c r="L18" i="58" s="1"/>
  <c r="L51" i="47"/>
  <c r="L22" i="58" s="1"/>
  <c r="L43" i="47"/>
  <c r="L14" i="58" s="1"/>
  <c r="L45" i="47"/>
  <c r="L16" i="58" s="1"/>
  <c r="L37" i="47"/>
  <c r="L8" i="58" s="1"/>
  <c r="L54" i="47"/>
  <c r="L25" i="58" s="1"/>
  <c r="L39" i="47"/>
  <c r="L10" i="58" s="1"/>
  <c r="L33" i="47"/>
  <c r="L4" i="58" s="1"/>
  <c r="L32" i="47"/>
  <c r="L3" i="58" s="1"/>
  <c r="L38" i="45"/>
  <c r="P25" i="40"/>
  <c r="S53" i="32" a="1"/>
  <c r="S53" i="32" s="1"/>
  <c r="N24" i="43"/>
  <c r="Q127" i="32" a="1"/>
  <c r="Q127" i="32" s="1"/>
  <c r="J25" i="57"/>
  <c r="J22" i="57"/>
  <c r="J26" i="57"/>
  <c r="J23" i="57"/>
  <c r="J19" i="57"/>
  <c r="J11" i="57"/>
  <c r="J16" i="57"/>
  <c r="J20" i="57"/>
  <c r="J13" i="57"/>
  <c r="J5" i="57"/>
  <c r="J10" i="57"/>
  <c r="J7" i="57"/>
  <c r="J2" i="57"/>
  <c r="J6" i="57"/>
  <c r="J3" i="57"/>
  <c r="J24" i="57"/>
  <c r="J18" i="57"/>
  <c r="J15" i="57"/>
  <c r="J12" i="57"/>
  <c r="J9" i="57"/>
  <c r="J17" i="57"/>
  <c r="J14" i="57"/>
  <c r="J4" i="57"/>
  <c r="J8" i="57"/>
  <c r="J21" i="57"/>
  <c r="M39" i="40"/>
  <c r="M10" i="51" s="1"/>
  <c r="M53" i="46"/>
  <c r="O22" i="43"/>
  <c r="R125" i="32" a="1"/>
  <c r="R125" i="32" s="1"/>
  <c r="N5" i="42"/>
  <c r="Q83" i="32" a="1"/>
  <c r="Q83" i="32" s="1"/>
  <c r="O4" i="39"/>
  <c r="R7" i="32" a="1"/>
  <c r="R7" i="32" s="1"/>
  <c r="O10" i="43"/>
  <c r="R113" i="32" a="1"/>
  <c r="R113" i="32" s="1"/>
  <c r="N16" i="45"/>
  <c r="Q144" i="32" a="1"/>
  <c r="Q144" i="32" s="1"/>
  <c r="N15" i="45"/>
  <c r="Q143" i="32" a="1"/>
  <c r="Q143" i="32" s="1"/>
  <c r="M53" i="41"/>
  <c r="M24" i="52" s="1"/>
  <c r="M43" i="46"/>
  <c r="M39" i="42"/>
  <c r="M10" i="53" s="1"/>
  <c r="N17" i="45"/>
  <c r="Q145" i="32" a="1"/>
  <c r="Q145" i="32" s="1"/>
  <c r="L43" i="45"/>
  <c r="N26" i="39"/>
  <c r="Q29" i="32" a="1"/>
  <c r="Q29" i="32" s="1"/>
  <c r="Q25" i="46"/>
  <c r="T203" i="32" a="1"/>
  <c r="T203" i="32" s="1"/>
  <c r="O4" i="40"/>
  <c r="R32" i="32" a="1"/>
  <c r="R32" i="32" s="1"/>
  <c r="M53" i="43"/>
  <c r="O4" i="41"/>
  <c r="R57" i="32" a="1"/>
  <c r="R57" i="32" s="1"/>
  <c r="O4" i="43"/>
  <c r="R107" i="32" a="1"/>
  <c r="R107" i="32" s="1"/>
  <c r="N19" i="45"/>
  <c r="Q147" i="32" a="1"/>
  <c r="Q147" i="32" s="1"/>
  <c r="M34" i="42"/>
  <c r="M5" i="53" s="1"/>
  <c r="L50" i="45"/>
  <c r="L41" i="40"/>
  <c r="L12" i="51" s="1"/>
  <c r="L46" i="40"/>
  <c r="L17" i="51" s="1"/>
  <c r="L35" i="40"/>
  <c r="L6" i="51" s="1"/>
  <c r="L40" i="40"/>
  <c r="L11" i="51" s="1"/>
  <c r="L36" i="40"/>
  <c r="L7" i="51" s="1"/>
  <c r="L52" i="40"/>
  <c r="L23" i="51" s="1"/>
  <c r="L37" i="40"/>
  <c r="L8" i="51" s="1"/>
  <c r="L44" i="40"/>
  <c r="L15" i="51" s="1"/>
  <c r="L43" i="40"/>
  <c r="L14" i="51" s="1"/>
  <c r="L42" i="40"/>
  <c r="L13" i="51" s="1"/>
  <c r="L48" i="40"/>
  <c r="L19" i="51" s="1"/>
  <c r="L50" i="40"/>
  <c r="L21" i="51" s="1"/>
  <c r="L51" i="40"/>
  <c r="L22" i="51" s="1"/>
  <c r="L47" i="40"/>
  <c r="L18" i="51" s="1"/>
  <c r="L45" i="40"/>
  <c r="L16" i="51" s="1"/>
  <c r="L54" i="40"/>
  <c r="L25" i="51" s="1"/>
  <c r="L38" i="40"/>
  <c r="L9" i="51" s="1"/>
  <c r="L32" i="40"/>
  <c r="L3" i="51" s="1"/>
  <c r="L33" i="40"/>
  <c r="L4" i="51" s="1"/>
  <c r="L49" i="40"/>
  <c r="L20" i="51" s="1"/>
  <c r="N26" i="40"/>
  <c r="Q54" i="32" a="1"/>
  <c r="Q54" i="32" s="1"/>
  <c r="L47" i="45"/>
  <c r="M44" i="45"/>
  <c r="L34" i="45"/>
  <c r="K5" i="49"/>
  <c r="K8" i="49" s="1"/>
  <c r="K13" i="49" s="1"/>
  <c r="J19" i="54"/>
  <c r="J11" i="54"/>
  <c r="J3" i="54"/>
  <c r="J24" i="54"/>
  <c r="J16" i="54"/>
  <c r="J8" i="54"/>
  <c r="J21" i="54"/>
  <c r="J13" i="54"/>
  <c r="J5" i="54"/>
  <c r="J22" i="54"/>
  <c r="J14" i="54"/>
  <c r="J6" i="54"/>
  <c r="J17" i="54"/>
  <c r="J26" i="54"/>
  <c r="J10" i="54"/>
  <c r="J15" i="54"/>
  <c r="J20" i="54"/>
  <c r="J25" i="54"/>
  <c r="J12" i="54"/>
  <c r="J23" i="54"/>
  <c r="J9" i="54"/>
  <c r="J7" i="54"/>
  <c r="J18" i="54"/>
  <c r="J2" i="54"/>
  <c r="J4" i="54"/>
  <c r="O3" i="47"/>
  <c r="R156" i="32" a="1"/>
  <c r="R156" i="32" s="1"/>
  <c r="L55" i="45"/>
  <c r="N2" i="42"/>
  <c r="Q80" i="32" a="1"/>
  <c r="Q80" i="32" s="1"/>
  <c r="N5" i="47"/>
  <c r="Q158" i="32" a="1"/>
  <c r="Q158" i="32" s="1"/>
  <c r="M55" i="39"/>
  <c r="M26" i="50" s="1"/>
  <c r="N21" i="45"/>
  <c r="Q149" i="32" a="1"/>
  <c r="Q149" i="32" s="1"/>
  <c r="M55" i="40"/>
  <c r="M26" i="51" s="1"/>
  <c r="O3" i="39"/>
  <c r="R6" i="32" a="1"/>
  <c r="R6" i="32" s="1"/>
  <c r="N24" i="40"/>
  <c r="Q52" i="32" a="1"/>
  <c r="Q52" i="32" s="1"/>
  <c r="O3" i="43"/>
  <c r="R106" i="32" a="1"/>
  <c r="R106" i="32" s="1"/>
  <c r="O10" i="41"/>
  <c r="R63" i="32" a="1"/>
  <c r="R63" i="32" s="1"/>
  <c r="L3" i="49"/>
  <c r="L35" i="46"/>
  <c r="L41" i="46"/>
  <c r="L46" i="46"/>
  <c r="L36" i="46"/>
  <c r="L37" i="46"/>
  <c r="L47" i="46"/>
  <c r="L49" i="46"/>
  <c r="L51" i="46"/>
  <c r="L45" i="46"/>
  <c r="L38" i="46"/>
  <c r="L40" i="46"/>
  <c r="L42" i="46"/>
  <c r="L50" i="46"/>
  <c r="L52" i="46"/>
  <c r="L48" i="46"/>
  <c r="L54" i="46"/>
  <c r="L32" i="46"/>
  <c r="L33" i="46"/>
  <c r="L39" i="46"/>
  <c r="L45" i="42"/>
  <c r="L16" i="53" s="1"/>
  <c r="L54" i="42"/>
  <c r="L25" i="53" s="1"/>
  <c r="L35" i="42"/>
  <c r="L6" i="53" s="1"/>
  <c r="L32" i="42"/>
  <c r="L3" i="53" s="1"/>
  <c r="L33" i="42"/>
  <c r="L4" i="53" s="1"/>
  <c r="L38" i="42"/>
  <c r="L9" i="53" s="1"/>
  <c r="L43" i="42"/>
  <c r="L14" i="53" s="1"/>
  <c r="L36" i="42"/>
  <c r="L7" i="53" s="1"/>
  <c r="L40" i="42"/>
  <c r="L11" i="53" s="1"/>
  <c r="L41" i="42"/>
  <c r="L12" i="53" s="1"/>
  <c r="L47" i="42"/>
  <c r="L18" i="53" s="1"/>
  <c r="L50" i="42"/>
  <c r="L21" i="53" s="1"/>
  <c r="L42" i="42"/>
  <c r="L13" i="53" s="1"/>
  <c r="L46" i="42"/>
  <c r="L17" i="53" s="1"/>
  <c r="L44" i="42"/>
  <c r="L15" i="53" s="1"/>
  <c r="L51" i="42"/>
  <c r="L22" i="53" s="1"/>
  <c r="L49" i="42"/>
  <c r="L20" i="53" s="1"/>
  <c r="L52" i="42"/>
  <c r="L23" i="53" s="1"/>
  <c r="L48" i="42"/>
  <c r="L19" i="53" s="1"/>
  <c r="L37" i="42"/>
  <c r="L8" i="53" s="1"/>
  <c r="O3" i="41"/>
  <c r="R56" i="32" a="1"/>
  <c r="R56" i="32" s="1"/>
  <c r="M27" i="42"/>
  <c r="AR29" i="11"/>
  <c r="X2" i="39" s="1"/>
  <c r="L2" i="49"/>
  <c r="L36" i="43"/>
  <c r="L46" i="43"/>
  <c r="L41" i="43"/>
  <c r="L35" i="43"/>
  <c r="L44" i="43"/>
  <c r="L38" i="43"/>
  <c r="L42" i="43"/>
  <c r="L40" i="43"/>
  <c r="L37" i="43"/>
  <c r="L47" i="43"/>
  <c r="L49" i="43"/>
  <c r="L48" i="43"/>
  <c r="L45" i="43"/>
  <c r="L50" i="43"/>
  <c r="L43" i="43"/>
  <c r="L52" i="43"/>
  <c r="L54" i="43"/>
  <c r="L51" i="43"/>
  <c r="L32" i="43"/>
  <c r="L33" i="43"/>
  <c r="L39" i="43"/>
  <c r="N2" i="45"/>
  <c r="Q130" i="32" a="1"/>
  <c r="Q130" i="32" s="1"/>
  <c r="M27" i="47"/>
  <c r="M31" i="47" s="1"/>
  <c r="M2" i="58" s="1"/>
  <c r="N26" i="42"/>
  <c r="Q104" i="32" a="1"/>
  <c r="Q104" i="32" s="1"/>
  <c r="N8" i="45"/>
  <c r="Q136" i="32" a="1"/>
  <c r="Q136" i="32" s="1"/>
  <c r="N2" i="41"/>
  <c r="Q55" i="32" a="1"/>
  <c r="Q55" i="32" s="1"/>
  <c r="M50" i="45"/>
  <c r="N10" i="45"/>
  <c r="Q138" i="32" a="1"/>
  <c r="Q138" i="32" s="1"/>
  <c r="N27" i="39"/>
  <c r="K10" i="49"/>
  <c r="K15" i="49" s="1"/>
  <c r="M53" i="40"/>
  <c r="M24" i="51" s="1"/>
  <c r="N7" i="45"/>
  <c r="Q135" i="32" a="1"/>
  <c r="Q135" i="32" s="1"/>
  <c r="L31" i="46"/>
  <c r="L31" i="42"/>
  <c r="L2" i="53" s="1"/>
  <c r="N13" i="45"/>
  <c r="Q141" i="32" a="1"/>
  <c r="Q141" i="32" s="1"/>
  <c r="N5" i="45"/>
  <c r="Q133" i="32" a="1"/>
  <c r="Q133" i="32" s="1"/>
  <c r="AS27" i="11"/>
  <c r="L44" i="45"/>
  <c r="M48" i="45"/>
  <c r="N15" i="46"/>
  <c r="Q193" i="32" a="1"/>
  <c r="Q193" i="32" s="1"/>
  <c r="N5" i="43"/>
  <c r="Q108" i="32" a="1"/>
  <c r="Q108" i="32" s="1"/>
  <c r="M44" i="46"/>
  <c r="M27" i="45"/>
  <c r="M47" i="45" s="1"/>
  <c r="M31" i="45"/>
  <c r="Q25" i="41"/>
  <c r="T78" i="32" a="1"/>
  <c r="T78" i="32" s="1"/>
  <c r="N9" i="45"/>
  <c r="Q137" i="32" a="1"/>
  <c r="Q137" i="32" s="1"/>
  <c r="M55" i="42"/>
  <c r="M26" i="53" s="1"/>
  <c r="N20" i="45"/>
  <c r="Q148" i="32" a="1"/>
  <c r="Q148" i="32" s="1"/>
  <c r="N5" i="40"/>
  <c r="Q33" i="32" a="1"/>
  <c r="Q33" i="32" s="1"/>
  <c r="M37" i="45"/>
  <c r="N26" i="41"/>
  <c r="Q79" i="32" a="1"/>
  <c r="Q79" i="32" s="1"/>
  <c r="M31" i="41"/>
  <c r="M2" i="52" s="1"/>
  <c r="M27" i="41"/>
  <c r="L51" i="45"/>
  <c r="M39" i="45"/>
  <c r="M27" i="39"/>
  <c r="M39" i="39" s="1"/>
  <c r="M10" i="50" s="1"/>
  <c r="L34" i="41"/>
  <c r="L5" i="52" s="1"/>
  <c r="L53" i="47"/>
  <c r="L24" i="58" s="1"/>
  <c r="P25" i="47"/>
  <c r="S178" i="32" a="1"/>
  <c r="S178" i="32" s="1"/>
  <c r="N18" i="45"/>
  <c r="Q146" i="32" a="1"/>
  <c r="Q146" i="32" s="1"/>
  <c r="L42" i="45"/>
  <c r="M36" i="45"/>
  <c r="M42" i="45"/>
  <c r="L46" i="45"/>
  <c r="N2" i="40"/>
  <c r="Q30" i="32" a="1"/>
  <c r="Q30" i="32" s="1"/>
  <c r="M34" i="45"/>
  <c r="O9" i="40"/>
  <c r="R37" i="32" a="1"/>
  <c r="R37" i="32" s="1"/>
  <c r="P25" i="45"/>
  <c r="S153" i="32" a="1"/>
  <c r="S153" i="32" s="1"/>
  <c r="N24" i="45"/>
  <c r="Q152" i="32" a="1"/>
  <c r="Q152" i="32" s="1"/>
  <c r="K24" i="54" l="1"/>
  <c r="K16" i="54"/>
  <c r="K8" i="54"/>
  <c r="K21" i="54"/>
  <c r="K13" i="54"/>
  <c r="K5" i="54"/>
  <c r="K26" i="54"/>
  <c r="K18" i="54"/>
  <c r="K10" i="54"/>
  <c r="K2" i="54"/>
  <c r="K19" i="54"/>
  <c r="K11" i="54"/>
  <c r="K3" i="54"/>
  <c r="K22" i="54"/>
  <c r="K6" i="54"/>
  <c r="K15" i="54"/>
  <c r="K20" i="54"/>
  <c r="K4" i="54"/>
  <c r="K25" i="54"/>
  <c r="K17" i="54"/>
  <c r="K14" i="54"/>
  <c r="K12" i="54"/>
  <c r="K23" i="54"/>
  <c r="K7" i="54"/>
  <c r="K9" i="54"/>
  <c r="P10" i="41"/>
  <c r="S63" i="32" a="1"/>
  <c r="S63" i="32" s="1"/>
  <c r="AS29" i="11"/>
  <c r="Y2" i="39" s="1"/>
  <c r="O10" i="45"/>
  <c r="R138" i="32" a="1"/>
  <c r="R138" i="32" s="1"/>
  <c r="M45" i="42"/>
  <c r="M16" i="53" s="1"/>
  <c r="M33" i="42"/>
  <c r="M4" i="53" s="1"/>
  <c r="M54" i="42"/>
  <c r="M25" i="53" s="1"/>
  <c r="M35" i="42"/>
  <c r="M6" i="53" s="1"/>
  <c r="M32" i="42"/>
  <c r="M3" i="53" s="1"/>
  <c r="M38" i="42"/>
  <c r="M9" i="53" s="1"/>
  <c r="M36" i="42"/>
  <c r="M7" i="53" s="1"/>
  <c r="M41" i="42"/>
  <c r="M12" i="53" s="1"/>
  <c r="M44" i="42"/>
  <c r="M15" i="53" s="1"/>
  <c r="M50" i="42"/>
  <c r="M21" i="53" s="1"/>
  <c r="M42" i="42"/>
  <c r="M13" i="53" s="1"/>
  <c r="M46" i="42"/>
  <c r="M17" i="53" s="1"/>
  <c r="M47" i="42"/>
  <c r="M18" i="53" s="1"/>
  <c r="M49" i="42"/>
  <c r="M20" i="53" s="1"/>
  <c r="M48" i="42"/>
  <c r="M19" i="53" s="1"/>
  <c r="M52" i="42"/>
  <c r="M23" i="53" s="1"/>
  <c r="M40" i="42"/>
  <c r="M11" i="53" s="1"/>
  <c r="M37" i="42"/>
  <c r="M8" i="53" s="1"/>
  <c r="M43" i="42"/>
  <c r="M14" i="53" s="1"/>
  <c r="M51" i="42"/>
  <c r="M22" i="53" s="1"/>
  <c r="M45" i="45"/>
  <c r="O10" i="40"/>
  <c r="R38" i="32" a="1"/>
  <c r="R38" i="32" s="1"/>
  <c r="O24" i="42"/>
  <c r="R102" i="32" a="1"/>
  <c r="R102" i="32" s="1"/>
  <c r="N39" i="39"/>
  <c r="N10" i="50" s="1"/>
  <c r="O26" i="43"/>
  <c r="R129" i="32" a="1"/>
  <c r="R129" i="32" s="1"/>
  <c r="O14" i="45"/>
  <c r="R142" i="32" a="1"/>
  <c r="R142" i="32" s="1"/>
  <c r="N27" i="46"/>
  <c r="N31" i="46"/>
  <c r="N53" i="39"/>
  <c r="N24" i="50" s="1"/>
  <c r="R25" i="41"/>
  <c r="U78" i="32" a="1"/>
  <c r="U78" i="32" s="1"/>
  <c r="O21" i="45"/>
  <c r="R149" i="32" a="1"/>
  <c r="R149" i="32" s="1"/>
  <c r="O20" i="45"/>
  <c r="R148" i="32" a="1"/>
  <c r="R148" i="32" s="1"/>
  <c r="M4" i="49"/>
  <c r="M52" i="45"/>
  <c r="M32" i="45"/>
  <c r="M33" i="45"/>
  <c r="M40" i="45"/>
  <c r="M54" i="45"/>
  <c r="O7" i="45"/>
  <c r="R135" i="32" a="1"/>
  <c r="R135" i="32" s="1"/>
  <c r="AT27" i="11"/>
  <c r="M46" i="45"/>
  <c r="N48" i="45"/>
  <c r="O17" i="45"/>
  <c r="R145" i="32" a="1"/>
  <c r="R145" i="32" s="1"/>
  <c r="O24" i="43"/>
  <c r="R127" i="32" a="1"/>
  <c r="R127" i="32" s="1"/>
  <c r="O2" i="40"/>
  <c r="R30" i="32" a="1"/>
  <c r="R30" i="32" s="1"/>
  <c r="K9" i="49"/>
  <c r="K14" i="49" s="1"/>
  <c r="M41" i="41"/>
  <c r="M12" i="52" s="1"/>
  <c r="M46" i="41"/>
  <c r="M17" i="52" s="1"/>
  <c r="M36" i="41"/>
  <c r="M7" i="52" s="1"/>
  <c r="M35" i="41"/>
  <c r="M6" i="52" s="1"/>
  <c r="M49" i="41"/>
  <c r="M20" i="52" s="1"/>
  <c r="M45" i="41"/>
  <c r="M16" i="52" s="1"/>
  <c r="M44" i="41"/>
  <c r="M15" i="52" s="1"/>
  <c r="M52" i="41"/>
  <c r="M23" i="52" s="1"/>
  <c r="M42" i="41"/>
  <c r="M13" i="52" s="1"/>
  <c r="M50" i="41"/>
  <c r="M21" i="52" s="1"/>
  <c r="M40" i="41"/>
  <c r="M11" i="52" s="1"/>
  <c r="M37" i="41"/>
  <c r="M8" i="52" s="1"/>
  <c r="M43" i="41"/>
  <c r="M14" i="52" s="1"/>
  <c r="M38" i="41"/>
  <c r="M9" i="52" s="1"/>
  <c r="M47" i="41"/>
  <c r="M18" i="52" s="1"/>
  <c r="M48" i="41"/>
  <c r="M19" i="52" s="1"/>
  <c r="M54" i="41"/>
  <c r="M25" i="52" s="1"/>
  <c r="M39" i="41"/>
  <c r="M10" i="52" s="1"/>
  <c r="M33" i="41"/>
  <c r="M4" i="52" s="1"/>
  <c r="M32" i="41"/>
  <c r="M3" i="52" s="1"/>
  <c r="O5" i="45"/>
  <c r="R133" i="32" a="1"/>
  <c r="R133" i="32" s="1"/>
  <c r="N36" i="45"/>
  <c r="N39" i="45"/>
  <c r="M31" i="42"/>
  <c r="M2" i="53" s="1"/>
  <c r="O24" i="40"/>
  <c r="R52" i="32" a="1"/>
  <c r="R52" i="32" s="1"/>
  <c r="P3" i="47"/>
  <c r="S156" i="32" a="1"/>
  <c r="S156" i="32" s="1"/>
  <c r="P4" i="43"/>
  <c r="S107" i="32" a="1"/>
  <c r="S107" i="32" s="1"/>
  <c r="M53" i="42"/>
  <c r="M24" i="53" s="1"/>
  <c r="M34" i="41"/>
  <c r="M5" i="52" s="1"/>
  <c r="P22" i="43"/>
  <c r="S125" i="32" a="1"/>
  <c r="S125" i="32" s="1"/>
  <c r="N39" i="40"/>
  <c r="N10" i="51" s="1"/>
  <c r="O14" i="46"/>
  <c r="R192" i="32" a="1"/>
  <c r="R192" i="32" s="1"/>
  <c r="P10" i="46"/>
  <c r="S188" i="32" a="1"/>
  <c r="S188" i="32" s="1"/>
  <c r="O24" i="47"/>
  <c r="R177" i="32" a="1"/>
  <c r="R177" i="32" s="1"/>
  <c r="M53" i="39"/>
  <c r="M24" i="50" s="1"/>
  <c r="O22" i="41"/>
  <c r="R75" i="32" a="1"/>
  <c r="R75" i="32" s="1"/>
  <c r="N43" i="45"/>
  <c r="M46" i="40"/>
  <c r="M17" i="51" s="1"/>
  <c r="M35" i="40"/>
  <c r="M6" i="51" s="1"/>
  <c r="M41" i="40"/>
  <c r="M12" i="51" s="1"/>
  <c r="M44" i="40"/>
  <c r="M15" i="51" s="1"/>
  <c r="M50" i="40"/>
  <c r="M21" i="51" s="1"/>
  <c r="M43" i="40"/>
  <c r="M14" i="51" s="1"/>
  <c r="M37" i="40"/>
  <c r="M8" i="51" s="1"/>
  <c r="M36" i="40"/>
  <c r="M7" i="51" s="1"/>
  <c r="M52" i="40"/>
  <c r="M23" i="51" s="1"/>
  <c r="M48" i="40"/>
  <c r="M19" i="51" s="1"/>
  <c r="M40" i="40"/>
  <c r="M11" i="51" s="1"/>
  <c r="M42" i="40"/>
  <c r="M13" i="51" s="1"/>
  <c r="M47" i="40"/>
  <c r="M18" i="51" s="1"/>
  <c r="M45" i="40"/>
  <c r="M16" i="51" s="1"/>
  <c r="M51" i="40"/>
  <c r="M22" i="51" s="1"/>
  <c r="M54" i="40"/>
  <c r="M25" i="51" s="1"/>
  <c r="M38" i="40"/>
  <c r="M9" i="51" s="1"/>
  <c r="M33" i="40"/>
  <c r="M4" i="51" s="1"/>
  <c r="M49" i="40"/>
  <c r="M20" i="51" s="1"/>
  <c r="M32" i="40"/>
  <c r="M3" i="51" s="1"/>
  <c r="M55" i="45"/>
  <c r="O24" i="45"/>
  <c r="R152" i="32" a="1"/>
  <c r="R152" i="32" s="1"/>
  <c r="N31" i="40"/>
  <c r="N2" i="51" s="1"/>
  <c r="N27" i="40"/>
  <c r="Q25" i="47"/>
  <c r="T178" i="32" a="1"/>
  <c r="T178" i="32" s="1"/>
  <c r="O5" i="43"/>
  <c r="R108" i="32" a="1"/>
  <c r="R108" i="32" s="1"/>
  <c r="N34" i="45"/>
  <c r="M36" i="47"/>
  <c r="M7" i="58" s="1"/>
  <c r="M41" i="47"/>
  <c r="M12" i="58" s="1"/>
  <c r="M46" i="47"/>
  <c r="M17" i="58" s="1"/>
  <c r="M35" i="47"/>
  <c r="M6" i="58" s="1"/>
  <c r="M48" i="47"/>
  <c r="M19" i="58" s="1"/>
  <c r="M52" i="47"/>
  <c r="M23" i="58" s="1"/>
  <c r="M38" i="47"/>
  <c r="M9" i="58" s="1"/>
  <c r="M51" i="47"/>
  <c r="M22" i="58" s="1"/>
  <c r="M45" i="47"/>
  <c r="M16" i="58" s="1"/>
  <c r="M47" i="47"/>
  <c r="M18" i="58" s="1"/>
  <c r="M40" i="47"/>
  <c r="M11" i="58" s="1"/>
  <c r="M43" i="47"/>
  <c r="M14" i="58" s="1"/>
  <c r="M42" i="47"/>
  <c r="M13" i="58" s="1"/>
  <c r="M37" i="47"/>
  <c r="M8" i="58" s="1"/>
  <c r="M49" i="47"/>
  <c r="M20" i="58" s="1"/>
  <c r="M50" i="47"/>
  <c r="M21" i="58" s="1"/>
  <c r="M44" i="47"/>
  <c r="M15" i="58" s="1"/>
  <c r="M54" i="47"/>
  <c r="M25" i="58" s="1"/>
  <c r="M33" i="47"/>
  <c r="M4" i="58" s="1"/>
  <c r="M39" i="47"/>
  <c r="M10" i="58" s="1"/>
  <c r="M32" i="47"/>
  <c r="M3" i="58" s="1"/>
  <c r="L5" i="49"/>
  <c r="L8" i="49"/>
  <c r="L13" i="49" s="1"/>
  <c r="P3" i="41"/>
  <c r="S56" i="32" a="1"/>
  <c r="S56" i="32" s="1"/>
  <c r="N53" i="40"/>
  <c r="N24" i="51" s="1"/>
  <c r="R25" i="46"/>
  <c r="U203" i="32" a="1"/>
  <c r="U203" i="32" s="1"/>
  <c r="Q25" i="40"/>
  <c r="T53" i="32" a="1"/>
  <c r="T53" i="32" s="1"/>
  <c r="Q25" i="43"/>
  <c r="T128" i="32" a="1"/>
  <c r="T128" i="32" s="1"/>
  <c r="N43" i="46"/>
  <c r="P4" i="46"/>
  <c r="S182" i="32" a="1"/>
  <c r="S182" i="32" s="1"/>
  <c r="N53" i="47"/>
  <c r="N24" i="58" s="1"/>
  <c r="O26" i="45"/>
  <c r="R154" i="32" a="1"/>
  <c r="R154" i="32" s="1"/>
  <c r="O6" i="45"/>
  <c r="R134" i="32" a="1"/>
  <c r="R134" i="32" s="1"/>
  <c r="P4" i="41"/>
  <c r="S57" i="32" a="1"/>
  <c r="S57" i="32" s="1"/>
  <c r="P10" i="43"/>
  <c r="S113" i="32" a="1"/>
  <c r="S113" i="32" s="1"/>
  <c r="O24" i="41"/>
  <c r="R77" i="32" a="1"/>
  <c r="R77" i="32" s="1"/>
  <c r="O5" i="46"/>
  <c r="R183" i="32" a="1"/>
  <c r="R183" i="32" s="1"/>
  <c r="M35" i="45"/>
  <c r="M49" i="45"/>
  <c r="N35" i="45"/>
  <c r="O26" i="41"/>
  <c r="R79" i="32" a="1"/>
  <c r="R79" i="32" s="1"/>
  <c r="O2" i="41"/>
  <c r="R55" i="32" a="1"/>
  <c r="R55" i="32" s="1"/>
  <c r="P3" i="39"/>
  <c r="S6" i="32" a="1"/>
  <c r="S6" i="32" s="1"/>
  <c r="O5" i="47"/>
  <c r="R158" i="32" a="1"/>
  <c r="R158" i="32" s="1"/>
  <c r="O26" i="39"/>
  <c r="R29" i="32" a="1"/>
  <c r="R29" i="32" s="1"/>
  <c r="O12" i="45"/>
  <c r="R140" i="32" a="1"/>
  <c r="R140" i="32" s="1"/>
  <c r="P3" i="46"/>
  <c r="S181" i="32" a="1"/>
  <c r="S181" i="32" s="1"/>
  <c r="N34" i="46"/>
  <c r="M2" i="49"/>
  <c r="M36" i="43"/>
  <c r="M35" i="43"/>
  <c r="M46" i="43"/>
  <c r="M41" i="43"/>
  <c r="M42" i="43"/>
  <c r="M43" i="43"/>
  <c r="M49" i="43"/>
  <c r="M37" i="43"/>
  <c r="M52" i="43"/>
  <c r="M44" i="43"/>
  <c r="M45" i="43"/>
  <c r="M40" i="43"/>
  <c r="M48" i="43"/>
  <c r="M50" i="43"/>
  <c r="M47" i="43"/>
  <c r="M38" i="43"/>
  <c r="M54" i="43"/>
  <c r="M32" i="43"/>
  <c r="M33" i="43"/>
  <c r="M39" i="43"/>
  <c r="M51" i="43"/>
  <c r="P10" i="47"/>
  <c r="S163" i="32" a="1"/>
  <c r="S163" i="32" s="1"/>
  <c r="O22" i="45"/>
  <c r="R150" i="32" a="1"/>
  <c r="R150" i="32" s="1"/>
  <c r="M38" i="45"/>
  <c r="P3" i="40"/>
  <c r="S31" i="32" a="1"/>
  <c r="S31" i="32" s="1"/>
  <c r="M53" i="45"/>
  <c r="O2" i="43"/>
  <c r="R105" i="32" a="1"/>
  <c r="R105" i="32" s="1"/>
  <c r="O2" i="47"/>
  <c r="R155" i="32" a="1"/>
  <c r="R155" i="32" s="1"/>
  <c r="N38" i="45"/>
  <c r="O15" i="46"/>
  <c r="R193" i="32" a="1"/>
  <c r="R193" i="32" s="1"/>
  <c r="N27" i="41"/>
  <c r="N27" i="45"/>
  <c r="N47" i="45" s="1"/>
  <c r="N31" i="45"/>
  <c r="K22" i="56"/>
  <c r="K24" i="56"/>
  <c r="K25" i="56"/>
  <c r="K21" i="56"/>
  <c r="K14" i="56"/>
  <c r="K6" i="56"/>
  <c r="K26" i="56"/>
  <c r="K19" i="56"/>
  <c r="K11" i="56"/>
  <c r="K16" i="56"/>
  <c r="K17" i="56"/>
  <c r="K9" i="56"/>
  <c r="K8" i="56"/>
  <c r="K13" i="56"/>
  <c r="K10" i="56"/>
  <c r="K7" i="56"/>
  <c r="K5" i="56"/>
  <c r="K15" i="56"/>
  <c r="K12" i="56"/>
  <c r="K3" i="56"/>
  <c r="K18" i="56"/>
  <c r="K23" i="56"/>
  <c r="K2" i="56"/>
  <c r="K4" i="56"/>
  <c r="K20" i="56"/>
  <c r="O2" i="42"/>
  <c r="R80" i="32" a="1"/>
  <c r="R80" i="32" s="1"/>
  <c r="N55" i="40"/>
  <c r="N26" i="51" s="1"/>
  <c r="N55" i="39"/>
  <c r="N26" i="50" s="1"/>
  <c r="O15" i="45"/>
  <c r="R143" i="32" a="1"/>
  <c r="R143" i="32" s="1"/>
  <c r="P4" i="39"/>
  <c r="S7" i="32" a="1"/>
  <c r="S7" i="32" s="1"/>
  <c r="N41" i="45"/>
  <c r="M55" i="43"/>
  <c r="P20" i="40"/>
  <c r="S48" i="32" a="1"/>
  <c r="S48" i="32" s="1"/>
  <c r="M31" i="43"/>
  <c r="N51" i="45"/>
  <c r="N31" i="43"/>
  <c r="N27" i="43"/>
  <c r="M55" i="41"/>
  <c r="M26" i="52" s="1"/>
  <c r="N27" i="47"/>
  <c r="N31" i="47" s="1"/>
  <c r="N2" i="58" s="1"/>
  <c r="N53" i="45"/>
  <c r="O9" i="45"/>
  <c r="R137" i="32" a="1"/>
  <c r="R137" i="32" s="1"/>
  <c r="N34" i="43"/>
  <c r="O2" i="45"/>
  <c r="R130" i="32" a="1"/>
  <c r="R130" i="32" s="1"/>
  <c r="Q25" i="45"/>
  <c r="T153" i="32" a="1"/>
  <c r="T153" i="32" s="1"/>
  <c r="L9" i="49"/>
  <c r="L14" i="49" s="1"/>
  <c r="N34" i="47"/>
  <c r="N5" i="58" s="1"/>
  <c r="O26" i="40"/>
  <c r="R54" i="32" a="1"/>
  <c r="R54" i="32" s="1"/>
  <c r="N42" i="45"/>
  <c r="O8" i="45"/>
  <c r="R136" i="32" a="1"/>
  <c r="R136" i="32" s="1"/>
  <c r="P9" i="40"/>
  <c r="S37" i="32" a="1"/>
  <c r="S37" i="32" s="1"/>
  <c r="M34" i="39"/>
  <c r="M5" i="50" s="1"/>
  <c r="M35" i="39"/>
  <c r="M6" i="50" s="1"/>
  <c r="M36" i="39"/>
  <c r="M7" i="50" s="1"/>
  <c r="M46" i="39"/>
  <c r="M17" i="50" s="1"/>
  <c r="M52" i="39"/>
  <c r="M23" i="50" s="1"/>
  <c r="M44" i="39"/>
  <c r="M15" i="50" s="1"/>
  <c r="M43" i="39"/>
  <c r="M14" i="50" s="1"/>
  <c r="M41" i="39"/>
  <c r="M12" i="50" s="1"/>
  <c r="M38" i="39"/>
  <c r="M9" i="50" s="1"/>
  <c r="M37" i="39"/>
  <c r="M8" i="50" s="1"/>
  <c r="M48" i="39"/>
  <c r="M19" i="50" s="1"/>
  <c r="M31" i="39"/>
  <c r="M2" i="50" s="1"/>
  <c r="M40" i="39"/>
  <c r="M11" i="50" s="1"/>
  <c r="M51" i="39"/>
  <c r="M22" i="50" s="1"/>
  <c r="M50" i="39"/>
  <c r="M21" i="50" s="1"/>
  <c r="M49" i="39"/>
  <c r="M20" i="50" s="1"/>
  <c r="M47" i="39"/>
  <c r="M18" i="50" s="1"/>
  <c r="M45" i="39"/>
  <c r="M16" i="50" s="1"/>
  <c r="M42" i="39"/>
  <c r="M13" i="50" s="1"/>
  <c r="M54" i="39"/>
  <c r="M25" i="50" s="1"/>
  <c r="M33" i="39"/>
  <c r="M4" i="50" s="1"/>
  <c r="M32" i="39"/>
  <c r="M3" i="50" s="1"/>
  <c r="O5" i="40"/>
  <c r="R33" i="32" a="1"/>
  <c r="R33" i="32" s="1"/>
  <c r="N34" i="39"/>
  <c r="N5" i="50" s="1"/>
  <c r="N35" i="39"/>
  <c r="N6" i="50" s="1"/>
  <c r="N46" i="39"/>
  <c r="N17" i="50" s="1"/>
  <c r="N37" i="39"/>
  <c r="N8" i="50" s="1"/>
  <c r="N52" i="39"/>
  <c r="N23" i="50" s="1"/>
  <c r="N48" i="39"/>
  <c r="N19" i="50" s="1"/>
  <c r="N50" i="39"/>
  <c r="N21" i="50" s="1"/>
  <c r="N40" i="39"/>
  <c r="N11" i="50" s="1"/>
  <c r="N43" i="39"/>
  <c r="N14" i="50" s="1"/>
  <c r="N41" i="39"/>
  <c r="N12" i="50" s="1"/>
  <c r="N36" i="39"/>
  <c r="N7" i="50" s="1"/>
  <c r="N45" i="39"/>
  <c r="N16" i="50" s="1"/>
  <c r="N47" i="39"/>
  <c r="N18" i="50" s="1"/>
  <c r="N49" i="39"/>
  <c r="N20" i="50" s="1"/>
  <c r="N38" i="39"/>
  <c r="N9" i="50" s="1"/>
  <c r="N42" i="39"/>
  <c r="N13" i="50" s="1"/>
  <c r="N51" i="39"/>
  <c r="N22" i="50" s="1"/>
  <c r="N44" i="39"/>
  <c r="N15" i="50" s="1"/>
  <c r="N31" i="39"/>
  <c r="N2" i="50" s="1"/>
  <c r="N54" i="39"/>
  <c r="N25" i="50" s="1"/>
  <c r="N44" i="45"/>
  <c r="M41" i="45"/>
  <c r="M51" i="45"/>
  <c r="M53" i="47"/>
  <c r="M24" i="58" s="1"/>
  <c r="M55" i="47"/>
  <c r="M26" i="58" s="1"/>
  <c r="P4" i="47"/>
  <c r="S157" i="32" a="1"/>
  <c r="S157" i="32" s="1"/>
  <c r="M51" i="41"/>
  <c r="M22" i="52" s="1"/>
  <c r="M43" i="45"/>
  <c r="O26" i="46"/>
  <c r="R204" i="32" a="1"/>
  <c r="R204" i="32" s="1"/>
  <c r="M34" i="40"/>
  <c r="M5" i="51" s="1"/>
  <c r="AU27" i="11"/>
  <c r="O13" i="45"/>
  <c r="R141" i="32" a="1"/>
  <c r="R141" i="32" s="1"/>
  <c r="N44" i="46"/>
  <c r="N27" i="42"/>
  <c r="N55" i="42" s="1"/>
  <c r="N26" i="53" s="1"/>
  <c r="N31" i="42"/>
  <c r="N2" i="53" s="1"/>
  <c r="O18" i="45"/>
  <c r="R146" i="32" a="1"/>
  <c r="R146" i="32" s="1"/>
  <c r="N34" i="40"/>
  <c r="N5" i="51" s="1"/>
  <c r="N32" i="39"/>
  <c r="N3" i="50" s="1"/>
  <c r="O26" i="42"/>
  <c r="R104" i="32" a="1"/>
  <c r="R104" i="32" s="1"/>
  <c r="M34" i="47"/>
  <c r="M5" i="58" s="1"/>
  <c r="P3" i="43"/>
  <c r="S106" i="32" a="1"/>
  <c r="S106" i="32" s="1"/>
  <c r="N50" i="45"/>
  <c r="N33" i="39"/>
  <c r="N4" i="50" s="1"/>
  <c r="O19" i="45"/>
  <c r="R147" i="32" a="1"/>
  <c r="R147" i="32" s="1"/>
  <c r="P4" i="40"/>
  <c r="S32" i="32" a="1"/>
  <c r="S32" i="32" s="1"/>
  <c r="O16" i="45"/>
  <c r="R144" i="32" a="1"/>
  <c r="R144" i="32" s="1"/>
  <c r="O5" i="42"/>
  <c r="R83" i="32" a="1"/>
  <c r="R83" i="32" s="1"/>
  <c r="L10" i="49"/>
  <c r="L15" i="49" s="1"/>
  <c r="O10" i="42"/>
  <c r="R88" i="32" a="1"/>
  <c r="R88" i="32" s="1"/>
  <c r="O5" i="41"/>
  <c r="R58" i="32" a="1"/>
  <c r="R58" i="32" s="1"/>
  <c r="O24" i="46"/>
  <c r="R202" i="32" a="1"/>
  <c r="R202" i="32" s="1"/>
  <c r="M3" i="49"/>
  <c r="M36" i="46"/>
  <c r="M46" i="46"/>
  <c r="M35" i="46"/>
  <c r="M41" i="46"/>
  <c r="M40" i="46"/>
  <c r="M48" i="46"/>
  <c r="M52" i="46"/>
  <c r="M42" i="46"/>
  <c r="M38" i="46"/>
  <c r="M49" i="46"/>
  <c r="M47" i="46"/>
  <c r="M51" i="46"/>
  <c r="M37" i="46"/>
  <c r="M50" i="46"/>
  <c r="M45" i="46"/>
  <c r="M54" i="46"/>
  <c r="M32" i="46"/>
  <c r="M33" i="46"/>
  <c r="M39" i="46"/>
  <c r="O10" i="39"/>
  <c r="R13" i="32" a="1"/>
  <c r="R13" i="32" s="1"/>
  <c r="O26" i="47"/>
  <c r="R179" i="32" a="1"/>
  <c r="R179" i="32" s="1"/>
  <c r="Q25" i="39"/>
  <c r="T28" i="32" a="1"/>
  <c r="T28" i="32" s="1"/>
  <c r="O2" i="46"/>
  <c r="R180" i="32" a="1"/>
  <c r="R180" i="32" s="1"/>
  <c r="N55" i="46"/>
  <c r="O24" i="39"/>
  <c r="R27" i="32" a="1"/>
  <c r="R27" i="32" s="1"/>
  <c r="P24" i="39" l="1"/>
  <c r="S27" i="32" a="1"/>
  <c r="S27" i="32" s="1"/>
  <c r="P10" i="39"/>
  <c r="S13" i="32" a="1"/>
  <c r="S13" i="32" s="1"/>
  <c r="P26" i="40"/>
  <c r="S54" i="32" a="1"/>
  <c r="S54" i="32" s="1"/>
  <c r="P2" i="45"/>
  <c r="S130" i="32" a="1"/>
  <c r="S130" i="32" s="1"/>
  <c r="N41" i="41"/>
  <c r="N12" i="52" s="1"/>
  <c r="N35" i="41"/>
  <c r="N6" i="52" s="1"/>
  <c r="N36" i="41"/>
  <c r="N7" i="52" s="1"/>
  <c r="N46" i="41"/>
  <c r="N17" i="52" s="1"/>
  <c r="N42" i="41"/>
  <c r="N13" i="52" s="1"/>
  <c r="N40" i="41"/>
  <c r="N11" i="52" s="1"/>
  <c r="N43" i="41"/>
  <c r="N14" i="52" s="1"/>
  <c r="N44" i="41"/>
  <c r="N15" i="52" s="1"/>
  <c r="N37" i="41"/>
  <c r="N8" i="52" s="1"/>
  <c r="N38" i="41"/>
  <c r="N9" i="52" s="1"/>
  <c r="N49" i="41"/>
  <c r="N20" i="52" s="1"/>
  <c r="N52" i="41"/>
  <c r="N23" i="52" s="1"/>
  <c r="N50" i="41"/>
  <c r="N21" i="52" s="1"/>
  <c r="N45" i="41"/>
  <c r="N16" i="52" s="1"/>
  <c r="N47" i="41"/>
  <c r="N18" i="52" s="1"/>
  <c r="N48" i="41"/>
  <c r="N19" i="52" s="1"/>
  <c r="N54" i="41"/>
  <c r="N25" i="52" s="1"/>
  <c r="N32" i="41"/>
  <c r="N3" i="52" s="1"/>
  <c r="N39" i="41"/>
  <c r="N10" i="52" s="1"/>
  <c r="N33" i="41"/>
  <c r="N4" i="52" s="1"/>
  <c r="O27" i="43"/>
  <c r="O31" i="43" s="1"/>
  <c r="N53" i="41"/>
  <c r="N24" i="52" s="1"/>
  <c r="P2" i="41"/>
  <c r="S55" i="32" a="1"/>
  <c r="S55" i="32" s="1"/>
  <c r="Q10" i="43"/>
  <c r="T113" i="32" a="1"/>
  <c r="T113" i="32" s="1"/>
  <c r="N34" i="42"/>
  <c r="N5" i="53" s="1"/>
  <c r="P26" i="43"/>
  <c r="S129" i="32" a="1"/>
  <c r="S129" i="32" s="1"/>
  <c r="P10" i="40"/>
  <c r="S38" i="32" a="1"/>
  <c r="S38" i="32" s="1"/>
  <c r="P10" i="45"/>
  <c r="S138" i="32" a="1"/>
  <c r="S138" i="32" s="1"/>
  <c r="P5" i="41"/>
  <c r="S58" i="32" a="1"/>
  <c r="S58" i="32" s="1"/>
  <c r="P2" i="46"/>
  <c r="S180" i="32" a="1"/>
  <c r="S180" i="32" s="1"/>
  <c r="O39" i="39"/>
  <c r="O10" i="50" s="1"/>
  <c r="Q4" i="40"/>
  <c r="T32" i="32" a="1"/>
  <c r="T32" i="32" s="1"/>
  <c r="N33" i="42"/>
  <c r="N4" i="53" s="1"/>
  <c r="N38" i="42"/>
  <c r="N9" i="53" s="1"/>
  <c r="N54" i="42"/>
  <c r="N25" i="53" s="1"/>
  <c r="N35" i="42"/>
  <c r="N6" i="53" s="1"/>
  <c r="N45" i="42"/>
  <c r="N16" i="53" s="1"/>
  <c r="N32" i="42"/>
  <c r="N3" i="53" s="1"/>
  <c r="N36" i="42"/>
  <c r="N7" i="53" s="1"/>
  <c r="N41" i="42"/>
  <c r="N12" i="53" s="1"/>
  <c r="N46" i="42"/>
  <c r="N17" i="53" s="1"/>
  <c r="N37" i="42"/>
  <c r="N8" i="53" s="1"/>
  <c r="N42" i="42"/>
  <c r="N13" i="53" s="1"/>
  <c r="N52" i="42"/>
  <c r="N23" i="53" s="1"/>
  <c r="N50" i="42"/>
  <c r="N21" i="53" s="1"/>
  <c r="N44" i="42"/>
  <c r="N15" i="53" s="1"/>
  <c r="N47" i="42"/>
  <c r="N18" i="53" s="1"/>
  <c r="N40" i="42"/>
  <c r="N11" i="53" s="1"/>
  <c r="N48" i="42"/>
  <c r="N19" i="53" s="1"/>
  <c r="N43" i="42"/>
  <c r="N14" i="53" s="1"/>
  <c r="N51" i="42"/>
  <c r="N22" i="53" s="1"/>
  <c r="N49" i="42"/>
  <c r="N20" i="53" s="1"/>
  <c r="P26" i="46"/>
  <c r="S204" i="32" a="1"/>
  <c r="S204" i="32" s="1"/>
  <c r="O27" i="45"/>
  <c r="O45" i="45" s="1"/>
  <c r="N2" i="49"/>
  <c r="N36" i="43"/>
  <c r="N41" i="43"/>
  <c r="N46" i="43"/>
  <c r="N35" i="43"/>
  <c r="N40" i="43"/>
  <c r="N37" i="43"/>
  <c r="N43" i="43"/>
  <c r="N49" i="43"/>
  <c r="N50" i="43"/>
  <c r="N52" i="43"/>
  <c r="N45" i="43"/>
  <c r="N38" i="43"/>
  <c r="N47" i="43"/>
  <c r="N44" i="43"/>
  <c r="N42" i="43"/>
  <c r="N48" i="43"/>
  <c r="N54" i="43"/>
  <c r="N39" i="43"/>
  <c r="N51" i="43"/>
  <c r="N32" i="43"/>
  <c r="N33" i="43"/>
  <c r="P15" i="46"/>
  <c r="S193" i="32" a="1"/>
  <c r="S193" i="32" s="1"/>
  <c r="Q3" i="46"/>
  <c r="T181" i="32" a="1"/>
  <c r="T181" i="32" s="1"/>
  <c r="P5" i="47"/>
  <c r="S158" i="32" a="1"/>
  <c r="S158" i="32" s="1"/>
  <c r="O27" i="41"/>
  <c r="N51" i="41"/>
  <c r="N22" i="52" s="1"/>
  <c r="R25" i="40"/>
  <c r="U53" i="32" a="1"/>
  <c r="U53" i="32" s="1"/>
  <c r="Q3" i="41"/>
  <c r="T56" i="32" a="1"/>
  <c r="T56" i="32" s="1"/>
  <c r="P24" i="45"/>
  <c r="S152" i="32" a="1"/>
  <c r="S152" i="32" s="1"/>
  <c r="P22" i="41"/>
  <c r="S75" i="32" a="1"/>
  <c r="S75" i="32" s="1"/>
  <c r="P14" i="46"/>
  <c r="S192" i="32" a="1"/>
  <c r="S192" i="32" s="1"/>
  <c r="N46" i="45"/>
  <c r="N45" i="45"/>
  <c r="P7" i="45"/>
  <c r="S135" i="32" a="1"/>
  <c r="S135" i="32" s="1"/>
  <c r="P20" i="45"/>
  <c r="S148" i="32" a="1"/>
  <c r="S148" i="32" s="1"/>
  <c r="O55" i="43"/>
  <c r="O39" i="45"/>
  <c r="P10" i="42"/>
  <c r="S88" i="32" a="1"/>
  <c r="S88" i="32" s="1"/>
  <c r="O53" i="45"/>
  <c r="O51" i="41"/>
  <c r="O22" i="52" s="1"/>
  <c r="O43" i="46"/>
  <c r="P17" i="45"/>
  <c r="S145" i="32" a="1"/>
  <c r="S145" i="32" s="1"/>
  <c r="O49" i="45"/>
  <c r="Q3" i="40"/>
  <c r="T31" i="32" a="1"/>
  <c r="T31" i="32" s="1"/>
  <c r="P5" i="46"/>
  <c r="S183" i="32" a="1"/>
  <c r="S183" i="32" s="1"/>
  <c r="R25" i="39"/>
  <c r="U28" i="32" a="1"/>
  <c r="U28" i="32" s="1"/>
  <c r="P19" i="45"/>
  <c r="S147" i="32" a="1"/>
  <c r="S147" i="32" s="1"/>
  <c r="P5" i="40"/>
  <c r="S33" i="32" a="1"/>
  <c r="S33" i="32" s="1"/>
  <c r="Q4" i="41"/>
  <c r="T57" i="32" a="1"/>
  <c r="T57" i="32" s="1"/>
  <c r="L21" i="54"/>
  <c r="L13" i="54"/>
  <c r="L5" i="54"/>
  <c r="L26" i="54"/>
  <c r="L18" i="54"/>
  <c r="L10" i="54"/>
  <c r="L2" i="54"/>
  <c r="L23" i="54"/>
  <c r="L15" i="54"/>
  <c r="L7" i="54"/>
  <c r="L24" i="54"/>
  <c r="L16" i="54"/>
  <c r="L8" i="54"/>
  <c r="L11" i="54"/>
  <c r="L20" i="54"/>
  <c r="L4" i="54"/>
  <c r="L25" i="54"/>
  <c r="L9" i="54"/>
  <c r="L19" i="54"/>
  <c r="L22" i="54"/>
  <c r="L6" i="54"/>
  <c r="L3" i="54"/>
  <c r="L17" i="54"/>
  <c r="L12" i="54"/>
  <c r="L14" i="54"/>
  <c r="P5" i="43"/>
  <c r="S108" i="32" a="1"/>
  <c r="S108" i="32" s="1"/>
  <c r="N53" i="42"/>
  <c r="N24" i="53" s="1"/>
  <c r="Q4" i="43"/>
  <c r="T107" i="32" a="1"/>
  <c r="T107" i="32" s="1"/>
  <c r="K22" i="57"/>
  <c r="K24" i="57"/>
  <c r="K25" i="57"/>
  <c r="K16" i="57"/>
  <c r="K8" i="57"/>
  <c r="K20" i="57"/>
  <c r="K13" i="57"/>
  <c r="K18" i="57"/>
  <c r="K10" i="57"/>
  <c r="K5" i="57"/>
  <c r="K7" i="57"/>
  <c r="K2" i="57"/>
  <c r="K21" i="57"/>
  <c r="K15" i="57"/>
  <c r="K12" i="57"/>
  <c r="K9" i="57"/>
  <c r="K26" i="57"/>
  <c r="K3" i="57"/>
  <c r="K6" i="57"/>
  <c r="K17" i="57"/>
  <c r="K14" i="57"/>
  <c r="K11" i="57"/>
  <c r="K4" i="57"/>
  <c r="K19" i="57"/>
  <c r="K23" i="57"/>
  <c r="O46" i="45"/>
  <c r="N3" i="49"/>
  <c r="N36" i="46"/>
  <c r="N46" i="46"/>
  <c r="N35" i="46"/>
  <c r="N41" i="46"/>
  <c r="N52" i="46"/>
  <c r="N50" i="46"/>
  <c r="N51" i="46"/>
  <c r="N38" i="46"/>
  <c r="N42" i="46"/>
  <c r="N40" i="46"/>
  <c r="N47" i="46"/>
  <c r="N37" i="46"/>
  <c r="N49" i="46"/>
  <c r="N48" i="46"/>
  <c r="N45" i="46"/>
  <c r="N54" i="46"/>
  <c r="N32" i="46"/>
  <c r="N33" i="46"/>
  <c r="N39" i="46"/>
  <c r="N53" i="46"/>
  <c r="Q9" i="40"/>
  <c r="T37" i="32" a="1"/>
  <c r="T37" i="32" s="1"/>
  <c r="O27" i="39"/>
  <c r="O53" i="39" s="1"/>
  <c r="O24" i="50" s="1"/>
  <c r="P9" i="45"/>
  <c r="S137" i="32" a="1"/>
  <c r="S137" i="32" s="1"/>
  <c r="O27" i="42"/>
  <c r="O55" i="42" s="1"/>
  <c r="O26" i="53" s="1"/>
  <c r="P12" i="45"/>
  <c r="S140" i="32" a="1"/>
  <c r="S140" i="32" s="1"/>
  <c r="Q3" i="39"/>
  <c r="T6" i="32" a="1"/>
  <c r="T6" i="32" s="1"/>
  <c r="O55" i="41"/>
  <c r="O26" i="52" s="1"/>
  <c r="O34" i="46"/>
  <c r="Q4" i="46"/>
  <c r="T182" i="32" a="1"/>
  <c r="T182" i="32" s="1"/>
  <c r="L24" i="56"/>
  <c r="L21" i="56"/>
  <c r="L22" i="56"/>
  <c r="L26" i="56"/>
  <c r="L19" i="56"/>
  <c r="L11" i="56"/>
  <c r="L3" i="56"/>
  <c r="L16" i="56"/>
  <c r="L8" i="56"/>
  <c r="L20" i="56"/>
  <c r="L14" i="56"/>
  <c r="L13" i="56"/>
  <c r="L10" i="56"/>
  <c r="L7" i="56"/>
  <c r="L5" i="56"/>
  <c r="L15" i="56"/>
  <c r="L12" i="56"/>
  <c r="L9" i="56"/>
  <c r="L17" i="56"/>
  <c r="L2" i="56"/>
  <c r="L18" i="56"/>
  <c r="L4" i="56"/>
  <c r="L23" i="56"/>
  <c r="L25" i="56"/>
  <c r="L6" i="56"/>
  <c r="O48" i="45"/>
  <c r="O34" i="40"/>
  <c r="O5" i="51" s="1"/>
  <c r="O38" i="45"/>
  <c r="Q4" i="39"/>
  <c r="T7" i="32" a="1"/>
  <c r="T7" i="32" s="1"/>
  <c r="N55" i="41"/>
  <c r="N26" i="52" s="1"/>
  <c r="O41" i="45"/>
  <c r="P24" i="41"/>
  <c r="S77" i="32" a="1"/>
  <c r="S77" i="32" s="1"/>
  <c r="S25" i="46"/>
  <c r="V203" i="32" a="1"/>
  <c r="V203" i="32" s="1"/>
  <c r="O34" i="43"/>
  <c r="N55" i="43"/>
  <c r="P5" i="45"/>
  <c r="S133" i="32" a="1"/>
  <c r="S133" i="32" s="1"/>
  <c r="P2" i="40"/>
  <c r="S30" i="32" a="1"/>
  <c r="S30" i="32" s="1"/>
  <c r="P21" i="45"/>
  <c r="S149" i="32" a="1"/>
  <c r="S149" i="32" s="1"/>
  <c r="P14" i="45"/>
  <c r="S142" i="32" a="1"/>
  <c r="S142" i="32" s="1"/>
  <c r="N34" i="41"/>
  <c r="N5" i="52" s="1"/>
  <c r="P5" i="42"/>
  <c r="S83" i="32" a="1"/>
  <c r="S83" i="32" s="1"/>
  <c r="P13" i="45"/>
  <c r="S141" i="32" a="1"/>
  <c r="S141" i="32" s="1"/>
  <c r="Q4" i="47"/>
  <c r="T157" i="32" a="1"/>
  <c r="T157" i="32" s="1"/>
  <c r="P8" i="45"/>
  <c r="S136" i="32" a="1"/>
  <c r="S136" i="32" s="1"/>
  <c r="L24" i="57"/>
  <c r="L21" i="57"/>
  <c r="L20" i="57"/>
  <c r="L13" i="57"/>
  <c r="L18" i="57"/>
  <c r="L10" i="57"/>
  <c r="L15" i="57"/>
  <c r="L7" i="57"/>
  <c r="L2" i="57"/>
  <c r="L12" i="57"/>
  <c r="L9" i="57"/>
  <c r="L26" i="57"/>
  <c r="L23" i="57"/>
  <c r="L17" i="57"/>
  <c r="L14" i="57"/>
  <c r="L11" i="57"/>
  <c r="L4" i="57"/>
  <c r="L5" i="57"/>
  <c r="L6" i="57"/>
  <c r="L22" i="57"/>
  <c r="L19" i="57"/>
  <c r="L16" i="57"/>
  <c r="L8" i="57"/>
  <c r="L3" i="57"/>
  <c r="L25" i="57"/>
  <c r="P2" i="47"/>
  <c r="S155" i="32" a="1"/>
  <c r="S155" i="32" s="1"/>
  <c r="P22" i="45"/>
  <c r="S150" i="32" a="1"/>
  <c r="S150" i="32" s="1"/>
  <c r="O53" i="41"/>
  <c r="O24" i="52" s="1"/>
  <c r="P6" i="45"/>
  <c r="S134" i="32" a="1"/>
  <c r="S134" i="32" s="1"/>
  <c r="R25" i="47"/>
  <c r="U178" i="32" a="1"/>
  <c r="U178" i="32" s="1"/>
  <c r="P24" i="47"/>
  <c r="S177" i="32" a="1"/>
  <c r="S177" i="32" s="1"/>
  <c r="N53" i="43"/>
  <c r="Q3" i="47"/>
  <c r="T156" i="32" a="1"/>
  <c r="T156" i="32" s="1"/>
  <c r="O34" i="45"/>
  <c r="O27" i="40"/>
  <c r="O53" i="40" s="1"/>
  <c r="O24" i="51" s="1"/>
  <c r="O50" i="45"/>
  <c r="O43" i="45"/>
  <c r="N39" i="42"/>
  <c r="N10" i="53" s="1"/>
  <c r="Q10" i="41"/>
  <c r="T63" i="32" a="1"/>
  <c r="T63" i="32" s="1"/>
  <c r="O31" i="46"/>
  <c r="O27" i="46"/>
  <c r="P26" i="42"/>
  <c r="S104" i="32" a="1"/>
  <c r="S104" i="32" s="1"/>
  <c r="O55" i="46"/>
  <c r="P26" i="41"/>
  <c r="S79" i="32" a="1"/>
  <c r="S79" i="32" s="1"/>
  <c r="P24" i="46"/>
  <c r="S202" i="32" a="1"/>
  <c r="S202" i="32" s="1"/>
  <c r="P18" i="45"/>
  <c r="S146" i="32" a="1"/>
  <c r="S146" i="32" s="1"/>
  <c r="O42" i="45"/>
  <c r="O37" i="45"/>
  <c r="R25" i="45"/>
  <c r="U153" i="32" a="1"/>
  <c r="U153" i="32" s="1"/>
  <c r="P15" i="45"/>
  <c r="S143" i="32" a="1"/>
  <c r="S143" i="32" s="1"/>
  <c r="N4" i="49"/>
  <c r="N52" i="45"/>
  <c r="N32" i="45"/>
  <c r="N40" i="45"/>
  <c r="N33" i="45"/>
  <c r="N54" i="45"/>
  <c r="O27" i="47"/>
  <c r="O31" i="47"/>
  <c r="O2" i="58" s="1"/>
  <c r="O51" i="45"/>
  <c r="M5" i="49"/>
  <c r="M8" i="49" s="1"/>
  <c r="M13" i="49" s="1"/>
  <c r="P26" i="39"/>
  <c r="S29" i="32" a="1"/>
  <c r="S29" i="32" s="1"/>
  <c r="N55" i="45"/>
  <c r="O35" i="45"/>
  <c r="Q22" i="43"/>
  <c r="T125" i="32" a="1"/>
  <c r="T125" i="32" s="1"/>
  <c r="N49" i="45"/>
  <c r="P24" i="43"/>
  <c r="S127" i="32" a="1"/>
  <c r="S127" i="32" s="1"/>
  <c r="N37" i="45"/>
  <c r="P24" i="42"/>
  <c r="S102" i="32" a="1"/>
  <c r="S102" i="32" s="1"/>
  <c r="P2" i="42"/>
  <c r="S80" i="32" a="1"/>
  <c r="S80" i="32" s="1"/>
  <c r="O34" i="47"/>
  <c r="O5" i="58" s="1"/>
  <c r="P26" i="47"/>
  <c r="S179" i="32" a="1"/>
  <c r="S179" i="32" s="1"/>
  <c r="O53" i="46"/>
  <c r="P16" i="45"/>
  <c r="S144" i="32" a="1"/>
  <c r="S144" i="32" s="1"/>
  <c r="Q3" i="43"/>
  <c r="T106" i="32" a="1"/>
  <c r="T106" i="32" s="1"/>
  <c r="O47" i="45"/>
  <c r="AU29" i="11"/>
  <c r="AA2" i="39" s="1"/>
  <c r="N36" i="47"/>
  <c r="N7" i="58" s="1"/>
  <c r="N41" i="47"/>
  <c r="N12" i="58" s="1"/>
  <c r="N35" i="47"/>
  <c r="N6" i="58" s="1"/>
  <c r="N46" i="47"/>
  <c r="N17" i="58" s="1"/>
  <c r="N40" i="47"/>
  <c r="N11" i="58" s="1"/>
  <c r="N44" i="47"/>
  <c r="N15" i="58" s="1"/>
  <c r="N51" i="47"/>
  <c r="N22" i="58" s="1"/>
  <c r="N52" i="47"/>
  <c r="N23" i="58" s="1"/>
  <c r="N43" i="47"/>
  <c r="N14" i="58" s="1"/>
  <c r="N37" i="47"/>
  <c r="N8" i="58" s="1"/>
  <c r="N47" i="47"/>
  <c r="N18" i="58" s="1"/>
  <c r="N38" i="47"/>
  <c r="N9" i="58" s="1"/>
  <c r="N48" i="47"/>
  <c r="N19" i="58" s="1"/>
  <c r="N45" i="47"/>
  <c r="N16" i="58" s="1"/>
  <c r="N49" i="47"/>
  <c r="N20" i="58" s="1"/>
  <c r="N42" i="47"/>
  <c r="N13" i="58" s="1"/>
  <c r="N50" i="47"/>
  <c r="N21" i="58" s="1"/>
  <c r="N54" i="47"/>
  <c r="N25" i="58" s="1"/>
  <c r="N32" i="47"/>
  <c r="N3" i="58" s="1"/>
  <c r="N33" i="47"/>
  <c r="N4" i="58" s="1"/>
  <c r="N39" i="47"/>
  <c r="N10" i="58" s="1"/>
  <c r="Q20" i="40"/>
  <c r="T48" i="32" a="1"/>
  <c r="T48" i="32" s="1"/>
  <c r="O44" i="45"/>
  <c r="N31" i="41"/>
  <c r="N2" i="52" s="1"/>
  <c r="P2" i="43"/>
  <c r="S105" i="32" a="1"/>
  <c r="S105" i="32" s="1"/>
  <c r="Q10" i="47"/>
  <c r="T163" i="32" a="1"/>
  <c r="T163" i="32" s="1"/>
  <c r="O55" i="39"/>
  <c r="O26" i="50" s="1"/>
  <c r="P26" i="45"/>
  <c r="S154" i="32" a="1"/>
  <c r="S154" i="32" s="1"/>
  <c r="R25" i="43"/>
  <c r="U128" i="32" a="1"/>
  <c r="U128" i="32" s="1"/>
  <c r="N35" i="40"/>
  <c r="N6" i="51" s="1"/>
  <c r="N41" i="40"/>
  <c r="N12" i="51" s="1"/>
  <c r="N46" i="40"/>
  <c r="N17" i="51" s="1"/>
  <c r="N44" i="40"/>
  <c r="N15" i="51" s="1"/>
  <c r="N43" i="40"/>
  <c r="N14" i="51" s="1"/>
  <c r="N50" i="40"/>
  <c r="N21" i="51" s="1"/>
  <c r="N48" i="40"/>
  <c r="N19" i="51" s="1"/>
  <c r="N36" i="40"/>
  <c r="N7" i="51" s="1"/>
  <c r="N40" i="40"/>
  <c r="N11" i="51" s="1"/>
  <c r="N37" i="40"/>
  <c r="N8" i="51" s="1"/>
  <c r="N42" i="40"/>
  <c r="N13" i="51" s="1"/>
  <c r="N52" i="40"/>
  <c r="N23" i="51" s="1"/>
  <c r="N45" i="40"/>
  <c r="N16" i="51" s="1"/>
  <c r="N51" i="40"/>
  <c r="N22" i="51" s="1"/>
  <c r="N47" i="40"/>
  <c r="N18" i="51" s="1"/>
  <c r="N54" i="40"/>
  <c r="N25" i="51" s="1"/>
  <c r="N32" i="40"/>
  <c r="N3" i="51" s="1"/>
  <c r="N38" i="40"/>
  <c r="N9" i="51" s="1"/>
  <c r="N49" i="40"/>
  <c r="N20" i="51" s="1"/>
  <c r="N33" i="40"/>
  <c r="N4" i="51" s="1"/>
  <c r="Q10" i="46"/>
  <c r="T188" i="32" a="1"/>
  <c r="T188" i="32" s="1"/>
  <c r="P24" i="40"/>
  <c r="S52" i="32" a="1"/>
  <c r="S52" i="32" s="1"/>
  <c r="O53" i="43"/>
  <c r="AT29" i="11"/>
  <c r="Z2" i="39" s="1"/>
  <c r="AV27" i="11"/>
  <c r="S25" i="41"/>
  <c r="V78" i="32" a="1"/>
  <c r="V78" i="32" s="1"/>
  <c r="N55" i="47"/>
  <c r="N26" i="58" s="1"/>
  <c r="O53" i="42"/>
  <c r="O24" i="53" s="1"/>
  <c r="M26" i="54" l="1"/>
  <c r="M18" i="54"/>
  <c r="M10" i="54"/>
  <c r="M2" i="54"/>
  <c r="M23" i="54"/>
  <c r="M15" i="54"/>
  <c r="M7" i="54"/>
  <c r="M20" i="54"/>
  <c r="M12" i="54"/>
  <c r="M4" i="54"/>
  <c r="M21" i="54"/>
  <c r="M13" i="54"/>
  <c r="M5" i="54"/>
  <c r="M16" i="54"/>
  <c r="M25" i="54"/>
  <c r="M9" i="54"/>
  <c r="M14" i="54"/>
  <c r="M19" i="54"/>
  <c r="M24" i="54"/>
  <c r="M11" i="54"/>
  <c r="M3" i="54"/>
  <c r="M8" i="54"/>
  <c r="M22" i="54"/>
  <c r="M6" i="54"/>
  <c r="M17" i="54"/>
  <c r="Q24" i="43"/>
  <c r="T127" i="32" a="1"/>
  <c r="T127" i="32" s="1"/>
  <c r="O46" i="47"/>
  <c r="O17" i="58" s="1"/>
  <c r="O41" i="47"/>
  <c r="O12" i="58" s="1"/>
  <c r="O36" i="47"/>
  <c r="O7" i="58" s="1"/>
  <c r="O35" i="47"/>
  <c r="O6" i="58" s="1"/>
  <c r="O48" i="47"/>
  <c r="O19" i="58" s="1"/>
  <c r="O52" i="47"/>
  <c r="O23" i="58" s="1"/>
  <c r="O50" i="47"/>
  <c r="O21" i="58" s="1"/>
  <c r="O47" i="47"/>
  <c r="O18" i="58" s="1"/>
  <c r="O51" i="47"/>
  <c r="O22" i="58" s="1"/>
  <c r="O37" i="47"/>
  <c r="O8" i="58" s="1"/>
  <c r="O38" i="47"/>
  <c r="O9" i="58" s="1"/>
  <c r="O43" i="47"/>
  <c r="O14" i="58" s="1"/>
  <c r="O44" i="47"/>
  <c r="O15" i="58" s="1"/>
  <c r="O42" i="47"/>
  <c r="O13" i="58" s="1"/>
  <c r="O49" i="47"/>
  <c r="O20" i="58" s="1"/>
  <c r="O40" i="47"/>
  <c r="O11" i="58" s="1"/>
  <c r="O45" i="47"/>
  <c r="O16" i="58" s="1"/>
  <c r="O54" i="47"/>
  <c r="O25" i="58" s="1"/>
  <c r="O32" i="47"/>
  <c r="O3" i="58" s="1"/>
  <c r="O39" i="47"/>
  <c r="O10" i="58" s="1"/>
  <c r="O33" i="47"/>
  <c r="O4" i="58" s="1"/>
  <c r="O34" i="42"/>
  <c r="O5" i="53" s="1"/>
  <c r="O3" i="49"/>
  <c r="O36" i="46"/>
  <c r="O35" i="46"/>
  <c r="O46" i="46"/>
  <c r="O41" i="46"/>
  <c r="O50" i="46"/>
  <c r="O42" i="46"/>
  <c r="O51" i="46"/>
  <c r="O37" i="46"/>
  <c r="O47" i="46"/>
  <c r="O49" i="46"/>
  <c r="O45" i="46"/>
  <c r="O38" i="46"/>
  <c r="O52" i="46"/>
  <c r="O40" i="46"/>
  <c r="O48" i="46"/>
  <c r="O54" i="46"/>
  <c r="O39" i="46"/>
  <c r="O33" i="46"/>
  <c r="O32" i="46"/>
  <c r="O31" i="40"/>
  <c r="O2" i="51" s="1"/>
  <c r="P27" i="47"/>
  <c r="P31" i="47" s="1"/>
  <c r="P2" i="58" s="1"/>
  <c r="Q2" i="40"/>
  <c r="T30" i="32" a="1"/>
  <c r="T30" i="32" s="1"/>
  <c r="R4" i="43"/>
  <c r="U107" i="32" a="1"/>
  <c r="U107" i="32" s="1"/>
  <c r="Q5" i="40"/>
  <c r="T33" i="32" a="1"/>
  <c r="T33" i="32" s="1"/>
  <c r="Q5" i="46"/>
  <c r="T183" i="32" a="1"/>
  <c r="T183" i="32" s="1"/>
  <c r="Q17" i="45"/>
  <c r="T145" i="32" a="1"/>
  <c r="T145" i="32" s="1"/>
  <c r="Q10" i="42"/>
  <c r="T88" i="32" a="1"/>
  <c r="T88" i="32" s="1"/>
  <c r="O46" i="41"/>
  <c r="O17" i="52" s="1"/>
  <c r="O35" i="41"/>
  <c r="O6" i="52" s="1"/>
  <c r="O41" i="41"/>
  <c r="O12" i="52" s="1"/>
  <c r="O36" i="41"/>
  <c r="O7" i="52" s="1"/>
  <c r="O45" i="41"/>
  <c r="O16" i="52" s="1"/>
  <c r="O42" i="41"/>
  <c r="O13" i="52" s="1"/>
  <c r="O40" i="41"/>
  <c r="O11" i="52" s="1"/>
  <c r="O38" i="41"/>
  <c r="O9" i="52" s="1"/>
  <c r="O43" i="41"/>
  <c r="O14" i="52" s="1"/>
  <c r="O49" i="41"/>
  <c r="O20" i="52" s="1"/>
  <c r="O50" i="41"/>
  <c r="O21" i="52" s="1"/>
  <c r="O37" i="41"/>
  <c r="O8" i="52" s="1"/>
  <c r="O52" i="41"/>
  <c r="O23" i="52" s="1"/>
  <c r="O44" i="41"/>
  <c r="O15" i="52" s="1"/>
  <c r="O48" i="41"/>
  <c r="O19" i="52" s="1"/>
  <c r="O47" i="41"/>
  <c r="O18" i="52" s="1"/>
  <c r="O54" i="41"/>
  <c r="O25" i="52" s="1"/>
  <c r="O39" i="41"/>
  <c r="O10" i="52" s="1"/>
  <c r="O32" i="41"/>
  <c r="O3" i="52" s="1"/>
  <c r="O33" i="41"/>
  <c r="O4" i="52" s="1"/>
  <c r="Q26" i="46"/>
  <c r="T204" i="32" a="1"/>
  <c r="T204" i="32" s="1"/>
  <c r="O34" i="41"/>
  <c r="O5" i="52" s="1"/>
  <c r="O55" i="47"/>
  <c r="O26" i="58" s="1"/>
  <c r="Q26" i="43"/>
  <c r="T129" i="32" a="1"/>
  <c r="T129" i="32" s="1"/>
  <c r="O55" i="45"/>
  <c r="Q26" i="40"/>
  <c r="T54" i="32" a="1"/>
  <c r="T54" i="32" s="1"/>
  <c r="Q24" i="46"/>
  <c r="T202" i="32" a="1"/>
  <c r="T202" i="32" s="1"/>
  <c r="Q5" i="42"/>
  <c r="T83" i="32" a="1"/>
  <c r="T83" i="32" s="1"/>
  <c r="P27" i="40"/>
  <c r="P55" i="40" s="1"/>
  <c r="P26" i="51" s="1"/>
  <c r="P31" i="40"/>
  <c r="P2" i="51" s="1"/>
  <c r="R4" i="39"/>
  <c r="U7" i="32" a="1"/>
  <c r="U7" i="32" s="1"/>
  <c r="R4" i="46"/>
  <c r="U182" i="32" a="1"/>
  <c r="U182" i="32" s="1"/>
  <c r="P34" i="40"/>
  <c r="P5" i="51" s="1"/>
  <c r="P39" i="42"/>
  <c r="P10" i="53" s="1"/>
  <c r="R3" i="41"/>
  <c r="U56" i="32" a="1"/>
  <c r="U56" i="32" s="1"/>
  <c r="Q5" i="47"/>
  <c r="T158" i="32" a="1"/>
  <c r="T158" i="32" s="1"/>
  <c r="M9" i="49"/>
  <c r="M14" i="49" s="1"/>
  <c r="R10" i="43"/>
  <c r="U113" i="32" a="1"/>
  <c r="U113" i="32" s="1"/>
  <c r="R3" i="43"/>
  <c r="U106" i="32" a="1"/>
  <c r="U106" i="32" s="1"/>
  <c r="Q2" i="42"/>
  <c r="T80" i="32" a="1"/>
  <c r="T80" i="32" s="1"/>
  <c r="Q26" i="39"/>
  <c r="T29" i="32" a="1"/>
  <c r="T29" i="32" s="1"/>
  <c r="R10" i="41"/>
  <c r="U63" i="32" a="1"/>
  <c r="U63" i="32" s="1"/>
  <c r="R3" i="47"/>
  <c r="U156" i="32" a="1"/>
  <c r="U156" i="32" s="1"/>
  <c r="Q6" i="45"/>
  <c r="T134" i="32" a="1"/>
  <c r="T134" i="32" s="1"/>
  <c r="Q5" i="45"/>
  <c r="T133" i="32" a="1"/>
  <c r="T133" i="32" s="1"/>
  <c r="O31" i="42"/>
  <c r="O2" i="53" s="1"/>
  <c r="R3" i="40"/>
  <c r="U31" i="32" a="1"/>
  <c r="U31" i="32" s="1"/>
  <c r="P34" i="47"/>
  <c r="P5" i="58" s="1"/>
  <c r="Q2" i="46"/>
  <c r="T180" i="32" a="1"/>
  <c r="T180" i="32" s="1"/>
  <c r="Q10" i="39"/>
  <c r="T13" i="32" a="1"/>
  <c r="T13" i="32" s="1"/>
  <c r="P27" i="42"/>
  <c r="P34" i="42" s="1"/>
  <c r="P5" i="53" s="1"/>
  <c r="P55" i="39"/>
  <c r="P26" i="50" s="1"/>
  <c r="Q26" i="41"/>
  <c r="T79" i="32" a="1"/>
  <c r="T79" i="32" s="1"/>
  <c r="Q24" i="41"/>
  <c r="T77" i="32" a="1"/>
  <c r="T77" i="32" s="1"/>
  <c r="O33" i="42"/>
  <c r="O4" i="53" s="1"/>
  <c r="O38" i="42"/>
  <c r="O9" i="53" s="1"/>
  <c r="O54" i="42"/>
  <c r="O25" i="53" s="1"/>
  <c r="O45" i="42"/>
  <c r="O16" i="53" s="1"/>
  <c r="O35" i="42"/>
  <c r="O6" i="53" s="1"/>
  <c r="O32" i="42"/>
  <c r="O3" i="53" s="1"/>
  <c r="O41" i="42"/>
  <c r="O12" i="53" s="1"/>
  <c r="O36" i="42"/>
  <c r="O7" i="53" s="1"/>
  <c r="O44" i="42"/>
  <c r="O15" i="53" s="1"/>
  <c r="O42" i="42"/>
  <c r="O13" i="53" s="1"/>
  <c r="O46" i="42"/>
  <c r="O17" i="53" s="1"/>
  <c r="O40" i="42"/>
  <c r="O11" i="53" s="1"/>
  <c r="O47" i="42"/>
  <c r="O18" i="53" s="1"/>
  <c r="O37" i="42"/>
  <c r="O8" i="53" s="1"/>
  <c r="O51" i="42"/>
  <c r="O22" i="53" s="1"/>
  <c r="O48" i="42"/>
  <c r="O19" i="53" s="1"/>
  <c r="O52" i="42"/>
  <c r="O23" i="53" s="1"/>
  <c r="O50" i="42"/>
  <c r="O21" i="53" s="1"/>
  <c r="O43" i="42"/>
  <c r="O14" i="53" s="1"/>
  <c r="O49" i="42"/>
  <c r="O20" i="53" s="1"/>
  <c r="Q5" i="43"/>
  <c r="T108" i="32" a="1"/>
  <c r="T108" i="32" s="1"/>
  <c r="Q19" i="45"/>
  <c r="T147" i="32" a="1"/>
  <c r="T147" i="32" s="1"/>
  <c r="O39" i="40"/>
  <c r="O10" i="51" s="1"/>
  <c r="Q14" i="46"/>
  <c r="T192" i="32" a="1"/>
  <c r="T192" i="32" s="1"/>
  <c r="S25" i="40"/>
  <c r="V53" i="32" a="1"/>
  <c r="V53" i="32" s="1"/>
  <c r="R3" i="46"/>
  <c r="U181" i="32" a="1"/>
  <c r="U181" i="32" s="1"/>
  <c r="P27" i="46"/>
  <c r="P55" i="46" s="1"/>
  <c r="P31" i="46"/>
  <c r="O44" i="46"/>
  <c r="M10" i="49"/>
  <c r="M15" i="49" s="1"/>
  <c r="Q2" i="41"/>
  <c r="T55" i="32" a="1"/>
  <c r="T55" i="32" s="1"/>
  <c r="Q24" i="40"/>
  <c r="T52" i="32" a="1"/>
  <c r="T52" i="32" s="1"/>
  <c r="Q8" i="45"/>
  <c r="T136" i="32" a="1"/>
  <c r="T136" i="32" s="1"/>
  <c r="P53" i="40"/>
  <c r="P24" i="51" s="1"/>
  <c r="S25" i="43"/>
  <c r="V128" i="32" a="1"/>
  <c r="V128" i="32" s="1"/>
  <c r="P27" i="43"/>
  <c r="P31" i="43"/>
  <c r="Q16" i="45"/>
  <c r="T144" i="32" a="1"/>
  <c r="T144" i="32" s="1"/>
  <c r="R22" i="43"/>
  <c r="U125" i="32" a="1"/>
  <c r="U125" i="32" s="1"/>
  <c r="Q14" i="45"/>
  <c r="T142" i="32" a="1"/>
  <c r="T142" i="32" s="1"/>
  <c r="P53" i="41"/>
  <c r="P24" i="52" s="1"/>
  <c r="Q9" i="45"/>
  <c r="T137" i="32" a="1"/>
  <c r="T137" i="32" s="1"/>
  <c r="N8" i="49"/>
  <c r="N13" i="49" s="1"/>
  <c r="N5" i="49"/>
  <c r="Q10" i="45"/>
  <c r="T138" i="32" a="1"/>
  <c r="T138" i="32" s="1"/>
  <c r="P27" i="41"/>
  <c r="P31" i="41" s="1"/>
  <c r="P2" i="52" s="1"/>
  <c r="R10" i="47"/>
  <c r="U163" i="32" a="1"/>
  <c r="U163" i="32" s="1"/>
  <c r="P53" i="43"/>
  <c r="T25" i="41"/>
  <c r="W78" i="32" a="1"/>
  <c r="W78" i="32" s="1"/>
  <c r="Q24" i="47"/>
  <c r="T177" i="32" a="1"/>
  <c r="T177" i="32" s="1"/>
  <c r="Q22" i="45"/>
  <c r="T150" i="32" a="1"/>
  <c r="T150" i="32" s="1"/>
  <c r="R4" i="47"/>
  <c r="U157" i="32" a="1"/>
  <c r="U157" i="32" s="1"/>
  <c r="P27" i="39"/>
  <c r="R3" i="39"/>
  <c r="U6" i="32" a="1"/>
  <c r="U6" i="32" s="1"/>
  <c r="P38" i="45"/>
  <c r="N9" i="49"/>
  <c r="N14" i="49" s="1"/>
  <c r="O39" i="42"/>
  <c r="O10" i="53" s="1"/>
  <c r="Q20" i="45"/>
  <c r="T148" i="32" a="1"/>
  <c r="T148" i="32" s="1"/>
  <c r="Q22" i="41"/>
  <c r="T75" i="32" a="1"/>
  <c r="T75" i="32" s="1"/>
  <c r="Q15" i="46"/>
  <c r="T193" i="32" a="1"/>
  <c r="T193" i="32" s="1"/>
  <c r="O31" i="45"/>
  <c r="Q24" i="39"/>
  <c r="T27" i="32" a="1"/>
  <c r="T27" i="32" s="1"/>
  <c r="S25" i="45"/>
  <c r="V153" i="32" a="1"/>
  <c r="V153" i="32" s="1"/>
  <c r="Q2" i="43"/>
  <c r="T105" i="32" a="1"/>
  <c r="T105" i="32" s="1"/>
  <c r="R10" i="46"/>
  <c r="U188" i="32" a="1"/>
  <c r="U188" i="32" s="1"/>
  <c r="Q26" i="45"/>
  <c r="T154" i="32" a="1"/>
  <c r="T154" i="32" s="1"/>
  <c r="P53" i="42"/>
  <c r="P24" i="53" s="1"/>
  <c r="O53" i="47"/>
  <c r="O24" i="58" s="1"/>
  <c r="N10" i="49"/>
  <c r="N15" i="49" s="1"/>
  <c r="Q18" i="45"/>
  <c r="T146" i="32" a="1"/>
  <c r="T146" i="32" s="1"/>
  <c r="Q26" i="42"/>
  <c r="T104" i="32" a="1"/>
  <c r="T104" i="32" s="1"/>
  <c r="P53" i="47"/>
  <c r="P24" i="58" s="1"/>
  <c r="P51" i="45"/>
  <c r="Q21" i="45"/>
  <c r="T149" i="32" a="1"/>
  <c r="T149" i="32" s="1"/>
  <c r="Q32" i="39"/>
  <c r="Q3" i="50" s="1"/>
  <c r="Q27" i="39"/>
  <c r="Q33" i="39" s="1"/>
  <c r="Q4" i="50" s="1"/>
  <c r="O34" i="39"/>
  <c r="O5" i="50" s="1"/>
  <c r="O35" i="39"/>
  <c r="O6" i="50" s="1"/>
  <c r="O36" i="39"/>
  <c r="O7" i="50" s="1"/>
  <c r="O46" i="39"/>
  <c r="O17" i="50" s="1"/>
  <c r="O50" i="39"/>
  <c r="O21" i="50" s="1"/>
  <c r="O40" i="39"/>
  <c r="O11" i="50" s="1"/>
  <c r="O38" i="39"/>
  <c r="O9" i="50" s="1"/>
  <c r="O42" i="39"/>
  <c r="O13" i="50" s="1"/>
  <c r="O48" i="39"/>
  <c r="O19" i="50" s="1"/>
  <c r="O43" i="39"/>
  <c r="O14" i="50" s="1"/>
  <c r="O41" i="39"/>
  <c r="O12" i="50" s="1"/>
  <c r="O52" i="39"/>
  <c r="O23" i="50" s="1"/>
  <c r="O37" i="39"/>
  <c r="O8" i="50" s="1"/>
  <c r="O47" i="39"/>
  <c r="O18" i="50" s="1"/>
  <c r="O49" i="39"/>
  <c r="O20" i="50" s="1"/>
  <c r="O51" i="39"/>
  <c r="O22" i="50" s="1"/>
  <c r="O44" i="39"/>
  <c r="O15" i="50" s="1"/>
  <c r="O45" i="39"/>
  <c r="O16" i="50" s="1"/>
  <c r="O31" i="39"/>
  <c r="O2" i="50" s="1"/>
  <c r="O54" i="39"/>
  <c r="O25" i="50" s="1"/>
  <c r="O32" i="39"/>
  <c r="O3" i="50" s="1"/>
  <c r="O33" i="39"/>
  <c r="O4" i="50" s="1"/>
  <c r="R4" i="41"/>
  <c r="U57" i="32" a="1"/>
  <c r="U57" i="32" s="1"/>
  <c r="S25" i="39"/>
  <c r="V28" i="32" a="1"/>
  <c r="V28" i="32" s="1"/>
  <c r="P49" i="45"/>
  <c r="P51" i="41"/>
  <c r="P22" i="52" s="1"/>
  <c r="O32" i="45"/>
  <c r="O4" i="49"/>
  <c r="O52" i="45"/>
  <c r="O40" i="45"/>
  <c r="O33" i="45"/>
  <c r="O54" i="45"/>
  <c r="R4" i="40"/>
  <c r="U32" i="32" a="1"/>
  <c r="U32" i="32" s="1"/>
  <c r="Q5" i="41"/>
  <c r="T58" i="32" a="1"/>
  <c r="T58" i="32" s="1"/>
  <c r="Q10" i="40"/>
  <c r="T38" i="32" a="1"/>
  <c r="T38" i="32" s="1"/>
  <c r="Q2" i="45"/>
  <c r="T130" i="32" a="1"/>
  <c r="T130" i="32" s="1"/>
  <c r="P53" i="39"/>
  <c r="P24" i="50" s="1"/>
  <c r="Q24" i="42"/>
  <c r="T102" i="32" a="1"/>
  <c r="T102" i="32" s="1"/>
  <c r="AV29" i="11"/>
  <c r="AB2" i="39" s="1"/>
  <c r="P55" i="45"/>
  <c r="R20" i="40"/>
  <c r="U48" i="32" a="1"/>
  <c r="U48" i="32" s="1"/>
  <c r="Q26" i="47"/>
  <c r="T179" i="32" a="1"/>
  <c r="T179" i="32" s="1"/>
  <c r="Q15" i="45"/>
  <c r="T143" i="32" a="1"/>
  <c r="T143" i="32" s="1"/>
  <c r="P47" i="45"/>
  <c r="P55" i="42"/>
  <c r="P26" i="53" s="1"/>
  <c r="O35" i="40"/>
  <c r="O6" i="51" s="1"/>
  <c r="O41" i="40"/>
  <c r="O12" i="51" s="1"/>
  <c r="O46" i="40"/>
  <c r="O17" i="51" s="1"/>
  <c r="O36" i="40"/>
  <c r="O7" i="51" s="1"/>
  <c r="O44" i="40"/>
  <c r="O15" i="51" s="1"/>
  <c r="O42" i="40"/>
  <c r="O13" i="51" s="1"/>
  <c r="O43" i="40"/>
  <c r="O14" i="51" s="1"/>
  <c r="O37" i="40"/>
  <c r="O8" i="51" s="1"/>
  <c r="O50" i="40"/>
  <c r="O21" i="51" s="1"/>
  <c r="O52" i="40"/>
  <c r="O23" i="51" s="1"/>
  <c r="O40" i="40"/>
  <c r="O11" i="51" s="1"/>
  <c r="O48" i="40"/>
  <c r="O19" i="51" s="1"/>
  <c r="O45" i="40"/>
  <c r="O16" i="51" s="1"/>
  <c r="O51" i="40"/>
  <c r="O22" i="51" s="1"/>
  <c r="O47" i="40"/>
  <c r="O18" i="51" s="1"/>
  <c r="O54" i="40"/>
  <c r="O25" i="51" s="1"/>
  <c r="O49" i="40"/>
  <c r="O20" i="51" s="1"/>
  <c r="O33" i="40"/>
  <c r="O4" i="51" s="1"/>
  <c r="O32" i="40"/>
  <c r="O3" i="51" s="1"/>
  <c r="O38" i="40"/>
  <c r="O9" i="51" s="1"/>
  <c r="S25" i="47"/>
  <c r="V178" i="32" a="1"/>
  <c r="V178" i="32" s="1"/>
  <c r="Q2" i="47"/>
  <c r="T155" i="32" a="1"/>
  <c r="T155" i="32" s="1"/>
  <c r="Q13" i="45"/>
  <c r="T141" i="32" a="1"/>
  <c r="T141" i="32" s="1"/>
  <c r="T25" i="46"/>
  <c r="W203" i="32" a="1"/>
  <c r="W203" i="32" s="1"/>
  <c r="Q12" i="45"/>
  <c r="T140" i="32" a="1"/>
  <c r="T140" i="32" s="1"/>
  <c r="R9" i="40"/>
  <c r="U37" i="32" a="1"/>
  <c r="U37" i="32" s="1"/>
  <c r="O36" i="45"/>
  <c r="Q7" i="45"/>
  <c r="T135" i="32" a="1"/>
  <c r="T135" i="32" s="1"/>
  <c r="Q24" i="45"/>
  <c r="T152" i="32" a="1"/>
  <c r="T152" i="32" s="1"/>
  <c r="O31" i="41"/>
  <c r="O2" i="52" s="1"/>
  <c r="O55" i="40"/>
  <c r="O26" i="51" s="1"/>
  <c r="P34" i="41"/>
  <c r="P5" i="52" s="1"/>
  <c r="P39" i="40"/>
  <c r="P10" i="51" s="1"/>
  <c r="O2" i="49"/>
  <c r="O46" i="43"/>
  <c r="O35" i="43"/>
  <c r="O41" i="43"/>
  <c r="O36" i="43"/>
  <c r="O47" i="43"/>
  <c r="O49" i="43"/>
  <c r="O45" i="43"/>
  <c r="O43" i="43"/>
  <c r="O44" i="43"/>
  <c r="O37" i="43"/>
  <c r="O38" i="43"/>
  <c r="O52" i="43"/>
  <c r="O42" i="43"/>
  <c r="O50" i="43"/>
  <c r="O48" i="43"/>
  <c r="O40" i="43"/>
  <c r="O54" i="43"/>
  <c r="O33" i="43"/>
  <c r="O39" i="43"/>
  <c r="O32" i="43"/>
  <c r="O51" i="43"/>
  <c r="P31" i="45"/>
  <c r="P27" i="45"/>
  <c r="P44" i="45" s="1"/>
  <c r="AW27" i="11"/>
  <c r="N23" i="54" l="1"/>
  <c r="N15" i="54"/>
  <c r="N7" i="54"/>
  <c r="N20" i="54"/>
  <c r="N12" i="54"/>
  <c r="N4" i="54"/>
  <c r="N25" i="54"/>
  <c r="N17" i="54"/>
  <c r="N9" i="54"/>
  <c r="N26" i="54"/>
  <c r="N18" i="54"/>
  <c r="N10" i="54"/>
  <c r="N2" i="54"/>
  <c r="N21" i="54"/>
  <c r="N5" i="54"/>
  <c r="N14" i="54"/>
  <c r="N19" i="54"/>
  <c r="N3" i="54"/>
  <c r="N24" i="54"/>
  <c r="N16" i="54"/>
  <c r="N8" i="54"/>
  <c r="N13" i="54"/>
  <c r="N22" i="54"/>
  <c r="N6" i="54"/>
  <c r="N11" i="54"/>
  <c r="P35" i="45"/>
  <c r="Q43" i="46"/>
  <c r="R26" i="41"/>
  <c r="U79" i="32" a="1"/>
  <c r="U79" i="32" s="1"/>
  <c r="R2" i="46"/>
  <c r="U180" i="32" a="1"/>
  <c r="U180" i="32" s="1"/>
  <c r="S10" i="41"/>
  <c r="V63" i="32" a="1"/>
  <c r="V63" i="32" s="1"/>
  <c r="S3" i="43"/>
  <c r="V106" i="32" a="1"/>
  <c r="V106" i="32" s="1"/>
  <c r="R5" i="42"/>
  <c r="U83" i="32" a="1"/>
  <c r="U83" i="32" s="1"/>
  <c r="R2" i="40"/>
  <c r="U30" i="32" a="1"/>
  <c r="U30" i="32" s="1"/>
  <c r="R24" i="47"/>
  <c r="U177" i="32" a="1"/>
  <c r="U177" i="32" s="1"/>
  <c r="Q27" i="46"/>
  <c r="R5" i="45"/>
  <c r="U133" i="32" a="1"/>
  <c r="U133" i="32" s="1"/>
  <c r="R5" i="47"/>
  <c r="U158" i="32" a="1"/>
  <c r="U158" i="32" s="1"/>
  <c r="P53" i="45"/>
  <c r="R5" i="40"/>
  <c r="U33" i="32" a="1"/>
  <c r="U33" i="32" s="1"/>
  <c r="Q27" i="40"/>
  <c r="Q31" i="40"/>
  <c r="Q2" i="51" s="1"/>
  <c r="Q53" i="45"/>
  <c r="Q27" i="47"/>
  <c r="Q31" i="47"/>
  <c r="Q2" i="58" s="1"/>
  <c r="R2" i="43"/>
  <c r="U105" i="32" a="1"/>
  <c r="U105" i="32" s="1"/>
  <c r="R15" i="46"/>
  <c r="U193" i="32" a="1"/>
  <c r="U193" i="32" s="1"/>
  <c r="Q36" i="45"/>
  <c r="U25" i="46"/>
  <c r="X203" i="32" a="1"/>
  <c r="X203" i="32" s="1"/>
  <c r="Q27" i="45"/>
  <c r="Q45" i="45" s="1"/>
  <c r="Q31" i="45"/>
  <c r="T25" i="39"/>
  <c r="W28" i="32" a="1"/>
  <c r="W28" i="32" s="1"/>
  <c r="R26" i="45"/>
  <c r="U154" i="32" a="1"/>
  <c r="U154" i="32" s="1"/>
  <c r="T25" i="45"/>
  <c r="W153" i="32" a="1"/>
  <c r="W153" i="32" s="1"/>
  <c r="R22" i="41"/>
  <c r="U75" i="32" a="1"/>
  <c r="U75" i="32" s="1"/>
  <c r="Q53" i="47"/>
  <c r="Q24" i="58" s="1"/>
  <c r="P2" i="49"/>
  <c r="P35" i="43"/>
  <c r="P41" i="43"/>
  <c r="P46" i="43"/>
  <c r="P36" i="43"/>
  <c r="P45" i="43"/>
  <c r="P44" i="43"/>
  <c r="P48" i="43"/>
  <c r="P42" i="43"/>
  <c r="P52" i="43"/>
  <c r="P43" i="43"/>
  <c r="P38" i="43"/>
  <c r="P49" i="43"/>
  <c r="P37" i="43"/>
  <c r="P47" i="43"/>
  <c r="P40" i="43"/>
  <c r="P50" i="43"/>
  <c r="P54" i="43"/>
  <c r="P39" i="43"/>
  <c r="P51" i="43"/>
  <c r="P32" i="43"/>
  <c r="P33" i="43"/>
  <c r="R24" i="40"/>
  <c r="U52" i="32" a="1"/>
  <c r="U52" i="32" s="1"/>
  <c r="P3" i="49"/>
  <c r="P46" i="46"/>
  <c r="P35" i="46"/>
  <c r="P36" i="46"/>
  <c r="P41" i="46"/>
  <c r="P48" i="46"/>
  <c r="P47" i="46"/>
  <c r="P40" i="46"/>
  <c r="P51" i="46"/>
  <c r="P37" i="46"/>
  <c r="P49" i="46"/>
  <c r="P45" i="46"/>
  <c r="P50" i="46"/>
  <c r="P52" i="46"/>
  <c r="P38" i="46"/>
  <c r="P42" i="46"/>
  <c r="P54" i="46"/>
  <c r="P39" i="46"/>
  <c r="P32" i="46"/>
  <c r="P33" i="46"/>
  <c r="Q34" i="45"/>
  <c r="P53" i="46"/>
  <c r="Q34" i="47"/>
  <c r="Q5" i="58" s="1"/>
  <c r="S4" i="46"/>
  <c r="V182" i="32" a="1"/>
  <c r="V182" i="32" s="1"/>
  <c r="R24" i="46"/>
  <c r="U202" i="32" a="1"/>
  <c r="U202" i="32" s="1"/>
  <c r="P36" i="45"/>
  <c r="Q34" i="40"/>
  <c r="Q5" i="51" s="1"/>
  <c r="P42" i="45"/>
  <c r="R24" i="43"/>
  <c r="U127" i="32" a="1"/>
  <c r="U127" i="32" s="1"/>
  <c r="R12" i="45"/>
  <c r="U140" i="32" a="1"/>
  <c r="U140" i="32" s="1"/>
  <c r="O5" i="49"/>
  <c r="O8" i="49" s="1"/>
  <c r="O13" i="49" s="1"/>
  <c r="T25" i="47"/>
  <c r="W178" i="32" a="1"/>
  <c r="W178" i="32" s="1"/>
  <c r="R15" i="45"/>
  <c r="U143" i="32" a="1"/>
  <c r="U143" i="32" s="1"/>
  <c r="R26" i="47"/>
  <c r="U179" i="32" a="1"/>
  <c r="U179" i="32" s="1"/>
  <c r="R10" i="40"/>
  <c r="U38" i="32" a="1"/>
  <c r="U38" i="32" s="1"/>
  <c r="R26" i="42"/>
  <c r="U104" i="32" a="1"/>
  <c r="U104" i="32" s="1"/>
  <c r="Q55" i="45"/>
  <c r="P34" i="39"/>
  <c r="P5" i="50" s="1"/>
  <c r="P35" i="39"/>
  <c r="P6" i="50" s="1"/>
  <c r="P36" i="39"/>
  <c r="P7" i="50" s="1"/>
  <c r="P46" i="39"/>
  <c r="P17" i="50" s="1"/>
  <c r="P41" i="39"/>
  <c r="P12" i="50" s="1"/>
  <c r="P42" i="39"/>
  <c r="P13" i="50" s="1"/>
  <c r="P43" i="39"/>
  <c r="P14" i="50" s="1"/>
  <c r="P52" i="39"/>
  <c r="P23" i="50" s="1"/>
  <c r="P48" i="39"/>
  <c r="P19" i="50" s="1"/>
  <c r="P38" i="39"/>
  <c r="P9" i="50" s="1"/>
  <c r="P50" i="39"/>
  <c r="P21" i="50" s="1"/>
  <c r="P51" i="39"/>
  <c r="P22" i="50" s="1"/>
  <c r="P40" i="39"/>
  <c r="P11" i="50" s="1"/>
  <c r="P44" i="39"/>
  <c r="P15" i="50" s="1"/>
  <c r="P37" i="39"/>
  <c r="P8" i="50" s="1"/>
  <c r="P47" i="39"/>
  <c r="P18" i="50" s="1"/>
  <c r="P49" i="39"/>
  <c r="P20" i="50" s="1"/>
  <c r="P45" i="39"/>
  <c r="P16" i="50" s="1"/>
  <c r="P31" i="39"/>
  <c r="P2" i="50" s="1"/>
  <c r="P54" i="39"/>
  <c r="P25" i="50" s="1"/>
  <c r="P32" i="39"/>
  <c r="P3" i="50" s="1"/>
  <c r="P33" i="39"/>
  <c r="P4" i="50" s="1"/>
  <c r="P43" i="46"/>
  <c r="P37" i="45"/>
  <c r="T25" i="43"/>
  <c r="W128" i="32" a="1"/>
  <c r="W128" i="32" s="1"/>
  <c r="Q53" i="40"/>
  <c r="Q24" i="51" s="1"/>
  <c r="S3" i="46"/>
  <c r="V181" i="32" a="1"/>
  <c r="V181" i="32" s="1"/>
  <c r="R19" i="45"/>
  <c r="U147" i="32" a="1"/>
  <c r="U147" i="32" s="1"/>
  <c r="R24" i="41"/>
  <c r="U77" i="32" a="1"/>
  <c r="U77" i="32" s="1"/>
  <c r="P31" i="42"/>
  <c r="P2" i="53" s="1"/>
  <c r="S3" i="41"/>
  <c r="V56" i="32" a="1"/>
  <c r="V56" i="32" s="1"/>
  <c r="Q53" i="46"/>
  <c r="R26" i="46"/>
  <c r="U204" i="32" a="1"/>
  <c r="U204" i="32" s="1"/>
  <c r="R10" i="42"/>
  <c r="U88" i="32" a="1"/>
  <c r="U88" i="32" s="1"/>
  <c r="S4" i="43"/>
  <c r="V107" i="32" a="1"/>
  <c r="V107" i="32" s="1"/>
  <c r="P50" i="45"/>
  <c r="Q55" i="47"/>
  <c r="Q26" i="58" s="1"/>
  <c r="Q39" i="40"/>
  <c r="Q10" i="51" s="1"/>
  <c r="S4" i="41"/>
  <c r="V57" i="32" a="1"/>
  <c r="V57" i="32" s="1"/>
  <c r="Q34" i="39"/>
  <c r="Q5" i="50" s="1"/>
  <c r="Q41" i="39"/>
  <c r="Q12" i="50" s="1"/>
  <c r="Q35" i="39"/>
  <c r="Q6" i="50" s="1"/>
  <c r="Q36" i="39"/>
  <c r="Q7" i="50" s="1"/>
  <c r="Q42" i="39"/>
  <c r="Q13" i="50" s="1"/>
  <c r="Q38" i="39"/>
  <c r="Q9" i="50" s="1"/>
  <c r="Q50" i="39"/>
  <c r="Q21" i="50" s="1"/>
  <c r="Q46" i="39"/>
  <c r="Q17" i="50" s="1"/>
  <c r="Q40" i="39"/>
  <c r="Q11" i="50" s="1"/>
  <c r="Q43" i="39"/>
  <c r="Q14" i="50" s="1"/>
  <c r="Q45" i="39"/>
  <c r="Q16" i="50" s="1"/>
  <c r="Q48" i="39"/>
  <c r="Q19" i="50" s="1"/>
  <c r="Q52" i="39"/>
  <c r="Q23" i="50" s="1"/>
  <c r="Q49" i="39"/>
  <c r="Q20" i="50" s="1"/>
  <c r="Q44" i="39"/>
  <c r="Q15" i="50" s="1"/>
  <c r="Q51" i="39"/>
  <c r="Q22" i="50" s="1"/>
  <c r="Q37" i="39"/>
  <c r="Q8" i="50" s="1"/>
  <c r="Q47" i="39"/>
  <c r="Q18" i="50" s="1"/>
  <c r="Q31" i="39"/>
  <c r="Q2" i="50" s="1"/>
  <c r="Q54" i="39"/>
  <c r="Q25" i="50" s="1"/>
  <c r="S10" i="46"/>
  <c r="V188" i="32" a="1"/>
  <c r="V188" i="32" s="1"/>
  <c r="R24" i="39"/>
  <c r="U27" i="32" a="1"/>
  <c r="U27" i="32" s="1"/>
  <c r="R20" i="45"/>
  <c r="U148" i="32" a="1"/>
  <c r="U148" i="32" s="1"/>
  <c r="P43" i="45"/>
  <c r="U25" i="41"/>
  <c r="X78" i="32" a="1"/>
  <c r="X78" i="32" s="1"/>
  <c r="P35" i="41"/>
  <c r="P6" i="52" s="1"/>
  <c r="P41" i="41"/>
  <c r="P12" i="52" s="1"/>
  <c r="P36" i="41"/>
  <c r="P7" i="52" s="1"/>
  <c r="P46" i="41"/>
  <c r="P17" i="52" s="1"/>
  <c r="P50" i="41"/>
  <c r="P21" i="52" s="1"/>
  <c r="P52" i="41"/>
  <c r="P23" i="52" s="1"/>
  <c r="P44" i="41"/>
  <c r="P15" i="52" s="1"/>
  <c r="P42" i="41"/>
  <c r="P13" i="52" s="1"/>
  <c r="P43" i="41"/>
  <c r="P14" i="52" s="1"/>
  <c r="P37" i="41"/>
  <c r="P8" i="52" s="1"/>
  <c r="P45" i="41"/>
  <c r="P16" i="52" s="1"/>
  <c r="P40" i="41"/>
  <c r="P11" i="52" s="1"/>
  <c r="P38" i="41"/>
  <c r="P9" i="52" s="1"/>
  <c r="P49" i="41"/>
  <c r="P20" i="52" s="1"/>
  <c r="P48" i="41"/>
  <c r="P19" i="52" s="1"/>
  <c r="P47" i="41"/>
  <c r="P18" i="52" s="1"/>
  <c r="P54" i="41"/>
  <c r="P25" i="52" s="1"/>
  <c r="P32" i="41"/>
  <c r="P3" i="52" s="1"/>
  <c r="P39" i="41"/>
  <c r="P10" i="52" s="1"/>
  <c r="P33" i="41"/>
  <c r="P4" i="52" s="1"/>
  <c r="P48" i="45"/>
  <c r="P55" i="41"/>
  <c r="P26" i="52" s="1"/>
  <c r="P39" i="39"/>
  <c r="P10" i="50" s="1"/>
  <c r="Q48" i="45"/>
  <c r="P38" i="42"/>
  <c r="P9" i="53" s="1"/>
  <c r="P54" i="42"/>
  <c r="P25" i="53" s="1"/>
  <c r="P45" i="42"/>
  <c r="P16" i="53" s="1"/>
  <c r="P35" i="42"/>
  <c r="P6" i="53" s="1"/>
  <c r="P32" i="42"/>
  <c r="P3" i="53" s="1"/>
  <c r="P33" i="42"/>
  <c r="P4" i="53" s="1"/>
  <c r="P41" i="42"/>
  <c r="P12" i="53" s="1"/>
  <c r="P50" i="42"/>
  <c r="P21" i="53" s="1"/>
  <c r="P46" i="42"/>
  <c r="P17" i="53" s="1"/>
  <c r="P43" i="42"/>
  <c r="P14" i="53" s="1"/>
  <c r="P42" i="42"/>
  <c r="P13" i="53" s="1"/>
  <c r="P36" i="42"/>
  <c r="P7" i="53" s="1"/>
  <c r="P52" i="42"/>
  <c r="P23" i="53" s="1"/>
  <c r="P44" i="42"/>
  <c r="P15" i="53" s="1"/>
  <c r="P47" i="42"/>
  <c r="P18" i="53" s="1"/>
  <c r="P37" i="42"/>
  <c r="P8" i="53" s="1"/>
  <c r="P48" i="42"/>
  <c r="P19" i="53" s="1"/>
  <c r="P40" i="42"/>
  <c r="P11" i="53" s="1"/>
  <c r="P49" i="42"/>
  <c r="P20" i="53" s="1"/>
  <c r="P51" i="42"/>
  <c r="P22" i="53" s="1"/>
  <c r="S3" i="40"/>
  <c r="V31" i="32" a="1"/>
  <c r="V31" i="32" s="1"/>
  <c r="R6" i="45"/>
  <c r="U134" i="32" a="1"/>
  <c r="U134" i="32" s="1"/>
  <c r="R26" i="39"/>
  <c r="U29" i="32" a="1"/>
  <c r="U29" i="32" s="1"/>
  <c r="S10" i="43"/>
  <c r="V113" i="32" a="1"/>
  <c r="V113" i="32" s="1"/>
  <c r="S4" i="39"/>
  <c r="V7" i="32" a="1"/>
  <c r="V7" i="32" s="1"/>
  <c r="R26" i="40"/>
  <c r="U54" i="32" a="1"/>
  <c r="U54" i="32" s="1"/>
  <c r="Q55" i="46"/>
  <c r="P46" i="47"/>
  <c r="P17" i="58" s="1"/>
  <c r="P41" i="47"/>
  <c r="P12" i="58" s="1"/>
  <c r="P35" i="47"/>
  <c r="P6" i="58" s="1"/>
  <c r="P36" i="47"/>
  <c r="P7" i="58" s="1"/>
  <c r="P48" i="47"/>
  <c r="P19" i="58" s="1"/>
  <c r="P50" i="47"/>
  <c r="P21" i="58" s="1"/>
  <c r="P40" i="47"/>
  <c r="P11" i="58" s="1"/>
  <c r="P47" i="47"/>
  <c r="P18" i="58" s="1"/>
  <c r="P38" i="47"/>
  <c r="P9" i="58" s="1"/>
  <c r="P42" i="47"/>
  <c r="P13" i="58" s="1"/>
  <c r="P44" i="47"/>
  <c r="P15" i="58" s="1"/>
  <c r="P45" i="47"/>
  <c r="P16" i="58" s="1"/>
  <c r="P51" i="47"/>
  <c r="P22" i="58" s="1"/>
  <c r="P37" i="47"/>
  <c r="P8" i="58" s="1"/>
  <c r="P52" i="47"/>
  <c r="P23" i="58" s="1"/>
  <c r="P43" i="47"/>
  <c r="P14" i="58" s="1"/>
  <c r="P49" i="47"/>
  <c r="P20" i="58" s="1"/>
  <c r="P54" i="47"/>
  <c r="P25" i="58" s="1"/>
  <c r="P39" i="47"/>
  <c r="P10" i="58" s="1"/>
  <c r="P33" i="47"/>
  <c r="P4" i="58" s="1"/>
  <c r="P32" i="47"/>
  <c r="P3" i="58" s="1"/>
  <c r="P55" i="47"/>
  <c r="P26" i="58" s="1"/>
  <c r="R7" i="45"/>
  <c r="U135" i="32" a="1"/>
  <c r="U135" i="32" s="1"/>
  <c r="Q41" i="45"/>
  <c r="R2" i="45"/>
  <c r="U130" i="32" a="1"/>
  <c r="U130" i="32" s="1"/>
  <c r="Q27" i="43"/>
  <c r="Q31" i="43"/>
  <c r="Q44" i="46"/>
  <c r="S3" i="39"/>
  <c r="V6" i="32" a="1"/>
  <c r="V6" i="32" s="1"/>
  <c r="R14" i="45"/>
  <c r="U142" i="32" a="1"/>
  <c r="U142" i="32" s="1"/>
  <c r="P4" i="49"/>
  <c r="P32" i="45"/>
  <c r="P52" i="45"/>
  <c r="P40" i="45"/>
  <c r="P33" i="45"/>
  <c r="P54" i="45"/>
  <c r="R13" i="45"/>
  <c r="U141" i="32" a="1"/>
  <c r="U141" i="32" s="1"/>
  <c r="R24" i="42"/>
  <c r="U102" i="32" a="1"/>
  <c r="U102" i="32" s="1"/>
  <c r="R5" i="41"/>
  <c r="U58" i="32" a="1"/>
  <c r="U58" i="32" s="1"/>
  <c r="O10" i="49"/>
  <c r="O15" i="49" s="1"/>
  <c r="R18" i="45"/>
  <c r="U146" i="32" a="1"/>
  <c r="U146" i="32" s="1"/>
  <c r="Q53" i="39"/>
  <c r="Q24" i="50" s="1"/>
  <c r="Q49" i="45"/>
  <c r="S4" i="47"/>
  <c r="V157" i="32" a="1"/>
  <c r="V157" i="32" s="1"/>
  <c r="R10" i="45"/>
  <c r="U138" i="32" a="1"/>
  <c r="U138" i="32" s="1"/>
  <c r="P34" i="43"/>
  <c r="S22" i="43"/>
  <c r="V125" i="32" a="1"/>
  <c r="V125" i="32" s="1"/>
  <c r="R2" i="41"/>
  <c r="U55" i="32" a="1"/>
  <c r="U55" i="32" s="1"/>
  <c r="T25" i="40"/>
  <c r="W53" i="32" a="1"/>
  <c r="W53" i="32" s="1"/>
  <c r="R5" i="43"/>
  <c r="U108" i="32" a="1"/>
  <c r="U108" i="32" s="1"/>
  <c r="P34" i="45"/>
  <c r="R10" i="39"/>
  <c r="R27" i="39" s="1"/>
  <c r="U13" i="32" a="1"/>
  <c r="U13" i="32" s="1"/>
  <c r="Q35" i="45"/>
  <c r="Q55" i="39"/>
  <c r="Q26" i="50" s="1"/>
  <c r="Q55" i="40"/>
  <c r="Q26" i="51" s="1"/>
  <c r="R17" i="45"/>
  <c r="U145" i="32" a="1"/>
  <c r="U145" i="32" s="1"/>
  <c r="Q51" i="45"/>
  <c r="AW29" i="11"/>
  <c r="AC2" i="39" s="1"/>
  <c r="AX27" i="11"/>
  <c r="AX29" i="11" s="1"/>
  <c r="AD2" i="39" s="1"/>
  <c r="S9" i="40"/>
  <c r="V37" i="32" a="1"/>
  <c r="V37" i="32" s="1"/>
  <c r="Q42" i="45"/>
  <c r="Q39" i="45"/>
  <c r="R9" i="45"/>
  <c r="U137" i="32" a="1"/>
  <c r="U137" i="32" s="1"/>
  <c r="R8" i="45"/>
  <c r="U136" i="32" a="1"/>
  <c r="U136" i="32" s="1"/>
  <c r="Q27" i="41"/>
  <c r="Q51" i="41" s="1"/>
  <c r="Q22" i="52" s="1"/>
  <c r="Q34" i="43"/>
  <c r="Q39" i="39"/>
  <c r="Q10" i="50" s="1"/>
  <c r="S3" i="47"/>
  <c r="V156" i="32" a="1"/>
  <c r="V156" i="32" s="1"/>
  <c r="R2" i="42"/>
  <c r="U80" i="32" a="1"/>
  <c r="U80" i="32" s="1"/>
  <c r="P55" i="43"/>
  <c r="P46" i="45"/>
  <c r="Q46" i="45"/>
  <c r="P41" i="45"/>
  <c r="AY27" i="11"/>
  <c r="AY29" i="11" s="1"/>
  <c r="AE2" i="39" s="1"/>
  <c r="Q34" i="41"/>
  <c r="Q5" i="52" s="1"/>
  <c r="R21" i="45"/>
  <c r="U149" i="32" a="1"/>
  <c r="U149" i="32" s="1"/>
  <c r="Q47" i="45"/>
  <c r="P39" i="45"/>
  <c r="R24" i="45"/>
  <c r="U152" i="32" a="1"/>
  <c r="U152" i="32" s="1"/>
  <c r="R2" i="47"/>
  <c r="U155" i="32" a="1"/>
  <c r="U155" i="32" s="1"/>
  <c r="S20" i="40"/>
  <c r="V48" i="32" a="1"/>
  <c r="V48" i="32" s="1"/>
  <c r="P45" i="45"/>
  <c r="S4" i="40"/>
  <c r="V32" i="32" a="1"/>
  <c r="V32" i="32" s="1"/>
  <c r="P44" i="46"/>
  <c r="Q50" i="45"/>
  <c r="N21" i="56"/>
  <c r="N26" i="56"/>
  <c r="N23" i="56"/>
  <c r="N24" i="56"/>
  <c r="N20" i="56"/>
  <c r="N13" i="56"/>
  <c r="N5" i="56"/>
  <c r="N25" i="56"/>
  <c r="N18" i="56"/>
  <c r="N10" i="56"/>
  <c r="N15" i="56"/>
  <c r="N16" i="56"/>
  <c r="N8" i="56"/>
  <c r="N11" i="56"/>
  <c r="N3" i="56"/>
  <c r="N14" i="56"/>
  <c r="N6" i="56"/>
  <c r="N22" i="56"/>
  <c r="N19" i="56"/>
  <c r="N17" i="56"/>
  <c r="N12" i="56"/>
  <c r="N9" i="56"/>
  <c r="N4" i="56"/>
  <c r="N7" i="56"/>
  <c r="N2" i="56"/>
  <c r="N21" i="57"/>
  <c r="N26" i="57"/>
  <c r="N23" i="57"/>
  <c r="N15" i="57"/>
  <c r="N7" i="57"/>
  <c r="N12" i="57"/>
  <c r="N17" i="57"/>
  <c r="N9" i="57"/>
  <c r="N25" i="57"/>
  <c r="N22" i="57"/>
  <c r="N14" i="57"/>
  <c r="N11" i="57"/>
  <c r="N4" i="57"/>
  <c r="N19" i="57"/>
  <c r="N16" i="57"/>
  <c r="N13" i="57"/>
  <c r="N10" i="57"/>
  <c r="N24" i="57"/>
  <c r="N18" i="57"/>
  <c r="N8" i="57"/>
  <c r="N6" i="57"/>
  <c r="N5" i="57"/>
  <c r="N2" i="57"/>
  <c r="N20" i="57"/>
  <c r="N3" i="57"/>
  <c r="R22" i="45"/>
  <c r="U150" i="32" a="1"/>
  <c r="U150" i="32" s="1"/>
  <c r="S10" i="47"/>
  <c r="V163" i="32" a="1"/>
  <c r="V163" i="32" s="1"/>
  <c r="Q38" i="45"/>
  <c r="R16" i="45"/>
  <c r="U144" i="32" a="1"/>
  <c r="U144" i="32" s="1"/>
  <c r="Q37" i="45"/>
  <c r="M24" i="56"/>
  <c r="M21" i="56"/>
  <c r="M26" i="56"/>
  <c r="M16" i="56"/>
  <c r="M8" i="56"/>
  <c r="M20" i="56"/>
  <c r="M13" i="56"/>
  <c r="M25" i="56"/>
  <c r="M18" i="56"/>
  <c r="M22" i="56"/>
  <c r="M19" i="56"/>
  <c r="M11" i="56"/>
  <c r="M15" i="56"/>
  <c r="M12" i="56"/>
  <c r="M9" i="56"/>
  <c r="M3" i="56"/>
  <c r="M23" i="56"/>
  <c r="M10" i="56"/>
  <c r="M7" i="56"/>
  <c r="M5" i="56"/>
  <c r="M17" i="56"/>
  <c r="M4" i="56"/>
  <c r="M14" i="56"/>
  <c r="M6" i="56"/>
  <c r="M2" i="56"/>
  <c r="R14" i="46"/>
  <c r="U192" i="32" a="1"/>
  <c r="U192" i="32" s="1"/>
  <c r="Q27" i="42"/>
  <c r="Q39" i="42" s="1"/>
  <c r="Q10" i="53" s="1"/>
  <c r="M24" i="57"/>
  <c r="M21" i="57"/>
  <c r="M26" i="57"/>
  <c r="M18" i="57"/>
  <c r="M10" i="57"/>
  <c r="M15" i="57"/>
  <c r="M12" i="57"/>
  <c r="M23" i="57"/>
  <c r="M9" i="57"/>
  <c r="M17" i="57"/>
  <c r="M14" i="57"/>
  <c r="M11" i="57"/>
  <c r="M4" i="57"/>
  <c r="M25" i="57"/>
  <c r="M22" i="57"/>
  <c r="M19" i="57"/>
  <c r="M16" i="57"/>
  <c r="M13" i="57"/>
  <c r="M7" i="57"/>
  <c r="M2" i="57"/>
  <c r="M6" i="57"/>
  <c r="M20" i="57"/>
  <c r="M8" i="57"/>
  <c r="M3" i="57"/>
  <c r="M5" i="57"/>
  <c r="P34" i="46"/>
  <c r="P35" i="40"/>
  <c r="P6" i="51" s="1"/>
  <c r="P41" i="40"/>
  <c r="P12" i="51" s="1"/>
  <c r="P46" i="40"/>
  <c r="P17" i="51" s="1"/>
  <c r="P48" i="40"/>
  <c r="P19" i="51" s="1"/>
  <c r="P50" i="40"/>
  <c r="P21" i="51" s="1"/>
  <c r="P36" i="40"/>
  <c r="P7" i="51" s="1"/>
  <c r="P37" i="40"/>
  <c r="P8" i="51" s="1"/>
  <c r="P44" i="40"/>
  <c r="P15" i="51" s="1"/>
  <c r="P40" i="40"/>
  <c r="P11" i="51" s="1"/>
  <c r="P52" i="40"/>
  <c r="P23" i="51" s="1"/>
  <c r="P43" i="40"/>
  <c r="P14" i="51" s="1"/>
  <c r="P42" i="40"/>
  <c r="P13" i="51" s="1"/>
  <c r="P47" i="40"/>
  <c r="P18" i="51" s="1"/>
  <c r="P51" i="40"/>
  <c r="P22" i="51" s="1"/>
  <c r="P45" i="40"/>
  <c r="P16" i="51" s="1"/>
  <c r="P54" i="40"/>
  <c r="P25" i="51" s="1"/>
  <c r="P33" i="40"/>
  <c r="P4" i="51" s="1"/>
  <c r="P49" i="40"/>
  <c r="P20" i="51" s="1"/>
  <c r="P38" i="40"/>
  <c r="P9" i="51" s="1"/>
  <c r="P32" i="40"/>
  <c r="P3" i="51" s="1"/>
  <c r="R26" i="43"/>
  <c r="U129" i="32" a="1"/>
  <c r="U129" i="32" s="1"/>
  <c r="R5" i="46"/>
  <c r="U183" i="32" a="1"/>
  <c r="U183" i="32" s="1"/>
  <c r="R34" i="39" l="1"/>
  <c r="R5" i="50" s="1"/>
  <c r="R35" i="39"/>
  <c r="R6" i="50" s="1"/>
  <c r="R50" i="39"/>
  <c r="R21" i="50" s="1"/>
  <c r="R37" i="39"/>
  <c r="R8" i="50" s="1"/>
  <c r="R43" i="39"/>
  <c r="R14" i="50" s="1"/>
  <c r="R40" i="39"/>
  <c r="R11" i="50" s="1"/>
  <c r="R41" i="39"/>
  <c r="R12" i="50" s="1"/>
  <c r="R36" i="39"/>
  <c r="R7" i="50" s="1"/>
  <c r="R46" i="39"/>
  <c r="R17" i="50" s="1"/>
  <c r="R38" i="39"/>
  <c r="R9" i="50" s="1"/>
  <c r="R45" i="39"/>
  <c r="R16" i="50" s="1"/>
  <c r="R48" i="39"/>
  <c r="R19" i="50" s="1"/>
  <c r="R47" i="39"/>
  <c r="R18" i="50" s="1"/>
  <c r="R51" i="39"/>
  <c r="R22" i="50" s="1"/>
  <c r="R42" i="39"/>
  <c r="R13" i="50" s="1"/>
  <c r="R52" i="39"/>
  <c r="R23" i="50" s="1"/>
  <c r="R49" i="39"/>
  <c r="R20" i="50" s="1"/>
  <c r="R44" i="39"/>
  <c r="R15" i="50" s="1"/>
  <c r="R31" i="39"/>
  <c r="R2" i="50" s="1"/>
  <c r="R54" i="39"/>
  <c r="R25" i="50" s="1"/>
  <c r="R33" i="39"/>
  <c r="R4" i="50" s="1"/>
  <c r="R32" i="39"/>
  <c r="R3" i="50" s="1"/>
  <c r="O20" i="54"/>
  <c r="O12" i="54"/>
  <c r="O4" i="54"/>
  <c r="O25" i="54"/>
  <c r="O17" i="54"/>
  <c r="O9" i="54"/>
  <c r="O22" i="54"/>
  <c r="O14" i="54"/>
  <c r="O6" i="54"/>
  <c r="O23" i="54"/>
  <c r="O15" i="54"/>
  <c r="O7" i="54"/>
  <c r="O26" i="54"/>
  <c r="O10" i="54"/>
  <c r="O19" i="54"/>
  <c r="O3" i="54"/>
  <c r="O24" i="54"/>
  <c r="O8" i="54"/>
  <c r="O18" i="54"/>
  <c r="O21" i="54"/>
  <c r="O5" i="54"/>
  <c r="O13" i="54"/>
  <c r="O11" i="54"/>
  <c r="O16" i="54"/>
  <c r="O2" i="54"/>
  <c r="R27" i="42"/>
  <c r="R31" i="42"/>
  <c r="R2" i="53" s="1"/>
  <c r="S8" i="45"/>
  <c r="V136" i="32" a="1"/>
  <c r="V136" i="32" s="1"/>
  <c r="T3" i="40"/>
  <c r="W31" i="32" a="1"/>
  <c r="W31" i="32" s="1"/>
  <c r="T10" i="46"/>
  <c r="W188" i="32" a="1"/>
  <c r="W188" i="32" s="1"/>
  <c r="T4" i="43"/>
  <c r="W107" i="32" a="1"/>
  <c r="W107" i="32" s="1"/>
  <c r="T3" i="41"/>
  <c r="W56" i="32" a="1"/>
  <c r="W56" i="32" s="1"/>
  <c r="U25" i="47"/>
  <c r="X178" i="32" a="1"/>
  <c r="X178" i="32" s="1"/>
  <c r="S24" i="40"/>
  <c r="V52" i="32" a="1"/>
  <c r="V52" i="32" s="1"/>
  <c r="Q43" i="45"/>
  <c r="S26" i="45"/>
  <c r="V154" i="32" a="1"/>
  <c r="V154" i="32" s="1"/>
  <c r="V25" i="46"/>
  <c r="Y203" i="32" a="1"/>
  <c r="Y203" i="32" s="1"/>
  <c r="Q34" i="42"/>
  <c r="Q5" i="53" s="1"/>
  <c r="Q3" i="49"/>
  <c r="Q36" i="46"/>
  <c r="Q46" i="46"/>
  <c r="Q35" i="46"/>
  <c r="Q41" i="46"/>
  <c r="Q40" i="46"/>
  <c r="Q37" i="46"/>
  <c r="Q49" i="46"/>
  <c r="Q50" i="46"/>
  <c r="Q51" i="46"/>
  <c r="Q45" i="46"/>
  <c r="Q38" i="46"/>
  <c r="Q52" i="46"/>
  <c r="Q47" i="46"/>
  <c r="Q42" i="46"/>
  <c r="Q48" i="46"/>
  <c r="Q54" i="46"/>
  <c r="Q33" i="46"/>
  <c r="Q32" i="46"/>
  <c r="Q39" i="46"/>
  <c r="S5" i="42"/>
  <c r="V83" i="32" a="1"/>
  <c r="V83" i="32" s="1"/>
  <c r="S26" i="41"/>
  <c r="V79" i="32" a="1"/>
  <c r="V79" i="32" s="1"/>
  <c r="S10" i="45"/>
  <c r="V138" i="32" a="1"/>
  <c r="V138" i="32" s="1"/>
  <c r="S18" i="45"/>
  <c r="V146" i="32" a="1"/>
  <c r="V146" i="32" s="1"/>
  <c r="S13" i="45"/>
  <c r="V141" i="32" a="1"/>
  <c r="V141" i="32" s="1"/>
  <c r="S14" i="45"/>
  <c r="V142" i="32" a="1"/>
  <c r="V142" i="32" s="1"/>
  <c r="R27" i="45"/>
  <c r="R42" i="45" s="1"/>
  <c r="T10" i="47"/>
  <c r="W163" i="32" a="1"/>
  <c r="W163" i="32" s="1"/>
  <c r="T4" i="40"/>
  <c r="W32" i="32" a="1"/>
  <c r="W32" i="32" s="1"/>
  <c r="S24" i="45"/>
  <c r="V152" i="32" a="1"/>
  <c r="V152" i="32" s="1"/>
  <c r="Q53" i="42"/>
  <c r="Q24" i="53" s="1"/>
  <c r="T3" i="47"/>
  <c r="W156" i="32" a="1"/>
  <c r="W156" i="32" s="1"/>
  <c r="R37" i="45"/>
  <c r="U25" i="40"/>
  <c r="X53" i="32" a="1"/>
  <c r="X53" i="32" s="1"/>
  <c r="R47" i="45"/>
  <c r="R43" i="45"/>
  <c r="V25" i="41"/>
  <c r="Y78" i="32" a="1"/>
  <c r="Y78" i="32" s="1"/>
  <c r="O9" i="49"/>
  <c r="O14" i="49" s="1"/>
  <c r="Q36" i="47"/>
  <c r="Q7" i="58" s="1"/>
  <c r="Q41" i="47"/>
  <c r="Q12" i="58" s="1"/>
  <c r="Q46" i="47"/>
  <c r="Q17" i="58" s="1"/>
  <c r="Q35" i="47"/>
  <c r="Q6" i="58" s="1"/>
  <c r="Q43" i="47"/>
  <c r="Q14" i="58" s="1"/>
  <c r="Q52" i="47"/>
  <c r="Q23" i="58" s="1"/>
  <c r="Q38" i="47"/>
  <c r="Q9" i="58" s="1"/>
  <c r="Q37" i="47"/>
  <c r="Q8" i="58" s="1"/>
  <c r="Q50" i="47"/>
  <c r="Q21" i="58" s="1"/>
  <c r="Q49" i="47"/>
  <c r="Q20" i="58" s="1"/>
  <c r="Q47" i="47"/>
  <c r="Q18" i="58" s="1"/>
  <c r="Q45" i="47"/>
  <c r="Q16" i="58" s="1"/>
  <c r="Q44" i="47"/>
  <c r="Q15" i="58" s="1"/>
  <c r="Q51" i="47"/>
  <c r="Q22" i="58" s="1"/>
  <c r="Q42" i="47"/>
  <c r="Q13" i="58" s="1"/>
  <c r="Q40" i="47"/>
  <c r="Q11" i="58" s="1"/>
  <c r="Q48" i="47"/>
  <c r="Q19" i="58" s="1"/>
  <c r="Q54" i="47"/>
  <c r="Q25" i="58" s="1"/>
  <c r="Q32" i="47"/>
  <c r="Q3" i="58" s="1"/>
  <c r="Q39" i="47"/>
  <c r="Q10" i="58" s="1"/>
  <c r="Q33" i="47"/>
  <c r="Q4" i="58" s="1"/>
  <c r="S5" i="47"/>
  <c r="V158" i="32" a="1"/>
  <c r="V158" i="32" s="1"/>
  <c r="Q55" i="41"/>
  <c r="Q26" i="52" s="1"/>
  <c r="R34" i="42"/>
  <c r="R5" i="53" s="1"/>
  <c r="T3" i="39"/>
  <c r="W6" i="32" a="1"/>
  <c r="W6" i="32" s="1"/>
  <c r="S7" i="45"/>
  <c r="V135" i="32" a="1"/>
  <c r="V135" i="32" s="1"/>
  <c r="T10" i="43"/>
  <c r="W113" i="32" a="1"/>
  <c r="W113" i="32" s="1"/>
  <c r="Q55" i="42"/>
  <c r="Q26" i="53" s="1"/>
  <c r="S10" i="42"/>
  <c r="V88" i="32" a="1"/>
  <c r="V88" i="32" s="1"/>
  <c r="U25" i="43"/>
  <c r="X128" i="32" a="1"/>
  <c r="X128" i="32" s="1"/>
  <c r="S10" i="40"/>
  <c r="V38" i="32" a="1"/>
  <c r="V38" i="32" s="1"/>
  <c r="U25" i="39"/>
  <c r="X28" i="32" a="1"/>
  <c r="X28" i="32" s="1"/>
  <c r="S24" i="47"/>
  <c r="V177" i="32" a="1"/>
  <c r="V177" i="32" s="1"/>
  <c r="T3" i="43"/>
  <c r="W106" i="32" a="1"/>
  <c r="W106" i="32" s="1"/>
  <c r="S22" i="45"/>
  <c r="V150" i="32" a="1"/>
  <c r="V150" i="32" s="1"/>
  <c r="S9" i="45"/>
  <c r="V137" i="32" a="1"/>
  <c r="V137" i="32" s="1"/>
  <c r="S2" i="41"/>
  <c r="V55" i="32" a="1"/>
  <c r="V55" i="32" s="1"/>
  <c r="T4" i="47"/>
  <c r="W157" i="32" a="1"/>
  <c r="W157" i="32" s="1"/>
  <c r="O26" i="56"/>
  <c r="O23" i="56"/>
  <c r="O20" i="56"/>
  <c r="O21" i="56"/>
  <c r="O25" i="56"/>
  <c r="O18" i="56"/>
  <c r="O10" i="56"/>
  <c r="O2" i="56"/>
  <c r="O15" i="56"/>
  <c r="O7" i="56"/>
  <c r="O13" i="56"/>
  <c r="O24" i="56"/>
  <c r="O14" i="56"/>
  <c r="O6" i="56"/>
  <c r="O22" i="56"/>
  <c r="O19" i="56"/>
  <c r="O4" i="56"/>
  <c r="O16" i="56"/>
  <c r="O11" i="56"/>
  <c r="O8" i="56"/>
  <c r="O3" i="56"/>
  <c r="O12" i="56"/>
  <c r="O9" i="56"/>
  <c r="O5" i="56"/>
  <c r="O17" i="56"/>
  <c r="R36" i="45"/>
  <c r="R39" i="42"/>
  <c r="R10" i="53" s="1"/>
  <c r="S24" i="41"/>
  <c r="V77" i="32" a="1"/>
  <c r="V77" i="32" s="1"/>
  <c r="R39" i="40"/>
  <c r="R10" i="51" s="1"/>
  <c r="S15" i="46"/>
  <c r="V193" i="32" a="1"/>
  <c r="V193" i="32" s="1"/>
  <c r="R51" i="45"/>
  <c r="T20" i="40"/>
  <c r="W48" i="32" a="1"/>
  <c r="W48" i="32" s="1"/>
  <c r="R38" i="45"/>
  <c r="S17" i="45"/>
  <c r="V145" i="32" a="1"/>
  <c r="V145" i="32" s="1"/>
  <c r="S10" i="39"/>
  <c r="S27" i="39" s="1"/>
  <c r="V13" i="32" a="1"/>
  <c r="V13" i="32" s="1"/>
  <c r="R27" i="41"/>
  <c r="R34" i="41" s="1"/>
  <c r="R5" i="52" s="1"/>
  <c r="S5" i="41"/>
  <c r="V58" i="32" a="1"/>
  <c r="V58" i="32" s="1"/>
  <c r="S26" i="39"/>
  <c r="V29" i="32" a="1"/>
  <c r="V29" i="32" s="1"/>
  <c r="S20" i="45"/>
  <c r="V148" i="32" a="1"/>
  <c r="V148" i="32" s="1"/>
  <c r="S26" i="46"/>
  <c r="V204" i="32" a="1"/>
  <c r="V204" i="32" s="1"/>
  <c r="R53" i="41"/>
  <c r="R24" i="52" s="1"/>
  <c r="S26" i="47"/>
  <c r="V179" i="32" a="1"/>
  <c r="V179" i="32" s="1"/>
  <c r="S22" i="41"/>
  <c r="V75" i="32" a="1"/>
  <c r="V75" i="32" s="1"/>
  <c r="Q46" i="40"/>
  <c r="Q17" i="51" s="1"/>
  <c r="Q35" i="40"/>
  <c r="Q6" i="51" s="1"/>
  <c r="Q41" i="40"/>
  <c r="Q12" i="51" s="1"/>
  <c r="Q52" i="40"/>
  <c r="Q23" i="51" s="1"/>
  <c r="Q48" i="40"/>
  <c r="Q19" i="51" s="1"/>
  <c r="Q43" i="40"/>
  <c r="Q14" i="51" s="1"/>
  <c r="Q40" i="40"/>
  <c r="Q11" i="51" s="1"/>
  <c r="Q36" i="40"/>
  <c r="Q7" i="51" s="1"/>
  <c r="Q42" i="40"/>
  <c r="Q13" i="51" s="1"/>
  <c r="Q44" i="40"/>
  <c r="Q15" i="51" s="1"/>
  <c r="Q37" i="40"/>
  <c r="Q8" i="51" s="1"/>
  <c r="Q50" i="40"/>
  <c r="Q21" i="51" s="1"/>
  <c r="Q45" i="40"/>
  <c r="Q16" i="51" s="1"/>
  <c r="Q47" i="40"/>
  <c r="Q18" i="51" s="1"/>
  <c r="Q51" i="40"/>
  <c r="Q22" i="51" s="1"/>
  <c r="Q54" i="40"/>
  <c r="Q25" i="51" s="1"/>
  <c r="Q49" i="40"/>
  <c r="Q20" i="51" s="1"/>
  <c r="Q38" i="40"/>
  <c r="Q9" i="51" s="1"/>
  <c r="Q33" i="40"/>
  <c r="Q4" i="51" s="1"/>
  <c r="Q32" i="40"/>
  <c r="Q3" i="51" s="1"/>
  <c r="S2" i="40"/>
  <c r="V30" i="32" a="1"/>
  <c r="V30" i="32" s="1"/>
  <c r="T10" i="41"/>
  <c r="W63" i="32" a="1"/>
  <c r="W63" i="32" s="1"/>
  <c r="S12" i="45"/>
  <c r="V140" i="32" a="1"/>
  <c r="V140" i="32" s="1"/>
  <c r="S24" i="46"/>
  <c r="V202" i="32" a="1"/>
  <c r="V202" i="32" s="1"/>
  <c r="Q4" i="49"/>
  <c r="Q52" i="45"/>
  <c r="Q32" i="45"/>
  <c r="Q33" i="45"/>
  <c r="Q40" i="45"/>
  <c r="Q54" i="45"/>
  <c r="S2" i="43"/>
  <c r="V105" i="32" a="1"/>
  <c r="V105" i="32" s="1"/>
  <c r="S5" i="40"/>
  <c r="V33" i="32" a="1"/>
  <c r="V33" i="32" s="1"/>
  <c r="S5" i="45"/>
  <c r="V133" i="32" a="1"/>
  <c r="V133" i="32" s="1"/>
  <c r="R27" i="40"/>
  <c r="R31" i="40" s="1"/>
  <c r="R2" i="51" s="1"/>
  <c r="Q54" i="42"/>
  <c r="Q25" i="53" s="1"/>
  <c r="Q45" i="42"/>
  <c r="Q16" i="53" s="1"/>
  <c r="Q35" i="42"/>
  <c r="Q6" i="53" s="1"/>
  <c r="Q32" i="42"/>
  <c r="Q3" i="53" s="1"/>
  <c r="Q38" i="42"/>
  <c r="Q9" i="53" s="1"/>
  <c r="Q33" i="42"/>
  <c r="Q4" i="53" s="1"/>
  <c r="Q41" i="42"/>
  <c r="Q12" i="53" s="1"/>
  <c r="Q46" i="42"/>
  <c r="Q17" i="53" s="1"/>
  <c r="Q36" i="42"/>
  <c r="Q7" i="53" s="1"/>
  <c r="Q52" i="42"/>
  <c r="Q23" i="53" s="1"/>
  <c r="Q47" i="42"/>
  <c r="Q18" i="53" s="1"/>
  <c r="Q44" i="42"/>
  <c r="Q15" i="53" s="1"/>
  <c r="Q50" i="42"/>
  <c r="Q21" i="53" s="1"/>
  <c r="Q48" i="42"/>
  <c r="Q19" i="53" s="1"/>
  <c r="Q37" i="42"/>
  <c r="Q8" i="53" s="1"/>
  <c r="Q42" i="42"/>
  <c r="Q13" i="53" s="1"/>
  <c r="Q51" i="42"/>
  <c r="Q22" i="53" s="1"/>
  <c r="Q40" i="42"/>
  <c r="Q11" i="53" s="1"/>
  <c r="Q43" i="42"/>
  <c r="Q14" i="53" s="1"/>
  <c r="Q49" i="42"/>
  <c r="Q20" i="53" s="1"/>
  <c r="S14" i="46"/>
  <c r="V192" i="32" a="1"/>
  <c r="V192" i="32" s="1"/>
  <c r="S5" i="46"/>
  <c r="V183" i="32" a="1"/>
  <c r="V183" i="32" s="1"/>
  <c r="R39" i="39"/>
  <c r="R10" i="50" s="1"/>
  <c r="T22" i="43"/>
  <c r="W125" i="32" a="1"/>
  <c r="W125" i="32" s="1"/>
  <c r="S26" i="40"/>
  <c r="V54" i="32" a="1"/>
  <c r="V54" i="32" s="1"/>
  <c r="R49" i="45"/>
  <c r="S19" i="45"/>
  <c r="V147" i="32" a="1"/>
  <c r="V147" i="32" s="1"/>
  <c r="R34" i="46"/>
  <c r="S16" i="45"/>
  <c r="V144" i="32" a="1"/>
  <c r="V144" i="32" s="1"/>
  <c r="S2" i="47"/>
  <c r="V155" i="32" a="1"/>
  <c r="V155" i="32" s="1"/>
  <c r="S21" i="45"/>
  <c r="V149" i="32" a="1"/>
  <c r="V149" i="32" s="1"/>
  <c r="Q41" i="41"/>
  <c r="Q12" i="52" s="1"/>
  <c r="Q36" i="41"/>
  <c r="Q7" i="52" s="1"/>
  <c r="Q35" i="41"/>
  <c r="Q6" i="52" s="1"/>
  <c r="Q46" i="41"/>
  <c r="Q17" i="52" s="1"/>
  <c r="Q45" i="41"/>
  <c r="Q16" i="52" s="1"/>
  <c r="Q50" i="41"/>
  <c r="Q21" i="52" s="1"/>
  <c r="Q38" i="41"/>
  <c r="Q9" i="52" s="1"/>
  <c r="Q52" i="41"/>
  <c r="Q23" i="52" s="1"/>
  <c r="Q42" i="41"/>
  <c r="Q13" i="52" s="1"/>
  <c r="Q44" i="41"/>
  <c r="Q15" i="52" s="1"/>
  <c r="Q37" i="41"/>
  <c r="Q8" i="52" s="1"/>
  <c r="Q49" i="41"/>
  <c r="Q20" i="52" s="1"/>
  <c r="Q43" i="41"/>
  <c r="Q14" i="52" s="1"/>
  <c r="Q40" i="41"/>
  <c r="Q11" i="52" s="1"/>
  <c r="Q47" i="41"/>
  <c r="Q18" i="52" s="1"/>
  <c r="Q48" i="41"/>
  <c r="Q19" i="52" s="1"/>
  <c r="Q54" i="41"/>
  <c r="Q25" i="52" s="1"/>
  <c r="Q39" i="41"/>
  <c r="Q10" i="52" s="1"/>
  <c r="Q33" i="41"/>
  <c r="Q4" i="52" s="1"/>
  <c r="Q32" i="41"/>
  <c r="Q3" i="52" s="1"/>
  <c r="S24" i="42"/>
  <c r="V102" i="32" a="1"/>
  <c r="V102" i="32" s="1"/>
  <c r="Q2" i="49"/>
  <c r="Q46" i="43"/>
  <c r="Q36" i="43"/>
  <c r="Q41" i="43"/>
  <c r="Q35" i="43"/>
  <c r="Q37" i="43"/>
  <c r="Q52" i="43"/>
  <c r="Q44" i="43"/>
  <c r="Q50" i="43"/>
  <c r="Q40" i="43"/>
  <c r="Q43" i="43"/>
  <c r="Q48" i="43"/>
  <c r="Q38" i="43"/>
  <c r="Q49" i="43"/>
  <c r="Q47" i="43"/>
  <c r="Q45" i="43"/>
  <c r="Q42" i="43"/>
  <c r="Q54" i="43"/>
  <c r="Q39" i="43"/>
  <c r="Q51" i="43"/>
  <c r="Q33" i="43"/>
  <c r="Q32" i="43"/>
  <c r="S6" i="45"/>
  <c r="V134" i="32" a="1"/>
  <c r="V134" i="32" s="1"/>
  <c r="Q53" i="41"/>
  <c r="Q24" i="52" s="1"/>
  <c r="S24" i="39"/>
  <c r="V27" i="32" a="1"/>
  <c r="V27" i="32" s="1"/>
  <c r="R48" i="45"/>
  <c r="S15" i="45"/>
  <c r="V143" i="32" a="1"/>
  <c r="V143" i="32" s="1"/>
  <c r="R41" i="45"/>
  <c r="R53" i="46"/>
  <c r="U25" i="45"/>
  <c r="X153" i="32" a="1"/>
  <c r="X153" i="32" s="1"/>
  <c r="Q44" i="45"/>
  <c r="R27" i="43"/>
  <c r="R34" i="45"/>
  <c r="Q34" i="46"/>
  <c r="S2" i="46"/>
  <c r="V180" i="32" a="1"/>
  <c r="V180" i="32" s="1"/>
  <c r="R46" i="45"/>
  <c r="R55" i="39"/>
  <c r="R26" i="50" s="1"/>
  <c r="S26" i="43"/>
  <c r="V129" i="32" a="1"/>
  <c r="V129" i="32" s="1"/>
  <c r="Q31" i="42"/>
  <c r="Q2" i="53" s="1"/>
  <c r="R45" i="45"/>
  <c r="R27" i="47"/>
  <c r="R34" i="47" s="1"/>
  <c r="R5" i="58" s="1"/>
  <c r="R50" i="45"/>
  <c r="S2" i="42"/>
  <c r="V80" i="32" a="1"/>
  <c r="V80" i="32" s="1"/>
  <c r="Q31" i="41"/>
  <c r="Q2" i="52" s="1"/>
  <c r="T9" i="40"/>
  <c r="W37" i="32" a="1"/>
  <c r="W37" i="32" s="1"/>
  <c r="S5" i="43"/>
  <c r="V108" i="32" a="1"/>
  <c r="V108" i="32" s="1"/>
  <c r="R53" i="42"/>
  <c r="R24" i="53" s="1"/>
  <c r="P10" i="49"/>
  <c r="P15" i="49" s="1"/>
  <c r="S2" i="45"/>
  <c r="V130" i="32" a="1"/>
  <c r="V130" i="32" s="1"/>
  <c r="T4" i="39"/>
  <c r="W7" i="32" a="1"/>
  <c r="W7" i="32" s="1"/>
  <c r="R35" i="45"/>
  <c r="R53" i="39"/>
  <c r="R24" i="50" s="1"/>
  <c r="T4" i="41"/>
  <c r="W57" i="32" a="1"/>
  <c r="W57" i="32" s="1"/>
  <c r="Q53" i="43"/>
  <c r="T3" i="46"/>
  <c r="W181" i="32" a="1"/>
  <c r="W181" i="32" s="1"/>
  <c r="S26" i="42"/>
  <c r="V104" i="32" a="1"/>
  <c r="V104" i="32" s="1"/>
  <c r="R44" i="45"/>
  <c r="S24" i="43"/>
  <c r="V127" i="32" a="1"/>
  <c r="V127" i="32" s="1"/>
  <c r="T4" i="46"/>
  <c r="W182" i="32" a="1"/>
  <c r="W182" i="32" s="1"/>
  <c r="P5" i="49"/>
  <c r="P9" i="49" s="1"/>
  <c r="P14" i="49" s="1"/>
  <c r="Q31" i="46"/>
  <c r="Q55" i="43"/>
  <c r="R27" i="46"/>
  <c r="R31" i="46" s="1"/>
  <c r="AZ27" i="11"/>
  <c r="AZ29" i="11" s="1"/>
  <c r="AF2" i="39" s="1"/>
  <c r="P23" i="57" l="1"/>
  <c r="P25" i="57"/>
  <c r="P17" i="57"/>
  <c r="P9" i="57"/>
  <c r="P14" i="57"/>
  <c r="P19" i="57"/>
  <c r="P11" i="57"/>
  <c r="P26" i="57"/>
  <c r="P22" i="57"/>
  <c r="P18" i="57"/>
  <c r="P15" i="57"/>
  <c r="P12" i="57"/>
  <c r="P8" i="57"/>
  <c r="P24" i="57"/>
  <c r="P21" i="57"/>
  <c r="P6" i="57"/>
  <c r="P3" i="57"/>
  <c r="P16" i="57"/>
  <c r="P13" i="57"/>
  <c r="P10" i="57"/>
  <c r="P5" i="57"/>
  <c r="P7" i="57"/>
  <c r="P4" i="57"/>
  <c r="P20" i="57"/>
  <c r="P2" i="57"/>
  <c r="S34" i="39"/>
  <c r="S5" i="50" s="1"/>
  <c r="S41" i="39"/>
  <c r="S12" i="50" s="1"/>
  <c r="S46" i="39"/>
  <c r="S17" i="50" s="1"/>
  <c r="S44" i="39"/>
  <c r="S15" i="50" s="1"/>
  <c r="S36" i="39"/>
  <c r="S7" i="50" s="1"/>
  <c r="S35" i="39"/>
  <c r="S6" i="50" s="1"/>
  <c r="S43" i="39"/>
  <c r="S14" i="50" s="1"/>
  <c r="S40" i="39"/>
  <c r="S11" i="50" s="1"/>
  <c r="S37" i="39"/>
  <c r="S8" i="50" s="1"/>
  <c r="S42" i="39"/>
  <c r="S13" i="50" s="1"/>
  <c r="S45" i="39"/>
  <c r="S16" i="50" s="1"/>
  <c r="S38" i="39"/>
  <c r="S9" i="50" s="1"/>
  <c r="S49" i="39"/>
  <c r="S20" i="50" s="1"/>
  <c r="S48" i="39"/>
  <c r="S19" i="50" s="1"/>
  <c r="S50" i="39"/>
  <c r="S21" i="50" s="1"/>
  <c r="S47" i="39"/>
  <c r="S18" i="50" s="1"/>
  <c r="S51" i="39"/>
  <c r="S22" i="50" s="1"/>
  <c r="S52" i="39"/>
  <c r="S23" i="50" s="1"/>
  <c r="S31" i="39"/>
  <c r="S2" i="50" s="1"/>
  <c r="S54" i="39"/>
  <c r="S25" i="50" s="1"/>
  <c r="S33" i="39"/>
  <c r="S4" i="50" s="1"/>
  <c r="S32" i="39"/>
  <c r="S3" i="50" s="1"/>
  <c r="T24" i="39"/>
  <c r="W27" i="32" a="1"/>
  <c r="W27" i="32" s="1"/>
  <c r="R55" i="47"/>
  <c r="R26" i="58" s="1"/>
  <c r="T26" i="46"/>
  <c r="W204" i="32" a="1"/>
  <c r="W204" i="32" s="1"/>
  <c r="U20" i="40"/>
  <c r="X48" i="32" a="1"/>
  <c r="X48" i="32" s="1"/>
  <c r="T10" i="42"/>
  <c r="W88" i="32" a="1"/>
  <c r="W88" i="32" s="1"/>
  <c r="U3" i="39"/>
  <c r="X6" i="32" a="1"/>
  <c r="X6" i="32" s="1"/>
  <c r="R53" i="45"/>
  <c r="U3" i="47"/>
  <c r="X156" i="32" a="1"/>
  <c r="X156" i="32" s="1"/>
  <c r="T26" i="45"/>
  <c r="W154" i="32" a="1"/>
  <c r="W154" i="32" s="1"/>
  <c r="U10" i="46"/>
  <c r="X188" i="32" a="1"/>
  <c r="X188" i="32" s="1"/>
  <c r="R54" i="42"/>
  <c r="R25" i="53" s="1"/>
  <c r="R32" i="42"/>
  <c r="R3" i="53" s="1"/>
  <c r="R45" i="42"/>
  <c r="R16" i="53" s="1"/>
  <c r="R35" i="42"/>
  <c r="R6" i="53" s="1"/>
  <c r="R33" i="42"/>
  <c r="R4" i="53" s="1"/>
  <c r="R38" i="42"/>
  <c r="R9" i="53" s="1"/>
  <c r="R46" i="42"/>
  <c r="R17" i="53" s="1"/>
  <c r="R44" i="42"/>
  <c r="R15" i="53" s="1"/>
  <c r="R36" i="42"/>
  <c r="R7" i="53" s="1"/>
  <c r="R43" i="42"/>
  <c r="R14" i="53" s="1"/>
  <c r="R37" i="42"/>
  <c r="R8" i="53" s="1"/>
  <c r="R41" i="42"/>
  <c r="R12" i="53" s="1"/>
  <c r="R50" i="42"/>
  <c r="R21" i="53" s="1"/>
  <c r="R40" i="42"/>
  <c r="R11" i="53" s="1"/>
  <c r="R48" i="42"/>
  <c r="R19" i="53" s="1"/>
  <c r="R51" i="42"/>
  <c r="R22" i="53" s="1"/>
  <c r="R42" i="42"/>
  <c r="R13" i="53" s="1"/>
  <c r="R49" i="42"/>
  <c r="R20" i="53" s="1"/>
  <c r="R47" i="42"/>
  <c r="R18" i="53" s="1"/>
  <c r="R52" i="42"/>
  <c r="R23" i="53" s="1"/>
  <c r="U4" i="41"/>
  <c r="X57" i="32" a="1"/>
  <c r="X57" i="32" s="1"/>
  <c r="T5" i="40"/>
  <c r="W33" i="32" a="1"/>
  <c r="W33" i="32" s="1"/>
  <c r="R41" i="41"/>
  <c r="R12" i="52" s="1"/>
  <c r="R36" i="41"/>
  <c r="R7" i="52" s="1"/>
  <c r="R46" i="41"/>
  <c r="R17" i="52" s="1"/>
  <c r="R35" i="41"/>
  <c r="R6" i="52" s="1"/>
  <c r="R52" i="41"/>
  <c r="R23" i="52" s="1"/>
  <c r="R40" i="41"/>
  <c r="R11" i="52" s="1"/>
  <c r="R49" i="41"/>
  <c r="R20" i="52" s="1"/>
  <c r="R43" i="41"/>
  <c r="R14" i="52" s="1"/>
  <c r="R45" i="41"/>
  <c r="R16" i="52" s="1"/>
  <c r="R50" i="41"/>
  <c r="R21" i="52" s="1"/>
  <c r="R37" i="41"/>
  <c r="R8" i="52" s="1"/>
  <c r="R42" i="41"/>
  <c r="R13" i="52" s="1"/>
  <c r="R44" i="41"/>
  <c r="R15" i="52" s="1"/>
  <c r="R38" i="41"/>
  <c r="R9" i="52" s="1"/>
  <c r="R47" i="41"/>
  <c r="R18" i="52" s="1"/>
  <c r="R48" i="41"/>
  <c r="R19" i="52" s="1"/>
  <c r="R54" i="41"/>
  <c r="R25" i="52" s="1"/>
  <c r="R39" i="41"/>
  <c r="R10" i="52" s="1"/>
  <c r="R33" i="41"/>
  <c r="R4" i="52" s="1"/>
  <c r="R32" i="41"/>
  <c r="R3" i="52" s="1"/>
  <c r="T22" i="45"/>
  <c r="W150" i="32" a="1"/>
  <c r="W150" i="32" s="1"/>
  <c r="R4" i="49"/>
  <c r="R32" i="45"/>
  <c r="R52" i="45"/>
  <c r="R33" i="45"/>
  <c r="R40" i="45"/>
  <c r="R54" i="45"/>
  <c r="T10" i="45"/>
  <c r="W138" i="32" a="1"/>
  <c r="W138" i="32" s="1"/>
  <c r="R55" i="42"/>
  <c r="R26" i="53" s="1"/>
  <c r="T24" i="43"/>
  <c r="W127" i="32" a="1"/>
  <c r="W127" i="32" s="1"/>
  <c r="R2" i="49"/>
  <c r="R46" i="43"/>
  <c r="R36" i="43"/>
  <c r="R35" i="43"/>
  <c r="R41" i="43"/>
  <c r="R47" i="43"/>
  <c r="R45" i="43"/>
  <c r="R38" i="43"/>
  <c r="R48" i="43"/>
  <c r="R50" i="43"/>
  <c r="R43" i="43"/>
  <c r="R44" i="43"/>
  <c r="R42" i="43"/>
  <c r="R49" i="43"/>
  <c r="R37" i="43"/>
  <c r="R52" i="43"/>
  <c r="R40" i="43"/>
  <c r="R54" i="43"/>
  <c r="R32" i="43"/>
  <c r="R33" i="43"/>
  <c r="R51" i="43"/>
  <c r="R39" i="43"/>
  <c r="T16" i="45"/>
  <c r="W144" i="32" a="1"/>
  <c r="W144" i="32" s="1"/>
  <c r="T5" i="43"/>
  <c r="W108" i="32" a="1"/>
  <c r="W108" i="32" s="1"/>
  <c r="T19" i="45"/>
  <c r="W147" i="32" a="1"/>
  <c r="W147" i="32" s="1"/>
  <c r="U10" i="41"/>
  <c r="X63" i="32" a="1"/>
  <c r="X63" i="32" s="1"/>
  <c r="R44" i="46"/>
  <c r="T20" i="45"/>
  <c r="W148" i="32" a="1"/>
  <c r="W148" i="32" s="1"/>
  <c r="R31" i="41"/>
  <c r="R2" i="52" s="1"/>
  <c r="V25" i="39"/>
  <c r="Y28" i="32" a="1"/>
  <c r="Y28" i="32" s="1"/>
  <c r="R55" i="41"/>
  <c r="R26" i="52" s="1"/>
  <c r="R39" i="45"/>
  <c r="R31" i="45"/>
  <c r="U3" i="40"/>
  <c r="X31" i="32" a="1"/>
  <c r="X31" i="32" s="1"/>
  <c r="P8" i="49"/>
  <c r="P13" i="49" s="1"/>
  <c r="U4" i="39"/>
  <c r="X7" i="32" a="1"/>
  <c r="X7" i="32" s="1"/>
  <c r="T2" i="43"/>
  <c r="W105" i="32" a="1"/>
  <c r="W105" i="32" s="1"/>
  <c r="R51" i="41"/>
  <c r="R22" i="52" s="1"/>
  <c r="T22" i="41"/>
  <c r="W75" i="32" a="1"/>
  <c r="W75" i="32" s="1"/>
  <c r="T10" i="39"/>
  <c r="T27" i="39" s="1"/>
  <c r="W13" i="32" a="1"/>
  <c r="W13" i="32" s="1"/>
  <c r="T24" i="41"/>
  <c r="W77" i="32" a="1"/>
  <c r="W77" i="32" s="1"/>
  <c r="U4" i="47"/>
  <c r="X157" i="32" a="1"/>
  <c r="X157" i="32" s="1"/>
  <c r="R43" i="46"/>
  <c r="V25" i="40"/>
  <c r="Y53" i="32" a="1"/>
  <c r="Y53" i="32" s="1"/>
  <c r="T24" i="45"/>
  <c r="W152" i="32" a="1"/>
  <c r="W152" i="32" s="1"/>
  <c r="T14" i="45"/>
  <c r="W142" i="32" a="1"/>
  <c r="W142" i="32" s="1"/>
  <c r="R34" i="43"/>
  <c r="T24" i="40"/>
  <c r="W52" i="32" a="1"/>
  <c r="W52" i="32" s="1"/>
  <c r="U3" i="41"/>
  <c r="X56" i="32" a="1"/>
  <c r="X56" i="32" s="1"/>
  <c r="R46" i="47"/>
  <c r="R17" i="58" s="1"/>
  <c r="R41" i="47"/>
  <c r="R12" i="58" s="1"/>
  <c r="R36" i="47"/>
  <c r="R7" i="58" s="1"/>
  <c r="R35" i="47"/>
  <c r="R6" i="58" s="1"/>
  <c r="R51" i="47"/>
  <c r="R22" i="58" s="1"/>
  <c r="R49" i="47"/>
  <c r="R20" i="58" s="1"/>
  <c r="R47" i="47"/>
  <c r="R18" i="58" s="1"/>
  <c r="R38" i="47"/>
  <c r="R9" i="58" s="1"/>
  <c r="R40" i="47"/>
  <c r="R11" i="58" s="1"/>
  <c r="R42" i="47"/>
  <c r="R13" i="58" s="1"/>
  <c r="R43" i="47"/>
  <c r="R14" i="58" s="1"/>
  <c r="R44" i="47"/>
  <c r="R15" i="58" s="1"/>
  <c r="R52" i="47"/>
  <c r="R23" i="58" s="1"/>
  <c r="R50" i="47"/>
  <c r="R21" i="58" s="1"/>
  <c r="R45" i="47"/>
  <c r="R16" i="58" s="1"/>
  <c r="R37" i="47"/>
  <c r="R8" i="58" s="1"/>
  <c r="R48" i="47"/>
  <c r="R19" i="58" s="1"/>
  <c r="R54" i="47"/>
  <c r="R25" i="58" s="1"/>
  <c r="R39" i="47"/>
  <c r="R10" i="58" s="1"/>
  <c r="R33" i="47"/>
  <c r="R4" i="58" s="1"/>
  <c r="R32" i="47"/>
  <c r="R3" i="58" s="1"/>
  <c r="R31" i="47"/>
  <c r="R2" i="58" s="1"/>
  <c r="S55" i="42"/>
  <c r="S26" i="53" s="1"/>
  <c r="U9" i="40"/>
  <c r="X37" i="32" a="1"/>
  <c r="X37" i="32" s="1"/>
  <c r="R55" i="46"/>
  <c r="T5" i="46"/>
  <c r="W183" i="32" a="1"/>
  <c r="W183" i="32" s="1"/>
  <c r="T26" i="39"/>
  <c r="W29" i="32" a="1"/>
  <c r="W29" i="32" s="1"/>
  <c r="S39" i="39"/>
  <c r="S10" i="50" s="1"/>
  <c r="R55" i="43"/>
  <c r="T10" i="40"/>
  <c r="W38" i="32" a="1"/>
  <c r="W38" i="32" s="1"/>
  <c r="U10" i="43"/>
  <c r="X113" i="32" a="1"/>
  <c r="X113" i="32" s="1"/>
  <c r="W25" i="41"/>
  <c r="Z78" i="32" a="1"/>
  <c r="Z78" i="32" s="1"/>
  <c r="U22" i="43"/>
  <c r="X125" i="32" a="1"/>
  <c r="X125" i="32" s="1"/>
  <c r="T26" i="42"/>
  <c r="W104" i="32" a="1"/>
  <c r="W104" i="32" s="1"/>
  <c r="S31" i="46"/>
  <c r="S27" i="46"/>
  <c r="S34" i="46" s="1"/>
  <c r="T6" i="45"/>
  <c r="W134" i="32" a="1"/>
  <c r="W134" i="32" s="1"/>
  <c r="Q5" i="49"/>
  <c r="Q10" i="49" s="1"/>
  <c r="Q15" i="49" s="1"/>
  <c r="T21" i="45"/>
  <c r="W149" i="32" a="1"/>
  <c r="W149" i="32" s="1"/>
  <c r="AQ2" i="39"/>
  <c r="AJ2" i="39"/>
  <c r="AW2" i="39"/>
  <c r="AY2" i="39"/>
  <c r="AI2" i="39"/>
  <c r="AL2" i="39"/>
  <c r="AO2" i="39"/>
  <c r="AP2" i="39"/>
  <c r="AR2" i="39"/>
  <c r="AK2" i="39"/>
  <c r="AX2" i="39"/>
  <c r="AH2" i="39"/>
  <c r="AN2" i="39"/>
  <c r="AS2" i="39"/>
  <c r="AG2" i="39"/>
  <c r="AZ2" i="39"/>
  <c r="AT2" i="39"/>
  <c r="AU2" i="39"/>
  <c r="AV2" i="39"/>
  <c r="AM2" i="39"/>
  <c r="U3" i="46"/>
  <c r="X181" i="32" a="1"/>
  <c r="X181" i="32" s="1"/>
  <c r="T24" i="42"/>
  <c r="W102" i="32" a="1"/>
  <c r="W102" i="32" s="1"/>
  <c r="S27" i="43"/>
  <c r="S31" i="43"/>
  <c r="T24" i="46"/>
  <c r="W202" i="32" a="1"/>
  <c r="W202" i="32" s="1"/>
  <c r="T2" i="40"/>
  <c r="W30" i="32" a="1"/>
  <c r="W30" i="32" s="1"/>
  <c r="U4" i="46"/>
  <c r="X182" i="32" a="1"/>
  <c r="X182" i="32" s="1"/>
  <c r="T2" i="45"/>
  <c r="W130" i="32" a="1"/>
  <c r="W130" i="32" s="1"/>
  <c r="T26" i="43"/>
  <c r="W129" i="32" a="1"/>
  <c r="W129" i="32" s="1"/>
  <c r="R34" i="40"/>
  <c r="R5" i="51" s="1"/>
  <c r="T15" i="45"/>
  <c r="W143" i="32" a="1"/>
  <c r="W143" i="32" s="1"/>
  <c r="R55" i="40"/>
  <c r="R26" i="51" s="1"/>
  <c r="S53" i="42"/>
  <c r="S24" i="53" s="1"/>
  <c r="T2" i="47"/>
  <c r="W155" i="32" a="1"/>
  <c r="W155" i="32" s="1"/>
  <c r="S53" i="46"/>
  <c r="S27" i="40"/>
  <c r="S31" i="40"/>
  <c r="S2" i="51" s="1"/>
  <c r="T26" i="47"/>
  <c r="W179" i="32" a="1"/>
  <c r="W179" i="32" s="1"/>
  <c r="S55" i="39"/>
  <c r="S26" i="50" s="1"/>
  <c r="T17" i="45"/>
  <c r="W145" i="32" a="1"/>
  <c r="W145" i="32" s="1"/>
  <c r="R53" i="47"/>
  <c r="R24" i="58" s="1"/>
  <c r="T2" i="41"/>
  <c r="W55" i="32" a="1"/>
  <c r="W55" i="32" s="1"/>
  <c r="U3" i="43"/>
  <c r="X106" i="32" a="1"/>
  <c r="X106" i="32" s="1"/>
  <c r="T5" i="47"/>
  <c r="W158" i="32" a="1"/>
  <c r="W158" i="32" s="1"/>
  <c r="R55" i="45"/>
  <c r="U4" i="40"/>
  <c r="X32" i="32" a="1"/>
  <c r="X32" i="32" s="1"/>
  <c r="T13" i="45"/>
  <c r="W141" i="32" a="1"/>
  <c r="W141" i="32" s="1"/>
  <c r="T26" i="41"/>
  <c r="W79" i="32" a="1"/>
  <c r="W79" i="32" s="1"/>
  <c r="U4" i="43"/>
  <c r="X107" i="32" a="1"/>
  <c r="X107" i="32" s="1"/>
  <c r="T8" i="45"/>
  <c r="W136" i="32" a="1"/>
  <c r="W136" i="32" s="1"/>
  <c r="P23" i="56"/>
  <c r="P20" i="56"/>
  <c r="P25" i="56"/>
  <c r="P26" i="56"/>
  <c r="P15" i="56"/>
  <c r="P7" i="56"/>
  <c r="P12" i="56"/>
  <c r="P24" i="56"/>
  <c r="P17" i="56"/>
  <c r="P21" i="56"/>
  <c r="P18" i="56"/>
  <c r="P10" i="56"/>
  <c r="P14" i="56"/>
  <c r="P6" i="56"/>
  <c r="P22" i="56"/>
  <c r="P19" i="56"/>
  <c r="P4" i="56"/>
  <c r="P13" i="56"/>
  <c r="P3" i="56"/>
  <c r="P9" i="56"/>
  <c r="P5" i="56"/>
  <c r="P11" i="56"/>
  <c r="P8" i="56"/>
  <c r="P2" i="56"/>
  <c r="P16" i="56"/>
  <c r="S31" i="42"/>
  <c r="S2" i="53" s="1"/>
  <c r="S27" i="42"/>
  <c r="S39" i="42" s="1"/>
  <c r="S10" i="53" s="1"/>
  <c r="S43" i="46"/>
  <c r="T2" i="46"/>
  <c r="W180" i="32" a="1"/>
  <c r="W180" i="32" s="1"/>
  <c r="V25" i="45"/>
  <c r="Y153" i="32" a="1"/>
  <c r="Y153" i="32" s="1"/>
  <c r="S53" i="39"/>
  <c r="S24" i="50" s="1"/>
  <c r="R3" i="49"/>
  <c r="R35" i="46"/>
  <c r="R36" i="46"/>
  <c r="R41" i="46"/>
  <c r="R46" i="46"/>
  <c r="R45" i="46"/>
  <c r="R38" i="46"/>
  <c r="R48" i="46"/>
  <c r="R52" i="46"/>
  <c r="R50" i="46"/>
  <c r="R49" i="46"/>
  <c r="R47" i="46"/>
  <c r="R37" i="46"/>
  <c r="R40" i="46"/>
  <c r="R42" i="46"/>
  <c r="R51" i="46"/>
  <c r="R54" i="46"/>
  <c r="R33" i="46"/>
  <c r="R39" i="46"/>
  <c r="R32" i="46"/>
  <c r="S31" i="45"/>
  <c r="S27" i="45"/>
  <c r="T2" i="42"/>
  <c r="W80" i="32" a="1"/>
  <c r="W80" i="32" s="1"/>
  <c r="R31" i="43"/>
  <c r="S27" i="47"/>
  <c r="S53" i="47" s="1"/>
  <c r="S24" i="58" s="1"/>
  <c r="T26" i="40"/>
  <c r="W54" i="32" a="1"/>
  <c r="W54" i="32" s="1"/>
  <c r="T14" i="46"/>
  <c r="W192" i="32" a="1"/>
  <c r="W192" i="32" s="1"/>
  <c r="R35" i="40"/>
  <c r="R6" i="51" s="1"/>
  <c r="R41" i="40"/>
  <c r="R12" i="51" s="1"/>
  <c r="R46" i="40"/>
  <c r="R17" i="51" s="1"/>
  <c r="R48" i="40"/>
  <c r="R19" i="51" s="1"/>
  <c r="R52" i="40"/>
  <c r="R23" i="51" s="1"/>
  <c r="R50" i="40"/>
  <c r="R21" i="51" s="1"/>
  <c r="R44" i="40"/>
  <c r="R15" i="51" s="1"/>
  <c r="R40" i="40"/>
  <c r="R11" i="51" s="1"/>
  <c r="R43" i="40"/>
  <c r="R14" i="51" s="1"/>
  <c r="R36" i="40"/>
  <c r="R7" i="51" s="1"/>
  <c r="R37" i="40"/>
  <c r="R8" i="51" s="1"/>
  <c r="R42" i="40"/>
  <c r="R13" i="51" s="1"/>
  <c r="R51" i="40"/>
  <c r="R22" i="51" s="1"/>
  <c r="R45" i="40"/>
  <c r="R16" i="51" s="1"/>
  <c r="R47" i="40"/>
  <c r="R18" i="51" s="1"/>
  <c r="R54" i="40"/>
  <c r="R25" i="51" s="1"/>
  <c r="R33" i="40"/>
  <c r="R4" i="51" s="1"/>
  <c r="R49" i="40"/>
  <c r="R20" i="51" s="1"/>
  <c r="R32" i="40"/>
  <c r="R3" i="51" s="1"/>
  <c r="R38" i="40"/>
  <c r="R9" i="51" s="1"/>
  <c r="T12" i="45"/>
  <c r="W140" i="32" a="1"/>
  <c r="W140" i="32" s="1"/>
  <c r="T5" i="41"/>
  <c r="W58" i="32" a="1"/>
  <c r="W58" i="32" s="1"/>
  <c r="T15" i="46"/>
  <c r="W193" i="32" a="1"/>
  <c r="W193" i="32" s="1"/>
  <c r="S31" i="41"/>
  <c r="S2" i="52" s="1"/>
  <c r="S27" i="41"/>
  <c r="S55" i="41" s="1"/>
  <c r="S26" i="52" s="1"/>
  <c r="V25" i="43"/>
  <c r="Y128" i="32" a="1"/>
  <c r="Y128" i="32" s="1"/>
  <c r="T7" i="45"/>
  <c r="W135" i="32" a="1"/>
  <c r="W135" i="32" s="1"/>
  <c r="S34" i="47"/>
  <c r="S5" i="58" s="1"/>
  <c r="R53" i="40"/>
  <c r="R24" i="51" s="1"/>
  <c r="W25" i="46"/>
  <c r="Z203" i="32" a="1"/>
  <c r="Z203" i="32" s="1"/>
  <c r="R53" i="43"/>
  <c r="S37" i="45"/>
  <c r="T5" i="45"/>
  <c r="W133" i="32" a="1"/>
  <c r="W133" i="32" s="1"/>
  <c r="S44" i="46"/>
  <c r="T9" i="45"/>
  <c r="W137" i="32" a="1"/>
  <c r="W137" i="32" s="1"/>
  <c r="T24" i="47"/>
  <c r="W177" i="32" a="1"/>
  <c r="W177" i="32" s="1"/>
  <c r="S36" i="45"/>
  <c r="O26" i="57"/>
  <c r="O23" i="57"/>
  <c r="O20" i="57"/>
  <c r="O12" i="57"/>
  <c r="O17" i="57"/>
  <c r="O9" i="57"/>
  <c r="O14" i="57"/>
  <c r="O24" i="57"/>
  <c r="O21" i="57"/>
  <c r="O19" i="57"/>
  <c r="O16" i="57"/>
  <c r="O13" i="57"/>
  <c r="O10" i="57"/>
  <c r="O25" i="57"/>
  <c r="O22" i="57"/>
  <c r="O18" i="57"/>
  <c r="O15" i="57"/>
  <c r="O8" i="57"/>
  <c r="O6" i="57"/>
  <c r="O3" i="57"/>
  <c r="O11" i="57"/>
  <c r="O4" i="57"/>
  <c r="O5" i="57"/>
  <c r="O2" i="57"/>
  <c r="O7" i="57"/>
  <c r="U10" i="47"/>
  <c r="X163" i="32" a="1"/>
  <c r="X163" i="32" s="1"/>
  <c r="T18" i="45"/>
  <c r="W146" i="32" a="1"/>
  <c r="W146" i="32" s="1"/>
  <c r="T5" i="42"/>
  <c r="W83" i="32" a="1"/>
  <c r="W83" i="32" s="1"/>
  <c r="V25" i="47"/>
  <c r="Y178" i="32" a="1"/>
  <c r="Y178" i="32" s="1"/>
  <c r="Q20" i="56" l="1"/>
  <c r="Q25" i="56"/>
  <c r="Q22" i="56"/>
  <c r="Q23" i="56"/>
  <c r="Q12" i="56"/>
  <c r="Q4" i="56"/>
  <c r="Q24" i="56"/>
  <c r="Q17" i="56"/>
  <c r="Q9" i="56"/>
  <c r="Q14" i="56"/>
  <c r="Q26" i="56"/>
  <c r="Q15" i="56"/>
  <c r="Q7" i="56"/>
  <c r="Q19" i="56"/>
  <c r="Q2" i="56"/>
  <c r="Q18" i="56"/>
  <c r="Q16" i="56"/>
  <c r="Q21" i="56"/>
  <c r="Q6" i="56"/>
  <c r="Q5" i="56"/>
  <c r="Q11" i="56"/>
  <c r="Q8" i="56"/>
  <c r="Q13" i="56"/>
  <c r="Q10" i="56"/>
  <c r="Q3" i="56"/>
  <c r="T34" i="39"/>
  <c r="T5" i="50" s="1"/>
  <c r="T36" i="39"/>
  <c r="T7" i="50" s="1"/>
  <c r="T46" i="39"/>
  <c r="T17" i="50" s="1"/>
  <c r="T52" i="39"/>
  <c r="T23" i="50" s="1"/>
  <c r="T43" i="39"/>
  <c r="T14" i="50" s="1"/>
  <c r="T40" i="39"/>
  <c r="T11" i="50" s="1"/>
  <c r="T44" i="39"/>
  <c r="T15" i="50" s="1"/>
  <c r="T35" i="39"/>
  <c r="T6" i="50" s="1"/>
  <c r="T50" i="39"/>
  <c r="T21" i="50" s="1"/>
  <c r="T41" i="39"/>
  <c r="T12" i="50" s="1"/>
  <c r="T49" i="39"/>
  <c r="T20" i="50" s="1"/>
  <c r="T38" i="39"/>
  <c r="T9" i="50" s="1"/>
  <c r="T42" i="39"/>
  <c r="T13" i="50" s="1"/>
  <c r="T48" i="39"/>
  <c r="T19" i="50" s="1"/>
  <c r="T45" i="39"/>
  <c r="T16" i="50" s="1"/>
  <c r="T47" i="39"/>
  <c r="T18" i="50" s="1"/>
  <c r="T51" i="39"/>
  <c r="T22" i="50" s="1"/>
  <c r="T37" i="39"/>
  <c r="T8" i="50" s="1"/>
  <c r="T31" i="39"/>
  <c r="T2" i="50" s="1"/>
  <c r="T54" i="39"/>
  <c r="T25" i="50" s="1"/>
  <c r="T33" i="39"/>
  <c r="T4" i="50" s="1"/>
  <c r="T32" i="39"/>
  <c r="T3" i="50" s="1"/>
  <c r="S4" i="49"/>
  <c r="S52" i="45"/>
  <c r="S32" i="45"/>
  <c r="S33" i="45"/>
  <c r="S40" i="45"/>
  <c r="S54" i="45"/>
  <c r="W25" i="45"/>
  <c r="Z153" i="32" a="1"/>
  <c r="Z153" i="32" s="1"/>
  <c r="U8" i="45"/>
  <c r="X136" i="32" a="1"/>
  <c r="X136" i="32" s="1"/>
  <c r="V4" i="40"/>
  <c r="Y32" i="32" a="1"/>
  <c r="Y32" i="32" s="1"/>
  <c r="V3" i="43"/>
  <c r="Y106" i="32" a="1"/>
  <c r="Y106" i="32" s="1"/>
  <c r="U26" i="47"/>
  <c r="X179" i="32" a="1"/>
  <c r="X179" i="32" s="1"/>
  <c r="T27" i="45"/>
  <c r="T42" i="45" s="1"/>
  <c r="V3" i="46"/>
  <c r="Y181" i="32" a="1"/>
  <c r="Y181" i="32" s="1"/>
  <c r="S48" i="45"/>
  <c r="Q9" i="49"/>
  <c r="Q14" i="49" s="1"/>
  <c r="U10" i="40"/>
  <c r="X38" i="32" a="1"/>
  <c r="X38" i="32" s="1"/>
  <c r="S51" i="41"/>
  <c r="S22" i="52" s="1"/>
  <c r="W25" i="40"/>
  <c r="Z53" i="32" a="1"/>
  <c r="Z53" i="32" s="1"/>
  <c r="U10" i="39"/>
  <c r="X13" i="32" a="1"/>
  <c r="X13" i="32" s="1"/>
  <c r="T27" i="43"/>
  <c r="T31" i="43" s="1"/>
  <c r="U5" i="43"/>
  <c r="X108" i="32" a="1"/>
  <c r="X108" i="32" s="1"/>
  <c r="S41" i="45"/>
  <c r="S2" i="49"/>
  <c r="S46" i="43"/>
  <c r="S35" i="43"/>
  <c r="S41" i="43"/>
  <c r="S36" i="43"/>
  <c r="S47" i="43"/>
  <c r="S50" i="43"/>
  <c r="S52" i="43"/>
  <c r="S48" i="43"/>
  <c r="S38" i="43"/>
  <c r="S44" i="43"/>
  <c r="S43" i="43"/>
  <c r="S40" i="43"/>
  <c r="S45" i="43"/>
  <c r="S37" i="43"/>
  <c r="S49" i="43"/>
  <c r="S42" i="43"/>
  <c r="S54" i="43"/>
  <c r="S39" i="43"/>
  <c r="S51" i="43"/>
  <c r="S32" i="43"/>
  <c r="S33" i="43"/>
  <c r="U21" i="45"/>
  <c r="X149" i="32" a="1"/>
  <c r="X149" i="32" s="1"/>
  <c r="S34" i="43"/>
  <c r="S43" i="45"/>
  <c r="U5" i="46"/>
  <c r="X183" i="32" a="1"/>
  <c r="X183" i="32" s="1"/>
  <c r="U24" i="40"/>
  <c r="X52" i="32" a="1"/>
  <c r="X52" i="32" s="1"/>
  <c r="T39" i="39"/>
  <c r="T10" i="50" s="1"/>
  <c r="V4" i="39"/>
  <c r="Y7" i="32" a="1"/>
  <c r="Y7" i="32" s="1"/>
  <c r="T34" i="43"/>
  <c r="R5" i="49"/>
  <c r="R8" i="49"/>
  <c r="R13" i="49" s="1"/>
  <c r="S34" i="42"/>
  <c r="S5" i="53" s="1"/>
  <c r="U10" i="42"/>
  <c r="X88" i="32" a="1"/>
  <c r="X88" i="32" s="1"/>
  <c r="T47" i="45"/>
  <c r="U2" i="41"/>
  <c r="X55" i="32" a="1"/>
  <c r="X55" i="32" s="1"/>
  <c r="U15" i="45"/>
  <c r="X143" i="32" a="1"/>
  <c r="X143" i="32" s="1"/>
  <c r="V4" i="46"/>
  <c r="Y182" i="32" a="1"/>
  <c r="Y182" i="32" s="1"/>
  <c r="S50" i="45"/>
  <c r="U26" i="42"/>
  <c r="X104" i="32" a="1"/>
  <c r="X104" i="32" s="1"/>
  <c r="S53" i="45"/>
  <c r="T34" i="46"/>
  <c r="S49" i="45"/>
  <c r="V10" i="41"/>
  <c r="Y63" i="32" a="1"/>
  <c r="Y63" i="32" s="1"/>
  <c r="U16" i="45"/>
  <c r="X144" i="32" a="1"/>
  <c r="X144" i="32" s="1"/>
  <c r="U24" i="43"/>
  <c r="X127" i="32" a="1"/>
  <c r="X127" i="32" s="1"/>
  <c r="S55" i="46"/>
  <c r="S47" i="45"/>
  <c r="S34" i="45"/>
  <c r="U5" i="40"/>
  <c r="X33" i="32" a="1"/>
  <c r="X33" i="32" s="1"/>
  <c r="S45" i="45"/>
  <c r="U15" i="46"/>
  <c r="X193" i="32" a="1"/>
  <c r="X193" i="32" s="1"/>
  <c r="S36" i="47"/>
  <c r="S7" i="58" s="1"/>
  <c r="S46" i="47"/>
  <c r="S17" i="58" s="1"/>
  <c r="S35" i="47"/>
  <c r="S6" i="58" s="1"/>
  <c r="S41" i="47"/>
  <c r="S12" i="58" s="1"/>
  <c r="S52" i="47"/>
  <c r="S23" i="58" s="1"/>
  <c r="S42" i="47"/>
  <c r="S13" i="58" s="1"/>
  <c r="S51" i="47"/>
  <c r="S22" i="58" s="1"/>
  <c r="S43" i="47"/>
  <c r="S14" i="58" s="1"/>
  <c r="S44" i="47"/>
  <c r="S15" i="58" s="1"/>
  <c r="S45" i="47"/>
  <c r="S16" i="58" s="1"/>
  <c r="S47" i="47"/>
  <c r="S18" i="58" s="1"/>
  <c r="S50" i="47"/>
  <c r="S21" i="58" s="1"/>
  <c r="S37" i="47"/>
  <c r="S8" i="58" s="1"/>
  <c r="S48" i="47"/>
  <c r="S19" i="58" s="1"/>
  <c r="S38" i="47"/>
  <c r="S9" i="58" s="1"/>
  <c r="S40" i="47"/>
  <c r="S11" i="58" s="1"/>
  <c r="S49" i="47"/>
  <c r="S20" i="58" s="1"/>
  <c r="S54" i="47"/>
  <c r="S25" i="58" s="1"/>
  <c r="S32" i="47"/>
  <c r="S3" i="58" s="1"/>
  <c r="S39" i="47"/>
  <c r="S10" i="58" s="1"/>
  <c r="S33" i="47"/>
  <c r="S4" i="58" s="1"/>
  <c r="U9" i="45"/>
  <c r="X137" i="32" a="1"/>
  <c r="X137" i="32" s="1"/>
  <c r="S31" i="47"/>
  <c r="S2" i="58" s="1"/>
  <c r="U2" i="46"/>
  <c r="X180" i="32" a="1"/>
  <c r="X180" i="32" s="1"/>
  <c r="V4" i="43"/>
  <c r="Y107" i="32" a="1"/>
  <c r="Y107" i="32" s="1"/>
  <c r="V10" i="47"/>
  <c r="Y163" i="32" a="1"/>
  <c r="Y163" i="32" s="1"/>
  <c r="X25" i="46"/>
  <c r="AA203" i="32" a="1"/>
  <c r="AA203" i="32" s="1"/>
  <c r="T36" i="45"/>
  <c r="S46" i="45"/>
  <c r="S44" i="45"/>
  <c r="T31" i="46"/>
  <c r="T27" i="46"/>
  <c r="T31" i="41"/>
  <c r="T2" i="52" s="1"/>
  <c r="T27" i="41"/>
  <c r="S35" i="40"/>
  <c r="S6" i="51" s="1"/>
  <c r="S41" i="40"/>
  <c r="S12" i="51" s="1"/>
  <c r="S46" i="40"/>
  <c r="S17" i="51" s="1"/>
  <c r="S43" i="40"/>
  <c r="S14" i="51" s="1"/>
  <c r="S52" i="40"/>
  <c r="S23" i="51" s="1"/>
  <c r="S44" i="40"/>
  <c r="S15" i="51" s="1"/>
  <c r="S40" i="40"/>
  <c r="S11" i="51" s="1"/>
  <c r="S48" i="40"/>
  <c r="S19" i="51" s="1"/>
  <c r="S50" i="40"/>
  <c r="S21" i="51" s="1"/>
  <c r="S42" i="40"/>
  <c r="S13" i="51" s="1"/>
  <c r="S37" i="40"/>
  <c r="S8" i="51" s="1"/>
  <c r="S36" i="40"/>
  <c r="S7" i="51" s="1"/>
  <c r="S45" i="40"/>
  <c r="S16" i="51" s="1"/>
  <c r="S51" i="40"/>
  <c r="S22" i="51" s="1"/>
  <c r="S47" i="40"/>
  <c r="S18" i="51" s="1"/>
  <c r="S54" i="40"/>
  <c r="S25" i="51" s="1"/>
  <c r="S32" i="40"/>
  <c r="S3" i="51" s="1"/>
  <c r="S38" i="40"/>
  <c r="S9" i="51" s="1"/>
  <c r="S33" i="40"/>
  <c r="S4" i="51" s="1"/>
  <c r="S49" i="40"/>
  <c r="S20" i="51" s="1"/>
  <c r="U24" i="42"/>
  <c r="X102" i="32" a="1"/>
  <c r="X102" i="32" s="1"/>
  <c r="U22" i="41"/>
  <c r="X75" i="32" a="1"/>
  <c r="X75" i="32" s="1"/>
  <c r="P25" i="54"/>
  <c r="P17" i="54"/>
  <c r="P9" i="54"/>
  <c r="P22" i="54"/>
  <c r="P14" i="54"/>
  <c r="P6" i="54"/>
  <c r="P19" i="54"/>
  <c r="P11" i="54"/>
  <c r="P3" i="54"/>
  <c r="P20" i="54"/>
  <c r="P12" i="54"/>
  <c r="P4" i="54"/>
  <c r="P15" i="54"/>
  <c r="P24" i="54"/>
  <c r="P8" i="54"/>
  <c r="P13" i="54"/>
  <c r="P18" i="54"/>
  <c r="P23" i="54"/>
  <c r="P26" i="54"/>
  <c r="P10" i="54"/>
  <c r="P21" i="54"/>
  <c r="P16" i="54"/>
  <c r="P7" i="54"/>
  <c r="P5" i="54"/>
  <c r="P2" i="54"/>
  <c r="W25" i="39"/>
  <c r="Z28" i="32" a="1"/>
  <c r="Z28" i="32" s="1"/>
  <c r="T45" i="45"/>
  <c r="U22" i="45"/>
  <c r="X150" i="32" a="1"/>
  <c r="X150" i="32" s="1"/>
  <c r="W25" i="43"/>
  <c r="Z128" i="32" a="1"/>
  <c r="Z128" i="32" s="1"/>
  <c r="U5" i="41"/>
  <c r="X58" i="32" a="1"/>
  <c r="X58" i="32" s="1"/>
  <c r="U26" i="41"/>
  <c r="X79" i="32" a="1"/>
  <c r="X79" i="32" s="1"/>
  <c r="U5" i="47"/>
  <c r="X158" i="32" a="1"/>
  <c r="X158" i="32" s="1"/>
  <c r="U2" i="40"/>
  <c r="X30" i="32" a="1"/>
  <c r="X30" i="32" s="1"/>
  <c r="Q8" i="49"/>
  <c r="Q13" i="49" s="1"/>
  <c r="V22" i="43"/>
  <c r="Y125" i="32" a="1"/>
  <c r="Y125" i="32" s="1"/>
  <c r="X25" i="41"/>
  <c r="AA78" i="32" a="1"/>
  <c r="AA78" i="32" s="1"/>
  <c r="S53" i="41"/>
  <c r="S24" i="52" s="1"/>
  <c r="V9" i="40"/>
  <c r="Y37" i="32" a="1"/>
  <c r="Y37" i="32" s="1"/>
  <c r="U14" i="45"/>
  <c r="X142" i="32" a="1"/>
  <c r="X142" i="32" s="1"/>
  <c r="V4" i="47"/>
  <c r="Y157" i="32" a="1"/>
  <c r="Y157" i="32" s="1"/>
  <c r="T51" i="41"/>
  <c r="T22" i="52" s="1"/>
  <c r="T51" i="45"/>
  <c r="V10" i="46"/>
  <c r="Y188" i="32" a="1"/>
  <c r="Y188" i="32" s="1"/>
  <c r="V3" i="47"/>
  <c r="Y156" i="32" a="1"/>
  <c r="Y156" i="32" s="1"/>
  <c r="S38" i="45"/>
  <c r="U24" i="39"/>
  <c r="X27" i="32" a="1"/>
  <c r="X27" i="32" s="1"/>
  <c r="U7" i="45"/>
  <c r="X135" i="32" a="1"/>
  <c r="X135" i="32" s="1"/>
  <c r="T53" i="43"/>
  <c r="W25" i="47"/>
  <c r="Z178" i="32" a="1"/>
  <c r="Z178" i="32" s="1"/>
  <c r="S34" i="41"/>
  <c r="S5" i="52" s="1"/>
  <c r="T34" i="41"/>
  <c r="T5" i="52" s="1"/>
  <c r="U14" i="46"/>
  <c r="X192" i="32" a="1"/>
  <c r="X192" i="32" s="1"/>
  <c r="S55" i="43"/>
  <c r="S54" i="42"/>
  <c r="S25" i="53" s="1"/>
  <c r="S32" i="42"/>
  <c r="S3" i="53" s="1"/>
  <c r="S33" i="42"/>
  <c r="S4" i="53" s="1"/>
  <c r="S38" i="42"/>
  <c r="S9" i="53" s="1"/>
  <c r="S35" i="42"/>
  <c r="S6" i="53" s="1"/>
  <c r="S45" i="42"/>
  <c r="S16" i="53" s="1"/>
  <c r="S36" i="42"/>
  <c r="S7" i="53" s="1"/>
  <c r="S41" i="42"/>
  <c r="S12" i="53" s="1"/>
  <c r="S46" i="42"/>
  <c r="S17" i="53" s="1"/>
  <c r="S42" i="42"/>
  <c r="S13" i="53" s="1"/>
  <c r="S44" i="42"/>
  <c r="S15" i="53" s="1"/>
  <c r="S47" i="42"/>
  <c r="S18" i="53" s="1"/>
  <c r="S37" i="42"/>
  <c r="S8" i="53" s="1"/>
  <c r="S50" i="42"/>
  <c r="S21" i="53" s="1"/>
  <c r="S43" i="42"/>
  <c r="S14" i="53" s="1"/>
  <c r="S51" i="42"/>
  <c r="S22" i="53" s="1"/>
  <c r="S52" i="42"/>
  <c r="S23" i="53" s="1"/>
  <c r="S48" i="42"/>
  <c r="S19" i="53" s="1"/>
  <c r="S49" i="42"/>
  <c r="S20" i="53" s="1"/>
  <c r="S40" i="42"/>
  <c r="S11" i="53" s="1"/>
  <c r="T55" i="41"/>
  <c r="T26" i="52" s="1"/>
  <c r="U17" i="45"/>
  <c r="X145" i="32" a="1"/>
  <c r="X145" i="32" s="1"/>
  <c r="U26" i="43"/>
  <c r="X129" i="32" a="1"/>
  <c r="X129" i="32" s="1"/>
  <c r="T27" i="40"/>
  <c r="T34" i="40" s="1"/>
  <c r="T5" i="51" s="1"/>
  <c r="S35" i="45"/>
  <c r="U6" i="45"/>
  <c r="X134" i="32" a="1"/>
  <c r="X134" i="32" s="1"/>
  <c r="T43" i="45"/>
  <c r="V3" i="40"/>
  <c r="Y31" i="32" a="1"/>
  <c r="Y31" i="32" s="1"/>
  <c r="S51" i="45"/>
  <c r="S34" i="40"/>
  <c r="S5" i="51" s="1"/>
  <c r="S55" i="40"/>
  <c r="S26" i="51" s="1"/>
  <c r="V20" i="40"/>
  <c r="Y48" i="32" a="1"/>
  <c r="Y48" i="32" s="1"/>
  <c r="T53" i="39"/>
  <c r="T24" i="50" s="1"/>
  <c r="U24" i="47"/>
  <c r="X177" i="32" a="1"/>
  <c r="X177" i="32" s="1"/>
  <c r="U18" i="45"/>
  <c r="X146" i="32" a="1"/>
  <c r="X146" i="32" s="1"/>
  <c r="U5" i="45"/>
  <c r="X133" i="32" a="1"/>
  <c r="X133" i="32" s="1"/>
  <c r="S42" i="45"/>
  <c r="S55" i="47"/>
  <c r="S26" i="58" s="1"/>
  <c r="U13" i="45"/>
  <c r="X141" i="32" a="1"/>
  <c r="X141" i="32" s="1"/>
  <c r="T46" i="45"/>
  <c r="U2" i="47"/>
  <c r="X155" i="32" a="1"/>
  <c r="X155" i="32" s="1"/>
  <c r="T55" i="43"/>
  <c r="U24" i="46"/>
  <c r="X202" i="32" a="1"/>
  <c r="X202" i="32" s="1"/>
  <c r="V10" i="43"/>
  <c r="Y113" i="32" a="1"/>
  <c r="Y113" i="32" s="1"/>
  <c r="U26" i="39"/>
  <c r="X29" i="32" a="1"/>
  <c r="X29" i="32" s="1"/>
  <c r="U24" i="45"/>
  <c r="X152" i="32" a="1"/>
  <c r="X152" i="32" s="1"/>
  <c r="U24" i="41"/>
  <c r="X77" i="32" a="1"/>
  <c r="X77" i="32" s="1"/>
  <c r="U19" i="45"/>
  <c r="X147" i="32" a="1"/>
  <c r="X147" i="32" s="1"/>
  <c r="S55" i="45"/>
  <c r="R10" i="49"/>
  <c r="R15" i="49" s="1"/>
  <c r="V4" i="41"/>
  <c r="Y57" i="32" a="1"/>
  <c r="Y57" i="32" s="1"/>
  <c r="T43" i="46"/>
  <c r="U2" i="42"/>
  <c r="X80" i="32" a="1"/>
  <c r="X80" i="32" s="1"/>
  <c r="R9" i="49"/>
  <c r="R14" i="49" s="1"/>
  <c r="U5" i="42"/>
  <c r="X83" i="32" a="1"/>
  <c r="X83" i="32" s="1"/>
  <c r="T34" i="45"/>
  <c r="S36" i="41"/>
  <c r="S7" i="52" s="1"/>
  <c r="S41" i="41"/>
  <c r="S12" i="52" s="1"/>
  <c r="S35" i="41"/>
  <c r="S6" i="52" s="1"/>
  <c r="S46" i="41"/>
  <c r="S17" i="52" s="1"/>
  <c r="S40" i="41"/>
  <c r="S11" i="52" s="1"/>
  <c r="S37" i="41"/>
  <c r="S8" i="52" s="1"/>
  <c r="S49" i="41"/>
  <c r="S20" i="52" s="1"/>
  <c r="S42" i="41"/>
  <c r="S13" i="52" s="1"/>
  <c r="S50" i="41"/>
  <c r="S21" i="52" s="1"/>
  <c r="S52" i="41"/>
  <c r="S23" i="52" s="1"/>
  <c r="S38" i="41"/>
  <c r="S9" i="52" s="1"/>
  <c r="S45" i="41"/>
  <c r="S16" i="52" s="1"/>
  <c r="S44" i="41"/>
  <c r="S15" i="52" s="1"/>
  <c r="S43" i="41"/>
  <c r="S14" i="52" s="1"/>
  <c r="S48" i="41"/>
  <c r="S19" i="52" s="1"/>
  <c r="S47" i="41"/>
  <c r="S18" i="52" s="1"/>
  <c r="S54" i="41"/>
  <c r="S25" i="52" s="1"/>
  <c r="S33" i="41"/>
  <c r="S4" i="52" s="1"/>
  <c r="S39" i="41"/>
  <c r="S10" i="52" s="1"/>
  <c r="S32" i="41"/>
  <c r="S3" i="52" s="1"/>
  <c r="U12" i="45"/>
  <c r="X140" i="32" a="1"/>
  <c r="X140" i="32" s="1"/>
  <c r="U26" i="40"/>
  <c r="X54" i="32" a="1"/>
  <c r="X54" i="32" s="1"/>
  <c r="T27" i="42"/>
  <c r="T55" i="42" s="1"/>
  <c r="T26" i="53" s="1"/>
  <c r="S39" i="40"/>
  <c r="S10" i="51" s="1"/>
  <c r="T27" i="47"/>
  <c r="T53" i="47" s="1"/>
  <c r="T24" i="58" s="1"/>
  <c r="U2" i="45"/>
  <c r="X130" i="32" a="1"/>
  <c r="X130" i="32" s="1"/>
  <c r="T53" i="46"/>
  <c r="S3" i="49"/>
  <c r="S46" i="46"/>
  <c r="S36" i="46"/>
  <c r="S35" i="46"/>
  <c r="S41" i="46"/>
  <c r="S48" i="46"/>
  <c r="S37" i="46"/>
  <c r="S52" i="46"/>
  <c r="S51" i="46"/>
  <c r="S50" i="46"/>
  <c r="S38" i="46"/>
  <c r="S40" i="46"/>
  <c r="S45" i="46"/>
  <c r="S42" i="46"/>
  <c r="S47" i="46"/>
  <c r="S49" i="46"/>
  <c r="S54" i="46"/>
  <c r="S33" i="46"/>
  <c r="S39" i="46"/>
  <c r="S32" i="46"/>
  <c r="S53" i="40"/>
  <c r="S24" i="51" s="1"/>
  <c r="T55" i="39"/>
  <c r="T26" i="50" s="1"/>
  <c r="V3" i="41"/>
  <c r="Y56" i="32" a="1"/>
  <c r="Y56" i="32" s="1"/>
  <c r="T53" i="45"/>
  <c r="T53" i="41"/>
  <c r="T24" i="52" s="1"/>
  <c r="U2" i="43"/>
  <c r="X105" i="32" a="1"/>
  <c r="X105" i="32" s="1"/>
  <c r="S39" i="45"/>
  <c r="U20" i="45"/>
  <c r="X148" i="32" a="1"/>
  <c r="X148" i="32" s="1"/>
  <c r="T48" i="45"/>
  <c r="U10" i="45"/>
  <c r="X138" i="32" a="1"/>
  <c r="X138" i="32" s="1"/>
  <c r="U26" i="45"/>
  <c r="X154" i="32" a="1"/>
  <c r="X154" i="32" s="1"/>
  <c r="V3" i="39"/>
  <c r="Y6" i="32" a="1"/>
  <c r="Y6" i="32" s="1"/>
  <c r="U26" i="46"/>
  <c r="X204" i="32" a="1"/>
  <c r="X204" i="32" s="1"/>
  <c r="S53" i="43"/>
  <c r="W22" i="43" l="1"/>
  <c r="Z125" i="32" a="1"/>
  <c r="Z125" i="32" s="1"/>
  <c r="V5" i="41"/>
  <c r="Y58" i="32" a="1"/>
  <c r="Y58" i="32" s="1"/>
  <c r="X25" i="39"/>
  <c r="AA28" i="32" a="1"/>
  <c r="AA28" i="32" s="1"/>
  <c r="V10" i="45"/>
  <c r="Y138" i="32" a="1"/>
  <c r="Y138" i="32" s="1"/>
  <c r="V2" i="45"/>
  <c r="Y130" i="32" a="1"/>
  <c r="Y130" i="32" s="1"/>
  <c r="V26" i="40"/>
  <c r="Y54" i="32" a="1"/>
  <c r="Y54" i="32" s="1"/>
  <c r="W4" i="41"/>
  <c r="Z57" i="32" a="1"/>
  <c r="Z57" i="32" s="1"/>
  <c r="U27" i="47"/>
  <c r="U31" i="47"/>
  <c r="U2" i="58" s="1"/>
  <c r="V7" i="45"/>
  <c r="Y135" i="32" a="1"/>
  <c r="Y135" i="32" s="1"/>
  <c r="Q22" i="54"/>
  <c r="Q14" i="54"/>
  <c r="Q6" i="54"/>
  <c r="Q19" i="54"/>
  <c r="Q11" i="54"/>
  <c r="Q3" i="54"/>
  <c r="Q24" i="54"/>
  <c r="Q16" i="54"/>
  <c r="Q8" i="54"/>
  <c r="Q25" i="54"/>
  <c r="Q17" i="54"/>
  <c r="Q9" i="54"/>
  <c r="Q20" i="54"/>
  <c r="Q4" i="54"/>
  <c r="Q13" i="54"/>
  <c r="Q18" i="54"/>
  <c r="Q2" i="54"/>
  <c r="Q23" i="54"/>
  <c r="Q15" i="54"/>
  <c r="Q21" i="54"/>
  <c r="Q26" i="54"/>
  <c r="Q12" i="54"/>
  <c r="Q10" i="54"/>
  <c r="Q5" i="54"/>
  <c r="Q7" i="54"/>
  <c r="V2" i="40"/>
  <c r="Y30" i="32" a="1"/>
  <c r="Y30" i="32" s="1"/>
  <c r="X25" i="43"/>
  <c r="AA128" i="32" a="1"/>
  <c r="AA128" i="32" s="1"/>
  <c r="V24" i="42"/>
  <c r="Y102" i="32" a="1"/>
  <c r="Y102" i="32" s="1"/>
  <c r="V26" i="42"/>
  <c r="Y104" i="32" a="1"/>
  <c r="Y104" i="32" s="1"/>
  <c r="T39" i="45"/>
  <c r="X25" i="40"/>
  <c r="AA53" i="32" a="1"/>
  <c r="AA53" i="32" s="1"/>
  <c r="V26" i="47"/>
  <c r="Y179" i="32" a="1"/>
  <c r="Y179" i="32" s="1"/>
  <c r="X25" i="45"/>
  <c r="AA153" i="32" a="1"/>
  <c r="AA153" i="32" s="1"/>
  <c r="T55" i="40"/>
  <c r="T26" i="51" s="1"/>
  <c r="U27" i="45"/>
  <c r="U31" i="45" s="1"/>
  <c r="V5" i="42"/>
  <c r="Y83" i="32" a="1"/>
  <c r="Y83" i="32" s="1"/>
  <c r="U31" i="40"/>
  <c r="U2" i="51" s="1"/>
  <c r="U27" i="40"/>
  <c r="U55" i="40" s="1"/>
  <c r="U26" i="51" s="1"/>
  <c r="V22" i="41"/>
  <c r="Y75" i="32" a="1"/>
  <c r="Y75" i="32" s="1"/>
  <c r="T38" i="45"/>
  <c r="V9" i="45"/>
  <c r="Y137" i="32" a="1"/>
  <c r="Y137" i="32" s="1"/>
  <c r="V15" i="46"/>
  <c r="Y193" i="32" a="1"/>
  <c r="Y193" i="32" s="1"/>
  <c r="W10" i="41"/>
  <c r="Z63" i="32" a="1"/>
  <c r="Z63" i="32" s="1"/>
  <c r="V10" i="42"/>
  <c r="Y88" i="32" a="1"/>
  <c r="Y88" i="32" s="1"/>
  <c r="V5" i="43"/>
  <c r="Y108" i="32" a="1"/>
  <c r="Y108" i="32" s="1"/>
  <c r="U55" i="47"/>
  <c r="U26" i="58" s="1"/>
  <c r="W9" i="40"/>
  <c r="Z37" i="32" a="1"/>
  <c r="Z37" i="32" s="1"/>
  <c r="W3" i="41"/>
  <c r="Z56" i="32" a="1"/>
  <c r="Z56" i="32" s="1"/>
  <c r="R25" i="56"/>
  <c r="R22" i="56"/>
  <c r="R20" i="56"/>
  <c r="R24" i="56"/>
  <c r="R17" i="56"/>
  <c r="R9" i="56"/>
  <c r="R14" i="56"/>
  <c r="R19" i="56"/>
  <c r="R12" i="56"/>
  <c r="R4" i="56"/>
  <c r="R2" i="56"/>
  <c r="R18" i="56"/>
  <c r="R26" i="56"/>
  <c r="R15" i="56"/>
  <c r="R5" i="56"/>
  <c r="R21" i="56"/>
  <c r="R11" i="56"/>
  <c r="R8" i="56"/>
  <c r="R23" i="56"/>
  <c r="R13" i="56"/>
  <c r="R10" i="56"/>
  <c r="R7" i="56"/>
  <c r="R6" i="56"/>
  <c r="R16" i="56"/>
  <c r="R3" i="56"/>
  <c r="V13" i="45"/>
  <c r="Y141" i="32" a="1"/>
  <c r="Y141" i="32" s="1"/>
  <c r="U46" i="45"/>
  <c r="V14" i="46"/>
  <c r="Y192" i="32" a="1"/>
  <c r="Y192" i="32" s="1"/>
  <c r="X25" i="47"/>
  <c r="AA178" i="32" a="1"/>
  <c r="AA178" i="32" s="1"/>
  <c r="V24" i="39"/>
  <c r="Y27" i="32" a="1"/>
  <c r="Y27" i="32" s="1"/>
  <c r="V5" i="47"/>
  <c r="Y158" i="32" a="1"/>
  <c r="Y158" i="32" s="1"/>
  <c r="V22" i="45"/>
  <c r="Y150" i="32" a="1"/>
  <c r="Y150" i="32" s="1"/>
  <c r="T44" i="45"/>
  <c r="T3" i="49"/>
  <c r="T46" i="46"/>
  <c r="T35" i="46"/>
  <c r="T41" i="46"/>
  <c r="T36" i="46"/>
  <c r="T52" i="46"/>
  <c r="T40" i="46"/>
  <c r="T38" i="46"/>
  <c r="T45" i="46"/>
  <c r="T37" i="46"/>
  <c r="T48" i="46"/>
  <c r="T50" i="46"/>
  <c r="T42" i="46"/>
  <c r="T51" i="46"/>
  <c r="T49" i="46"/>
  <c r="T47" i="46"/>
  <c r="T54" i="46"/>
  <c r="T39" i="46"/>
  <c r="T33" i="46"/>
  <c r="T32" i="46"/>
  <c r="W10" i="47"/>
  <c r="Z163" i="32" a="1"/>
  <c r="Z163" i="32" s="1"/>
  <c r="U38" i="45"/>
  <c r="T39" i="42"/>
  <c r="T10" i="53" s="1"/>
  <c r="T50" i="45"/>
  <c r="W4" i="46"/>
  <c r="Z182" i="32" a="1"/>
  <c r="Z182" i="32" s="1"/>
  <c r="V21" i="45"/>
  <c r="Y149" i="32" a="1"/>
  <c r="Y149" i="32" s="1"/>
  <c r="T37" i="45"/>
  <c r="W3" i="43"/>
  <c r="Z106" i="32" a="1"/>
  <c r="Z106" i="32" s="1"/>
  <c r="V5" i="45"/>
  <c r="Y133" i="32" a="1"/>
  <c r="Y133" i="32" s="1"/>
  <c r="W20" i="40"/>
  <c r="Z48" i="32" a="1"/>
  <c r="Z48" i="32" s="1"/>
  <c r="T46" i="40"/>
  <c r="T17" i="51" s="1"/>
  <c r="T41" i="40"/>
  <c r="T12" i="51" s="1"/>
  <c r="T35" i="40"/>
  <c r="T6" i="51" s="1"/>
  <c r="T43" i="40"/>
  <c r="T14" i="51" s="1"/>
  <c r="T50" i="40"/>
  <c r="T21" i="51" s="1"/>
  <c r="T37" i="40"/>
  <c r="T8" i="51" s="1"/>
  <c r="T42" i="40"/>
  <c r="T13" i="51" s="1"/>
  <c r="T48" i="40"/>
  <c r="T19" i="51" s="1"/>
  <c r="T52" i="40"/>
  <c r="T23" i="51" s="1"/>
  <c r="T44" i="40"/>
  <c r="T15" i="51" s="1"/>
  <c r="T36" i="40"/>
  <c r="T7" i="51" s="1"/>
  <c r="T40" i="40"/>
  <c r="T11" i="51" s="1"/>
  <c r="T51" i="40"/>
  <c r="T22" i="51" s="1"/>
  <c r="T45" i="40"/>
  <c r="T16" i="51" s="1"/>
  <c r="T47" i="40"/>
  <c r="T18" i="51" s="1"/>
  <c r="T54" i="40"/>
  <c r="T25" i="51" s="1"/>
  <c r="T33" i="40"/>
  <c r="T4" i="51" s="1"/>
  <c r="T32" i="40"/>
  <c r="T3" i="51" s="1"/>
  <c r="T38" i="40"/>
  <c r="T9" i="51" s="1"/>
  <c r="T49" i="40"/>
  <c r="T20" i="51" s="1"/>
  <c r="V26" i="46"/>
  <c r="Y204" i="32" a="1"/>
  <c r="Y204" i="32" s="1"/>
  <c r="T46" i="47"/>
  <c r="T17" i="58" s="1"/>
  <c r="T35" i="47"/>
  <c r="T6" i="58" s="1"/>
  <c r="T36" i="47"/>
  <c r="T7" i="58" s="1"/>
  <c r="T41" i="47"/>
  <c r="T12" i="58" s="1"/>
  <c r="T43" i="47"/>
  <c r="T14" i="58" s="1"/>
  <c r="T37" i="47"/>
  <c r="T8" i="58" s="1"/>
  <c r="T52" i="47"/>
  <c r="T23" i="58" s="1"/>
  <c r="T51" i="47"/>
  <c r="T22" i="58" s="1"/>
  <c r="T44" i="47"/>
  <c r="T15" i="58" s="1"/>
  <c r="T42" i="47"/>
  <c r="T13" i="58" s="1"/>
  <c r="T48" i="47"/>
  <c r="T19" i="58" s="1"/>
  <c r="T45" i="47"/>
  <c r="T16" i="58" s="1"/>
  <c r="T40" i="47"/>
  <c r="T11" i="58" s="1"/>
  <c r="T47" i="47"/>
  <c r="T18" i="58" s="1"/>
  <c r="T50" i="47"/>
  <c r="T21" i="58" s="1"/>
  <c r="T38" i="47"/>
  <c r="T9" i="58" s="1"/>
  <c r="T49" i="47"/>
  <c r="T20" i="58" s="1"/>
  <c r="T54" i="47"/>
  <c r="T25" i="58" s="1"/>
  <c r="T32" i="47"/>
  <c r="T3" i="58" s="1"/>
  <c r="T33" i="47"/>
  <c r="T4" i="58" s="1"/>
  <c r="T39" i="47"/>
  <c r="T10" i="58" s="1"/>
  <c r="V12" i="45"/>
  <c r="Y140" i="32" a="1"/>
  <c r="Y140" i="32" s="1"/>
  <c r="W3" i="39"/>
  <c r="Z6" i="32" a="1"/>
  <c r="Z6" i="32" s="1"/>
  <c r="V20" i="45"/>
  <c r="Y148" i="32" a="1"/>
  <c r="Y148" i="32" s="1"/>
  <c r="T31" i="47"/>
  <c r="T2" i="58" s="1"/>
  <c r="U41" i="45"/>
  <c r="R25" i="57"/>
  <c r="R22" i="57"/>
  <c r="R19" i="57"/>
  <c r="R11" i="57"/>
  <c r="R16" i="57"/>
  <c r="R24" i="57"/>
  <c r="R21" i="57"/>
  <c r="R13" i="57"/>
  <c r="R26" i="57"/>
  <c r="R23" i="57"/>
  <c r="R6" i="57"/>
  <c r="R5" i="57"/>
  <c r="R2" i="57"/>
  <c r="R17" i="57"/>
  <c r="R14" i="57"/>
  <c r="R3" i="57"/>
  <c r="R7" i="57"/>
  <c r="R4" i="57"/>
  <c r="R10" i="57"/>
  <c r="R18" i="57"/>
  <c r="R15" i="57"/>
  <c r="R12" i="57"/>
  <c r="R9" i="57"/>
  <c r="R8" i="57"/>
  <c r="R20" i="57"/>
  <c r="V26" i="39"/>
  <c r="Y29" i="32" a="1"/>
  <c r="Y29" i="32" s="1"/>
  <c r="U42" i="45"/>
  <c r="V24" i="47"/>
  <c r="Y177" i="32" a="1"/>
  <c r="Y177" i="32" s="1"/>
  <c r="T34" i="47"/>
  <c r="T5" i="58" s="1"/>
  <c r="U34" i="47"/>
  <c r="U5" i="58" s="1"/>
  <c r="U51" i="45"/>
  <c r="T41" i="45"/>
  <c r="V24" i="40"/>
  <c r="Y52" i="32" a="1"/>
  <c r="Y52" i="32" s="1"/>
  <c r="U50" i="45"/>
  <c r="T49" i="45"/>
  <c r="T45" i="42"/>
  <c r="T16" i="53" s="1"/>
  <c r="T54" i="42"/>
  <c r="T25" i="53" s="1"/>
  <c r="T33" i="42"/>
  <c r="T4" i="53" s="1"/>
  <c r="T38" i="42"/>
  <c r="T9" i="53" s="1"/>
  <c r="T35" i="42"/>
  <c r="T6" i="53" s="1"/>
  <c r="T32" i="42"/>
  <c r="T3" i="53" s="1"/>
  <c r="T36" i="42"/>
  <c r="T7" i="53" s="1"/>
  <c r="T46" i="42"/>
  <c r="T17" i="53" s="1"/>
  <c r="T41" i="42"/>
  <c r="T12" i="53" s="1"/>
  <c r="T37" i="42"/>
  <c r="T8" i="53" s="1"/>
  <c r="T48" i="42"/>
  <c r="T19" i="53" s="1"/>
  <c r="T40" i="42"/>
  <c r="T11" i="53" s="1"/>
  <c r="T44" i="42"/>
  <c r="T15" i="53" s="1"/>
  <c r="T42" i="42"/>
  <c r="T13" i="53" s="1"/>
  <c r="T43" i="42"/>
  <c r="T14" i="53" s="1"/>
  <c r="T47" i="42"/>
  <c r="T18" i="53" s="1"/>
  <c r="T51" i="42"/>
  <c r="T22" i="53" s="1"/>
  <c r="T49" i="42"/>
  <c r="T20" i="53" s="1"/>
  <c r="T50" i="42"/>
  <c r="T21" i="53" s="1"/>
  <c r="T52" i="42"/>
  <c r="T23" i="53" s="1"/>
  <c r="V24" i="45"/>
  <c r="Y152" i="32" a="1"/>
  <c r="Y152" i="32" s="1"/>
  <c r="V18" i="45"/>
  <c r="Y146" i="32" a="1"/>
  <c r="Y146" i="32" s="1"/>
  <c r="W4" i="43"/>
  <c r="Z107" i="32" a="1"/>
  <c r="Z107" i="32" s="1"/>
  <c r="T34" i="42"/>
  <c r="T5" i="53" s="1"/>
  <c r="V15" i="45"/>
  <c r="Y143" i="32" a="1"/>
  <c r="Y143" i="32" s="1"/>
  <c r="R19" i="54"/>
  <c r="R11" i="54"/>
  <c r="R3" i="54"/>
  <c r="R24" i="54"/>
  <c r="R16" i="54"/>
  <c r="R8" i="54"/>
  <c r="R21" i="54"/>
  <c r="R13" i="54"/>
  <c r="R5" i="54"/>
  <c r="R22" i="54"/>
  <c r="R14" i="54"/>
  <c r="R6" i="54"/>
  <c r="R25" i="54"/>
  <c r="R9" i="54"/>
  <c r="R18" i="54"/>
  <c r="R2" i="54"/>
  <c r="R23" i="54"/>
  <c r="R7" i="54"/>
  <c r="R26" i="54"/>
  <c r="R20" i="54"/>
  <c r="R4" i="54"/>
  <c r="R17" i="54"/>
  <c r="R15" i="54"/>
  <c r="R10" i="54"/>
  <c r="R12" i="54"/>
  <c r="U53" i="40"/>
  <c r="U24" i="51" s="1"/>
  <c r="T55" i="46"/>
  <c r="V10" i="40"/>
  <c r="Y38" i="32" a="1"/>
  <c r="Y38" i="32" s="1"/>
  <c r="W3" i="46"/>
  <c r="Z181" i="32" a="1"/>
  <c r="Z181" i="32" s="1"/>
  <c r="W4" i="40"/>
  <c r="Z32" i="32" a="1"/>
  <c r="Z32" i="32" s="1"/>
  <c r="V2" i="43"/>
  <c r="Y105" i="32" a="1"/>
  <c r="Y105" i="32" s="1"/>
  <c r="V17" i="45"/>
  <c r="Y145" i="32" a="1"/>
  <c r="Y145" i="32" s="1"/>
  <c r="U49" i="45"/>
  <c r="V2" i="42"/>
  <c r="Y80" i="32" a="1"/>
  <c r="Y80" i="32" s="1"/>
  <c r="V19" i="45"/>
  <c r="Y147" i="32" a="1"/>
  <c r="Y147" i="32" s="1"/>
  <c r="V24" i="46"/>
  <c r="Y202" i="32" a="1"/>
  <c r="Y202" i="32" s="1"/>
  <c r="U53" i="47"/>
  <c r="U24" i="58" s="1"/>
  <c r="V6" i="45"/>
  <c r="Y134" i="32" a="1"/>
  <c r="Y134" i="32" s="1"/>
  <c r="Y25" i="41"/>
  <c r="AB78" i="32" a="1"/>
  <c r="AB78" i="32" s="1"/>
  <c r="V26" i="41"/>
  <c r="Y79" i="32" a="1"/>
  <c r="Y79" i="32" s="1"/>
  <c r="V26" i="45"/>
  <c r="Y154" i="32" a="1"/>
  <c r="Y154" i="32" s="1"/>
  <c r="U27" i="42"/>
  <c r="U34" i="42" s="1"/>
  <c r="U5" i="53" s="1"/>
  <c r="U48" i="45"/>
  <c r="W10" i="43"/>
  <c r="Z113" i="32" a="1"/>
  <c r="Z113" i="32" s="1"/>
  <c r="W3" i="40"/>
  <c r="Z31" i="32" a="1"/>
  <c r="Z31" i="32" s="1"/>
  <c r="U35" i="45"/>
  <c r="T31" i="40"/>
  <c r="T2" i="51" s="1"/>
  <c r="W3" i="47"/>
  <c r="Z156" i="32" a="1"/>
  <c r="Z156" i="32" s="1"/>
  <c r="W4" i="47"/>
  <c r="Z157" i="32" a="1"/>
  <c r="Z157" i="32" s="1"/>
  <c r="U55" i="41"/>
  <c r="U26" i="52" s="1"/>
  <c r="V24" i="43"/>
  <c r="Y127" i="32" a="1"/>
  <c r="Y127" i="32" s="1"/>
  <c r="T53" i="40"/>
  <c r="T24" i="51" s="1"/>
  <c r="U44" i="45"/>
  <c r="V5" i="46"/>
  <c r="Y183" i="32" a="1"/>
  <c r="Y183" i="32" s="1"/>
  <c r="U27" i="39"/>
  <c r="T2" i="49"/>
  <c r="T35" i="43"/>
  <c r="T41" i="43"/>
  <c r="T36" i="43"/>
  <c r="T46" i="43"/>
  <c r="T45" i="43"/>
  <c r="T44" i="43"/>
  <c r="T48" i="43"/>
  <c r="T52" i="43"/>
  <c r="T50" i="43"/>
  <c r="T37" i="43"/>
  <c r="T49" i="43"/>
  <c r="T43" i="43"/>
  <c r="T40" i="43"/>
  <c r="T38" i="43"/>
  <c r="T42" i="43"/>
  <c r="T47" i="43"/>
  <c r="T54" i="43"/>
  <c r="T39" i="43"/>
  <c r="T32" i="43"/>
  <c r="T33" i="43"/>
  <c r="T51" i="43"/>
  <c r="U39" i="40"/>
  <c r="U10" i="51" s="1"/>
  <c r="V5" i="40"/>
  <c r="Y33" i="32" a="1"/>
  <c r="Y33" i="32" s="1"/>
  <c r="U53" i="43"/>
  <c r="S5" i="49"/>
  <c r="S10" i="49" s="1"/>
  <c r="S15" i="49" s="1"/>
  <c r="V10" i="39"/>
  <c r="Y13" i="32" a="1"/>
  <c r="Y13" i="32" s="1"/>
  <c r="Q20" i="57"/>
  <c r="Q25" i="57"/>
  <c r="Q22" i="57"/>
  <c r="Q14" i="57"/>
  <c r="Q6" i="57"/>
  <c r="Q19" i="57"/>
  <c r="Q11" i="57"/>
  <c r="Q16" i="57"/>
  <c r="Q24" i="57"/>
  <c r="Q21" i="57"/>
  <c r="Q17" i="57"/>
  <c r="Q3" i="57"/>
  <c r="Q26" i="57"/>
  <c r="Q23" i="57"/>
  <c r="Q5" i="57"/>
  <c r="Q18" i="57"/>
  <c r="Q15" i="57"/>
  <c r="Q12" i="57"/>
  <c r="Q9" i="57"/>
  <c r="Q8" i="57"/>
  <c r="Q7" i="57"/>
  <c r="Q4" i="57"/>
  <c r="Q13" i="57"/>
  <c r="Q10" i="57"/>
  <c r="Q2" i="57"/>
  <c r="T4" i="49"/>
  <c r="T52" i="45"/>
  <c r="T32" i="45"/>
  <c r="T40" i="45"/>
  <c r="T33" i="45"/>
  <c r="T54" i="45"/>
  <c r="V8" i="45"/>
  <c r="Y136" i="32" a="1"/>
  <c r="Y136" i="32" s="1"/>
  <c r="V2" i="46"/>
  <c r="Y180" i="32" a="1"/>
  <c r="Y180" i="32" s="1"/>
  <c r="V2" i="41"/>
  <c r="Y55" i="32" a="1"/>
  <c r="Y55" i="32" s="1"/>
  <c r="U34" i="46"/>
  <c r="U31" i="43"/>
  <c r="U27" i="43"/>
  <c r="U55" i="43" s="1"/>
  <c r="T31" i="42"/>
  <c r="T2" i="53" s="1"/>
  <c r="V24" i="41"/>
  <c r="Y77" i="32" a="1"/>
  <c r="Y77" i="32" s="1"/>
  <c r="T35" i="45"/>
  <c r="V2" i="47"/>
  <c r="Y155" i="32" a="1"/>
  <c r="Y155" i="32" s="1"/>
  <c r="U34" i="45"/>
  <c r="V26" i="43"/>
  <c r="Y129" i="32" a="1"/>
  <c r="Y129" i="32" s="1"/>
  <c r="T44" i="46"/>
  <c r="W10" i="46"/>
  <c r="Z188" i="32" a="1"/>
  <c r="Z188" i="32" s="1"/>
  <c r="V14" i="45"/>
  <c r="Y142" i="32" a="1"/>
  <c r="Y142" i="32" s="1"/>
  <c r="T53" i="42"/>
  <c r="T24" i="53" s="1"/>
  <c r="U34" i="41"/>
  <c r="U5" i="52" s="1"/>
  <c r="T46" i="41"/>
  <c r="T17" i="52" s="1"/>
  <c r="T41" i="41"/>
  <c r="T12" i="52" s="1"/>
  <c r="T35" i="41"/>
  <c r="T6" i="52" s="1"/>
  <c r="T36" i="41"/>
  <c r="T7" i="52" s="1"/>
  <c r="T40" i="41"/>
  <c r="T11" i="52" s="1"/>
  <c r="T44" i="41"/>
  <c r="T15" i="52" s="1"/>
  <c r="T38" i="41"/>
  <c r="T9" i="52" s="1"/>
  <c r="T52" i="41"/>
  <c r="T23" i="52" s="1"/>
  <c r="T43" i="41"/>
  <c r="T14" i="52" s="1"/>
  <c r="T49" i="41"/>
  <c r="T20" i="52" s="1"/>
  <c r="T50" i="41"/>
  <c r="T21" i="52" s="1"/>
  <c r="T45" i="41"/>
  <c r="T16" i="52" s="1"/>
  <c r="T42" i="41"/>
  <c r="T13" i="52" s="1"/>
  <c r="T37" i="41"/>
  <c r="T8" i="52" s="1"/>
  <c r="T48" i="41"/>
  <c r="T19" i="52" s="1"/>
  <c r="T47" i="41"/>
  <c r="T18" i="52" s="1"/>
  <c r="T54" i="41"/>
  <c r="T25" i="52" s="1"/>
  <c r="T33" i="41"/>
  <c r="T4" i="52" s="1"/>
  <c r="T32" i="41"/>
  <c r="T3" i="52" s="1"/>
  <c r="T39" i="41"/>
  <c r="T10" i="52" s="1"/>
  <c r="Y25" i="46"/>
  <c r="AB203" i="32" a="1"/>
  <c r="AB203" i="32" s="1"/>
  <c r="U27" i="46"/>
  <c r="U43" i="46" s="1"/>
  <c r="U34" i="40"/>
  <c r="U5" i="51" s="1"/>
  <c r="V16" i="45"/>
  <c r="Y144" i="32" a="1"/>
  <c r="Y144" i="32" s="1"/>
  <c r="U31" i="41"/>
  <c r="U2" i="52" s="1"/>
  <c r="U27" i="41"/>
  <c r="W4" i="39"/>
  <c r="Z7" i="32" a="1"/>
  <c r="Z7" i="32" s="1"/>
  <c r="T39" i="40"/>
  <c r="T10" i="51" s="1"/>
  <c r="T55" i="47"/>
  <c r="T26" i="58" s="1"/>
  <c r="T55" i="45"/>
  <c r="T31" i="45"/>
  <c r="U37" i="45"/>
  <c r="S22" i="56" l="1"/>
  <c r="S24" i="56"/>
  <c r="S25" i="56"/>
  <c r="S14" i="56"/>
  <c r="S6" i="56"/>
  <c r="S19" i="56"/>
  <c r="S11" i="56"/>
  <c r="S23" i="56"/>
  <c r="S16" i="56"/>
  <c r="S20" i="56"/>
  <c r="S17" i="56"/>
  <c r="S9" i="56"/>
  <c r="S2" i="56"/>
  <c r="S18" i="56"/>
  <c r="S5" i="56"/>
  <c r="S21" i="56"/>
  <c r="S4" i="56"/>
  <c r="S8" i="56"/>
  <c r="S26" i="56"/>
  <c r="S13" i="56"/>
  <c r="S10" i="56"/>
  <c r="S7" i="56"/>
  <c r="S12" i="56"/>
  <c r="S15" i="56"/>
  <c r="S3" i="56"/>
  <c r="W14" i="45"/>
  <c r="Z142" i="32" a="1"/>
  <c r="Z142" i="32" s="1"/>
  <c r="X10" i="46"/>
  <c r="AA188" i="32" a="1"/>
  <c r="AA188" i="32" s="1"/>
  <c r="V27" i="47"/>
  <c r="V31" i="47" s="1"/>
  <c r="V2" i="58" s="1"/>
  <c r="W2" i="41"/>
  <c r="Z55" i="32" a="1"/>
  <c r="Z55" i="32" s="1"/>
  <c r="S8" i="49"/>
  <c r="S13" i="49" s="1"/>
  <c r="X4" i="47"/>
  <c r="AA157" i="32" a="1"/>
  <c r="AA157" i="32" s="1"/>
  <c r="U53" i="46"/>
  <c r="W26" i="41"/>
  <c r="Z79" i="32" a="1"/>
  <c r="Z79" i="32" s="1"/>
  <c r="W24" i="40"/>
  <c r="Z52" i="32" a="1"/>
  <c r="Z52" i="32" s="1"/>
  <c r="W12" i="45"/>
  <c r="Z140" i="32" a="1"/>
  <c r="Z140" i="32" s="1"/>
  <c r="W5" i="45"/>
  <c r="Z133" i="32" a="1"/>
  <c r="Z133" i="32" s="1"/>
  <c r="U39" i="42"/>
  <c r="U10" i="53" s="1"/>
  <c r="X10" i="47"/>
  <c r="AA163" i="32" a="1"/>
  <c r="AA163" i="32" s="1"/>
  <c r="W22" i="45"/>
  <c r="Z150" i="32" a="1"/>
  <c r="Z150" i="32" s="1"/>
  <c r="U36" i="45"/>
  <c r="U55" i="42"/>
  <c r="U26" i="53" s="1"/>
  <c r="U53" i="42"/>
  <c r="U24" i="53" s="1"/>
  <c r="V55" i="47"/>
  <c r="V26" i="58" s="1"/>
  <c r="U43" i="45"/>
  <c r="X4" i="41"/>
  <c r="AA57" i="32" a="1"/>
  <c r="AA57" i="32" s="1"/>
  <c r="Y25" i="39"/>
  <c r="AB28" i="32" a="1"/>
  <c r="AB28" i="32" s="1"/>
  <c r="X10" i="43"/>
  <c r="AA113" i="32" a="1"/>
  <c r="AA113" i="32" s="1"/>
  <c r="X4" i="46"/>
  <c r="AA182" i="32" a="1"/>
  <c r="AA182" i="32" s="1"/>
  <c r="W14" i="46"/>
  <c r="Z192" i="32" a="1"/>
  <c r="Z192" i="32" s="1"/>
  <c r="X10" i="41"/>
  <c r="AA63" i="32" a="1"/>
  <c r="AA63" i="32" s="1"/>
  <c r="W22" i="41"/>
  <c r="Z75" i="32" a="1"/>
  <c r="Z75" i="32" s="1"/>
  <c r="Y25" i="40"/>
  <c r="AB53" i="32" a="1"/>
  <c r="AB53" i="32" s="1"/>
  <c r="W24" i="42"/>
  <c r="Z102" i="32" a="1"/>
  <c r="Z102" i="32" s="1"/>
  <c r="X3" i="43"/>
  <c r="AA106" i="32" a="1"/>
  <c r="AA106" i="32" s="1"/>
  <c r="W5" i="47"/>
  <c r="Z158" i="32" a="1"/>
  <c r="Z158" i="32" s="1"/>
  <c r="S9" i="49"/>
  <c r="S14" i="49" s="1"/>
  <c r="U4" i="49"/>
  <c r="U52" i="45"/>
  <c r="U32" i="45"/>
  <c r="U33" i="45"/>
  <c r="U40" i="45"/>
  <c r="U54" i="45"/>
  <c r="W7" i="45"/>
  <c r="Z135" i="32" a="1"/>
  <c r="Z135" i="32" s="1"/>
  <c r="W26" i="40"/>
  <c r="Z54" i="32" a="1"/>
  <c r="Z54" i="32" s="1"/>
  <c r="W5" i="41"/>
  <c r="Z58" i="32" a="1"/>
  <c r="Z58" i="32" s="1"/>
  <c r="U34" i="39"/>
  <c r="U5" i="50" s="1"/>
  <c r="U46" i="39"/>
  <c r="U17" i="50" s="1"/>
  <c r="U41" i="39"/>
  <c r="U12" i="50" s="1"/>
  <c r="U36" i="39"/>
  <c r="U7" i="50" s="1"/>
  <c r="U43" i="39"/>
  <c r="U14" i="50" s="1"/>
  <c r="U44" i="39"/>
  <c r="U15" i="50" s="1"/>
  <c r="U35" i="39"/>
  <c r="U6" i="50" s="1"/>
  <c r="U48" i="39"/>
  <c r="U19" i="50" s="1"/>
  <c r="U50" i="39"/>
  <c r="U21" i="50" s="1"/>
  <c r="U40" i="39"/>
  <c r="U11" i="50" s="1"/>
  <c r="U38" i="39"/>
  <c r="U9" i="50" s="1"/>
  <c r="U47" i="39"/>
  <c r="U18" i="50" s="1"/>
  <c r="U52" i="39"/>
  <c r="U23" i="50" s="1"/>
  <c r="U51" i="39"/>
  <c r="U22" i="50" s="1"/>
  <c r="U42" i="39"/>
  <c r="U13" i="50" s="1"/>
  <c r="U49" i="39"/>
  <c r="U20" i="50" s="1"/>
  <c r="U37" i="39"/>
  <c r="U8" i="50" s="1"/>
  <c r="U45" i="39"/>
  <c r="U16" i="50" s="1"/>
  <c r="U31" i="39"/>
  <c r="U2" i="50" s="1"/>
  <c r="U54" i="39"/>
  <c r="U25" i="50" s="1"/>
  <c r="U32" i="39"/>
  <c r="U3" i="50" s="1"/>
  <c r="U33" i="39"/>
  <c r="U4" i="50" s="1"/>
  <c r="X3" i="40"/>
  <c r="AA31" i="32" a="1"/>
  <c r="AA31" i="32" s="1"/>
  <c r="W26" i="45"/>
  <c r="Z154" i="32" a="1"/>
  <c r="Z154" i="32" s="1"/>
  <c r="U3" i="49"/>
  <c r="U41" i="46"/>
  <c r="U36" i="46"/>
  <c r="U46" i="46"/>
  <c r="U35" i="46"/>
  <c r="U52" i="46"/>
  <c r="U48" i="46"/>
  <c r="U51" i="46"/>
  <c r="U47" i="46"/>
  <c r="U50" i="46"/>
  <c r="U40" i="46"/>
  <c r="U38" i="46"/>
  <c r="U42" i="46"/>
  <c r="U45" i="46"/>
  <c r="U37" i="46"/>
  <c r="U49" i="46"/>
  <c r="U54" i="46"/>
  <c r="U39" i="46"/>
  <c r="U32" i="46"/>
  <c r="U33" i="46"/>
  <c r="W24" i="41"/>
  <c r="Z77" i="32" a="1"/>
  <c r="Z77" i="32" s="1"/>
  <c r="W5" i="40"/>
  <c r="Z33" i="32" a="1"/>
  <c r="Z33" i="32" s="1"/>
  <c r="W24" i="43"/>
  <c r="Z127" i="32" a="1"/>
  <c r="Z127" i="32" s="1"/>
  <c r="W24" i="47"/>
  <c r="Z177" i="32" a="1"/>
  <c r="Z177" i="32" s="1"/>
  <c r="V34" i="47"/>
  <c r="V5" i="58" s="1"/>
  <c r="X3" i="41"/>
  <c r="AA56" i="32" a="1"/>
  <c r="AA56" i="32" s="1"/>
  <c r="W15" i="46"/>
  <c r="Z193" i="32" a="1"/>
  <c r="Z193" i="32" s="1"/>
  <c r="U39" i="45"/>
  <c r="Y25" i="43"/>
  <c r="AB128" i="32" a="1"/>
  <c r="AB128" i="32" s="1"/>
  <c r="W17" i="45"/>
  <c r="Z145" i="32" a="1"/>
  <c r="Z145" i="32" s="1"/>
  <c r="X4" i="43"/>
  <c r="AA107" i="32" a="1"/>
  <c r="AA107" i="32" s="1"/>
  <c r="W2" i="46"/>
  <c r="Z180" i="32" a="1"/>
  <c r="Z180" i="32" s="1"/>
  <c r="X3" i="47"/>
  <c r="AA156" i="32" a="1"/>
  <c r="AA156" i="32" s="1"/>
  <c r="Z25" i="41"/>
  <c r="AC78" i="32" a="1"/>
  <c r="AC78" i="32" s="1"/>
  <c r="W19" i="45"/>
  <c r="Z147" i="32" a="1"/>
  <c r="Z147" i="32" s="1"/>
  <c r="W6" i="45"/>
  <c r="Z134" i="32" a="1"/>
  <c r="Z134" i="32" s="1"/>
  <c r="V53" i="47"/>
  <c r="V24" i="58" s="1"/>
  <c r="W20" i="45"/>
  <c r="Z148" i="32" a="1"/>
  <c r="Z148" i="32" s="1"/>
  <c r="U34" i="43"/>
  <c r="U47" i="45"/>
  <c r="W5" i="43"/>
  <c r="Z108" i="32" a="1"/>
  <c r="Z108" i="32" s="1"/>
  <c r="U46" i="40"/>
  <c r="U17" i="51" s="1"/>
  <c r="U35" i="40"/>
  <c r="U6" i="51" s="1"/>
  <c r="U41" i="40"/>
  <c r="U12" i="51" s="1"/>
  <c r="U50" i="40"/>
  <c r="U21" i="51" s="1"/>
  <c r="U43" i="40"/>
  <c r="U14" i="51" s="1"/>
  <c r="U42" i="40"/>
  <c r="U13" i="51" s="1"/>
  <c r="U48" i="40"/>
  <c r="U19" i="51" s="1"/>
  <c r="U37" i="40"/>
  <c r="U8" i="51" s="1"/>
  <c r="U40" i="40"/>
  <c r="U11" i="51" s="1"/>
  <c r="U36" i="40"/>
  <c r="U7" i="51" s="1"/>
  <c r="U44" i="40"/>
  <c r="U15" i="51" s="1"/>
  <c r="U52" i="40"/>
  <c r="U23" i="51" s="1"/>
  <c r="U47" i="40"/>
  <c r="U18" i="51" s="1"/>
  <c r="U45" i="40"/>
  <c r="U16" i="51" s="1"/>
  <c r="U51" i="40"/>
  <c r="U22" i="51" s="1"/>
  <c r="U54" i="40"/>
  <c r="U25" i="51" s="1"/>
  <c r="U49" i="40"/>
  <c r="U20" i="51" s="1"/>
  <c r="U38" i="40"/>
  <c r="U9" i="51" s="1"/>
  <c r="U33" i="40"/>
  <c r="U4" i="51" s="1"/>
  <c r="U32" i="40"/>
  <c r="U3" i="51" s="1"/>
  <c r="W2" i="45"/>
  <c r="Z130" i="32" a="1"/>
  <c r="Z130" i="32" s="1"/>
  <c r="X22" i="43"/>
  <c r="AA125" i="32" a="1"/>
  <c r="AA125" i="32" s="1"/>
  <c r="U39" i="39"/>
  <c r="U10" i="50" s="1"/>
  <c r="V27" i="41"/>
  <c r="V51" i="41" s="1"/>
  <c r="V22" i="52" s="1"/>
  <c r="V31" i="41"/>
  <c r="V2" i="52" s="1"/>
  <c r="U55" i="39"/>
  <c r="U26" i="50" s="1"/>
  <c r="W10" i="40"/>
  <c r="Z38" i="32" a="1"/>
  <c r="Z38" i="32" s="1"/>
  <c r="X4" i="39"/>
  <c r="AA7" i="32" a="1"/>
  <c r="AA7" i="32" s="1"/>
  <c r="U31" i="46"/>
  <c r="W26" i="43"/>
  <c r="Z129" i="32" a="1"/>
  <c r="Z129" i="32" s="1"/>
  <c r="V53" i="41"/>
  <c r="V24" i="52" s="1"/>
  <c r="V27" i="46"/>
  <c r="V34" i="46" s="1"/>
  <c r="W2" i="43"/>
  <c r="Z105" i="32" a="1"/>
  <c r="Z105" i="32" s="1"/>
  <c r="W18" i="45"/>
  <c r="Z146" i="32" a="1"/>
  <c r="Z146" i="32" s="1"/>
  <c r="Z25" i="46"/>
  <c r="AC203" i="32" a="1"/>
  <c r="AC203" i="32" s="1"/>
  <c r="W8" i="45"/>
  <c r="Z136" i="32" a="1"/>
  <c r="Z136" i="32" s="1"/>
  <c r="U45" i="42"/>
  <c r="U16" i="53" s="1"/>
  <c r="U54" i="42"/>
  <c r="U25" i="53" s="1"/>
  <c r="U33" i="42"/>
  <c r="U4" i="53" s="1"/>
  <c r="U38" i="42"/>
  <c r="U9" i="53" s="1"/>
  <c r="U32" i="42"/>
  <c r="U3" i="53" s="1"/>
  <c r="U35" i="42"/>
  <c r="U6" i="53" s="1"/>
  <c r="U36" i="42"/>
  <c r="U7" i="53" s="1"/>
  <c r="U46" i="42"/>
  <c r="U17" i="53" s="1"/>
  <c r="U41" i="42"/>
  <c r="U12" i="53" s="1"/>
  <c r="U44" i="42"/>
  <c r="U15" i="53" s="1"/>
  <c r="U42" i="42"/>
  <c r="U13" i="53" s="1"/>
  <c r="U47" i="42"/>
  <c r="U18" i="53" s="1"/>
  <c r="U49" i="42"/>
  <c r="U20" i="53" s="1"/>
  <c r="U50" i="42"/>
  <c r="U21" i="53" s="1"/>
  <c r="U43" i="42"/>
  <c r="U14" i="53" s="1"/>
  <c r="U48" i="42"/>
  <c r="U19" i="53" s="1"/>
  <c r="U40" i="42"/>
  <c r="U11" i="53" s="1"/>
  <c r="U37" i="42"/>
  <c r="U8" i="53" s="1"/>
  <c r="U52" i="42"/>
  <c r="U23" i="53" s="1"/>
  <c r="U51" i="42"/>
  <c r="U22" i="53" s="1"/>
  <c r="W2" i="42"/>
  <c r="Z80" i="32" a="1"/>
  <c r="Z80" i="32" s="1"/>
  <c r="V27" i="43"/>
  <c r="V55" i="43" s="1"/>
  <c r="U36" i="41"/>
  <c r="U7" i="52" s="1"/>
  <c r="U41" i="41"/>
  <c r="U12" i="52" s="1"/>
  <c r="U35" i="41"/>
  <c r="U6" i="52" s="1"/>
  <c r="U46" i="41"/>
  <c r="U17" i="52" s="1"/>
  <c r="U52" i="41"/>
  <c r="U23" i="52" s="1"/>
  <c r="U50" i="41"/>
  <c r="U21" i="52" s="1"/>
  <c r="U37" i="41"/>
  <c r="U8" i="52" s="1"/>
  <c r="U42" i="41"/>
  <c r="U13" i="52" s="1"/>
  <c r="U38" i="41"/>
  <c r="U9" i="52" s="1"/>
  <c r="U45" i="41"/>
  <c r="U16" i="52" s="1"/>
  <c r="U44" i="41"/>
  <c r="U15" i="52" s="1"/>
  <c r="U49" i="41"/>
  <c r="U20" i="52" s="1"/>
  <c r="U40" i="41"/>
  <c r="U11" i="52" s="1"/>
  <c r="U43" i="41"/>
  <c r="U14" i="52" s="1"/>
  <c r="U47" i="41"/>
  <c r="U18" i="52" s="1"/>
  <c r="U48" i="41"/>
  <c r="U19" i="52" s="1"/>
  <c r="U54" i="41"/>
  <c r="U25" i="52" s="1"/>
  <c r="U33" i="41"/>
  <c r="U4" i="52" s="1"/>
  <c r="U39" i="41"/>
  <c r="U10" i="52" s="1"/>
  <c r="U32" i="41"/>
  <c r="U3" i="52" s="1"/>
  <c r="U2" i="49"/>
  <c r="U35" i="43"/>
  <c r="U41" i="43"/>
  <c r="U36" i="43"/>
  <c r="U46" i="43"/>
  <c r="U37" i="43"/>
  <c r="U43" i="43"/>
  <c r="U44" i="43"/>
  <c r="U52" i="43"/>
  <c r="U40" i="43"/>
  <c r="U38" i="43"/>
  <c r="U48" i="43"/>
  <c r="U45" i="43"/>
  <c r="U50" i="43"/>
  <c r="U47" i="43"/>
  <c r="U49" i="43"/>
  <c r="U42" i="43"/>
  <c r="U54" i="43"/>
  <c r="U39" i="43"/>
  <c r="U51" i="43"/>
  <c r="U33" i="43"/>
  <c r="U32" i="43"/>
  <c r="W10" i="39"/>
  <c r="W27" i="39" s="1"/>
  <c r="Z13" i="32" a="1"/>
  <c r="Z13" i="32" s="1"/>
  <c r="T5" i="49"/>
  <c r="T9" i="49" s="1"/>
  <c r="T14" i="49" s="1"/>
  <c r="U31" i="42"/>
  <c r="U2" i="53" s="1"/>
  <c r="V27" i="42"/>
  <c r="V31" i="42" s="1"/>
  <c r="V2" i="53" s="1"/>
  <c r="X4" i="40"/>
  <c r="AA32" i="32" a="1"/>
  <c r="AA32" i="32" s="1"/>
  <c r="W24" i="45"/>
  <c r="Z152" i="32" a="1"/>
  <c r="Z152" i="32" s="1"/>
  <c r="W24" i="39"/>
  <c r="Z27" i="32" a="1"/>
  <c r="Z27" i="32" s="1"/>
  <c r="W13" i="45"/>
  <c r="Z141" i="32" a="1"/>
  <c r="Z141" i="32" s="1"/>
  <c r="U55" i="46"/>
  <c r="W9" i="45"/>
  <c r="Z137" i="32" a="1"/>
  <c r="Z137" i="32" s="1"/>
  <c r="Y25" i="45"/>
  <c r="AB153" i="32" a="1"/>
  <c r="AB153" i="32" s="1"/>
  <c r="W26" i="42"/>
  <c r="Z104" i="32" a="1"/>
  <c r="Z104" i="32" s="1"/>
  <c r="W2" i="40"/>
  <c r="Z30" i="32" a="1"/>
  <c r="Z30" i="32" s="1"/>
  <c r="V27" i="45"/>
  <c r="W15" i="45"/>
  <c r="Z143" i="32" a="1"/>
  <c r="Z143" i="32" s="1"/>
  <c r="W26" i="39"/>
  <c r="Z29" i="32" a="1"/>
  <c r="Z29" i="32" s="1"/>
  <c r="X3" i="39"/>
  <c r="AA6" i="32" a="1"/>
  <c r="AA6" i="32" s="1"/>
  <c r="X20" i="40"/>
  <c r="AA48" i="32" a="1"/>
  <c r="AA48" i="32" s="1"/>
  <c r="W21" i="45"/>
  <c r="Z149" i="32" a="1"/>
  <c r="Z149" i="32" s="1"/>
  <c r="U44" i="46"/>
  <c r="V53" i="39"/>
  <c r="V24" i="50" s="1"/>
  <c r="V42" i="45"/>
  <c r="X9" i="40"/>
  <c r="AA37" i="32" a="1"/>
  <c r="AA37" i="32" s="1"/>
  <c r="W10" i="42"/>
  <c r="Z88" i="32" a="1"/>
  <c r="Z88" i="32" s="1"/>
  <c r="W5" i="42"/>
  <c r="Z83" i="32" a="1"/>
  <c r="Z83" i="32" s="1"/>
  <c r="V27" i="40"/>
  <c r="V53" i="40" s="1"/>
  <c r="V24" i="51" s="1"/>
  <c r="U41" i="47"/>
  <c r="U12" i="58" s="1"/>
  <c r="U36" i="47"/>
  <c r="U7" i="58" s="1"/>
  <c r="U35" i="47"/>
  <c r="U6" i="58" s="1"/>
  <c r="U46" i="47"/>
  <c r="U17" i="58" s="1"/>
  <c r="U40" i="47"/>
  <c r="U11" i="58" s="1"/>
  <c r="U43" i="47"/>
  <c r="U14" i="58" s="1"/>
  <c r="U52" i="47"/>
  <c r="U23" i="58" s="1"/>
  <c r="U45" i="47"/>
  <c r="U16" i="58" s="1"/>
  <c r="U47" i="47"/>
  <c r="U18" i="58" s="1"/>
  <c r="U44" i="47"/>
  <c r="U15" i="58" s="1"/>
  <c r="U50" i="47"/>
  <c r="U21" i="58" s="1"/>
  <c r="U48" i="47"/>
  <c r="U19" i="58" s="1"/>
  <c r="U42" i="47"/>
  <c r="U13" i="58" s="1"/>
  <c r="U38" i="47"/>
  <c r="U9" i="58" s="1"/>
  <c r="U49" i="47"/>
  <c r="U20" i="58" s="1"/>
  <c r="U37" i="47"/>
  <c r="U8" i="58" s="1"/>
  <c r="U51" i="47"/>
  <c r="U22" i="58" s="1"/>
  <c r="U54" i="47"/>
  <c r="U25" i="58" s="1"/>
  <c r="U33" i="47"/>
  <c r="U4" i="58" s="1"/>
  <c r="U39" i="47"/>
  <c r="U10" i="58" s="1"/>
  <c r="U32" i="47"/>
  <c r="U3" i="58" s="1"/>
  <c r="W10" i="45"/>
  <c r="Z138" i="32" a="1"/>
  <c r="Z138" i="32" s="1"/>
  <c r="W16" i="45"/>
  <c r="Z144" i="32" a="1"/>
  <c r="Z144" i="32" s="1"/>
  <c r="W2" i="47"/>
  <c r="Z155" i="32" a="1"/>
  <c r="Z155" i="32" s="1"/>
  <c r="W5" i="46"/>
  <c r="Z183" i="32" a="1"/>
  <c r="Z183" i="32" s="1"/>
  <c r="W24" i="46"/>
  <c r="Z202" i="32" a="1"/>
  <c r="Z202" i="32" s="1"/>
  <c r="V27" i="39"/>
  <c r="X3" i="46"/>
  <c r="AA181" i="32" a="1"/>
  <c r="AA181" i="32" s="1"/>
  <c r="U53" i="39"/>
  <c r="U24" i="50" s="1"/>
  <c r="V55" i="39"/>
  <c r="V26" i="50" s="1"/>
  <c r="W26" i="46"/>
  <c r="Z204" i="32" a="1"/>
  <c r="Z204" i="32" s="1"/>
  <c r="U51" i="41"/>
  <c r="U22" i="52" s="1"/>
  <c r="Y25" i="47"/>
  <c r="AB178" i="32" a="1"/>
  <c r="AB178" i="32" s="1"/>
  <c r="U53" i="45"/>
  <c r="V39" i="42"/>
  <c r="V10" i="53" s="1"/>
  <c r="V34" i="42"/>
  <c r="V5" i="53" s="1"/>
  <c r="W26" i="47"/>
  <c r="Z179" i="32" a="1"/>
  <c r="Z179" i="32" s="1"/>
  <c r="U45" i="45"/>
  <c r="U53" i="41"/>
  <c r="U24" i="52" s="1"/>
  <c r="U55" i="45"/>
  <c r="T24" i="57" l="1"/>
  <c r="T21" i="57"/>
  <c r="T13" i="57"/>
  <c r="T26" i="57"/>
  <c r="T23" i="57"/>
  <c r="T18" i="57"/>
  <c r="T10" i="57"/>
  <c r="T25" i="57"/>
  <c r="T22" i="57"/>
  <c r="T20" i="57"/>
  <c r="T15" i="57"/>
  <c r="T2" i="57"/>
  <c r="T7" i="57"/>
  <c r="T4" i="57"/>
  <c r="T5" i="57"/>
  <c r="T12" i="57"/>
  <c r="T9" i="57"/>
  <c r="T17" i="57"/>
  <c r="T14" i="57"/>
  <c r="T11" i="57"/>
  <c r="T8" i="57"/>
  <c r="T3" i="57"/>
  <c r="T6" i="57"/>
  <c r="T19" i="57"/>
  <c r="T16" i="57"/>
  <c r="W34" i="39"/>
  <c r="W5" i="50" s="1"/>
  <c r="W36" i="39"/>
  <c r="W7" i="50" s="1"/>
  <c r="W35" i="39"/>
  <c r="W6" i="50" s="1"/>
  <c r="W46" i="39"/>
  <c r="W17" i="50" s="1"/>
  <c r="W41" i="39"/>
  <c r="W12" i="50" s="1"/>
  <c r="W52" i="39"/>
  <c r="W23" i="50" s="1"/>
  <c r="W43" i="39"/>
  <c r="W14" i="50" s="1"/>
  <c r="W38" i="39"/>
  <c r="W9" i="50" s="1"/>
  <c r="W48" i="39"/>
  <c r="W19" i="50" s="1"/>
  <c r="W42" i="39"/>
  <c r="W13" i="50" s="1"/>
  <c r="W50" i="39"/>
  <c r="W21" i="50" s="1"/>
  <c r="W37" i="39"/>
  <c r="W8" i="50" s="1"/>
  <c r="W49" i="39"/>
  <c r="W20" i="50" s="1"/>
  <c r="W47" i="39"/>
  <c r="W18" i="50" s="1"/>
  <c r="W45" i="39"/>
  <c r="W16" i="50" s="1"/>
  <c r="W44" i="39"/>
  <c r="W15" i="50" s="1"/>
  <c r="W40" i="39"/>
  <c r="W11" i="50" s="1"/>
  <c r="W51" i="39"/>
  <c r="W22" i="50" s="1"/>
  <c r="W31" i="39"/>
  <c r="W2" i="50" s="1"/>
  <c r="W54" i="39"/>
  <c r="W25" i="50" s="1"/>
  <c r="W33" i="39"/>
  <c r="W4" i="50" s="1"/>
  <c r="W32" i="39"/>
  <c r="W3" i="50" s="1"/>
  <c r="Z25" i="47"/>
  <c r="AC178" i="32" a="1"/>
  <c r="AC178" i="32" s="1"/>
  <c r="W27" i="42"/>
  <c r="W31" i="42" s="1"/>
  <c r="W2" i="53" s="1"/>
  <c r="Y3" i="46"/>
  <c r="AB181" i="32" a="1"/>
  <c r="AB181" i="32" s="1"/>
  <c r="V4" i="49"/>
  <c r="V52" i="45"/>
  <c r="V32" i="45"/>
  <c r="V40" i="45"/>
  <c r="V33" i="45"/>
  <c r="V54" i="45"/>
  <c r="V49" i="45"/>
  <c r="X2" i="43"/>
  <c r="AA105" i="32" a="1"/>
  <c r="AA105" i="32" s="1"/>
  <c r="W55" i="43"/>
  <c r="X17" i="45"/>
  <c r="AA145" i="32" a="1"/>
  <c r="AA145" i="32" s="1"/>
  <c r="X24" i="47"/>
  <c r="AA177" i="32" a="1"/>
  <c r="AA177" i="32" s="1"/>
  <c r="Y3" i="43"/>
  <c r="AB106" i="32" a="1"/>
  <c r="AB106" i="32" s="1"/>
  <c r="X22" i="41"/>
  <c r="AA75" i="32" a="1"/>
  <c r="AA75" i="32" s="1"/>
  <c r="Y4" i="46"/>
  <c r="AB182" i="32" a="1"/>
  <c r="AB182" i="32" s="1"/>
  <c r="V55" i="46"/>
  <c r="X2" i="47"/>
  <c r="AA155" i="32" a="1"/>
  <c r="AA155" i="32" s="1"/>
  <c r="X5" i="42"/>
  <c r="AA83" i="32" a="1"/>
  <c r="AA83" i="32" s="1"/>
  <c r="V53" i="43"/>
  <c r="W27" i="43"/>
  <c r="W53" i="47"/>
  <c r="W24" i="58" s="1"/>
  <c r="X24" i="41"/>
  <c r="AA77" i="32" a="1"/>
  <c r="AA77" i="32" s="1"/>
  <c r="X26" i="45"/>
  <c r="AA154" i="32" a="1"/>
  <c r="AA154" i="32" s="1"/>
  <c r="V53" i="42"/>
  <c r="V24" i="53" s="1"/>
  <c r="Y4" i="41"/>
  <c r="AB57" i="32" a="1"/>
  <c r="AB57" i="32" s="1"/>
  <c r="X22" i="45"/>
  <c r="AA150" i="32" a="1"/>
  <c r="AA150" i="32" s="1"/>
  <c r="X12" i="45"/>
  <c r="AA140" i="32" a="1"/>
  <c r="AA140" i="32" s="1"/>
  <c r="V41" i="47"/>
  <c r="V12" i="58" s="1"/>
  <c r="V36" i="47"/>
  <c r="V7" i="58" s="1"/>
  <c r="V46" i="47"/>
  <c r="V17" i="58" s="1"/>
  <c r="V35" i="47"/>
  <c r="V6" i="58" s="1"/>
  <c r="V48" i="47"/>
  <c r="V19" i="58" s="1"/>
  <c r="V51" i="47"/>
  <c r="V22" i="58" s="1"/>
  <c r="V52" i="47"/>
  <c r="V23" i="58" s="1"/>
  <c r="V40" i="47"/>
  <c r="V11" i="58" s="1"/>
  <c r="V49" i="47"/>
  <c r="V20" i="58" s="1"/>
  <c r="V45" i="47"/>
  <c r="V16" i="58" s="1"/>
  <c r="V37" i="47"/>
  <c r="V8" i="58" s="1"/>
  <c r="V38" i="47"/>
  <c r="V9" i="58" s="1"/>
  <c r="V43" i="47"/>
  <c r="V14" i="58" s="1"/>
  <c r="V50" i="47"/>
  <c r="V21" i="58" s="1"/>
  <c r="V42" i="47"/>
  <c r="V13" i="58" s="1"/>
  <c r="V44" i="47"/>
  <c r="V15" i="58" s="1"/>
  <c r="V47" i="47"/>
  <c r="V18" i="58" s="1"/>
  <c r="V54" i="47"/>
  <c r="V25" i="58" s="1"/>
  <c r="V32" i="47"/>
  <c r="V3" i="58" s="1"/>
  <c r="V33" i="47"/>
  <c r="V4" i="58" s="1"/>
  <c r="V39" i="47"/>
  <c r="V10" i="58" s="1"/>
  <c r="X26" i="46"/>
  <c r="AA204" i="32" a="1"/>
  <c r="AA204" i="32" s="1"/>
  <c r="V2" i="49"/>
  <c r="V41" i="43"/>
  <c r="V35" i="43"/>
  <c r="V36" i="43"/>
  <c r="V46" i="43"/>
  <c r="V37" i="43"/>
  <c r="V40" i="43"/>
  <c r="V49" i="43"/>
  <c r="V43" i="43"/>
  <c r="V38" i="43"/>
  <c r="V52" i="43"/>
  <c r="V42" i="43"/>
  <c r="V50" i="43"/>
  <c r="V48" i="43"/>
  <c r="V45" i="43"/>
  <c r="V47" i="43"/>
  <c r="V44" i="43"/>
  <c r="V54" i="43"/>
  <c r="V32" i="43"/>
  <c r="V33" i="43"/>
  <c r="V51" i="43"/>
  <c r="V39" i="43"/>
  <c r="W27" i="47"/>
  <c r="W34" i="42"/>
  <c r="W5" i="53" s="1"/>
  <c r="W55" i="39"/>
  <c r="W26" i="50" s="1"/>
  <c r="W27" i="40"/>
  <c r="W34" i="40" s="1"/>
  <c r="W5" i="51" s="1"/>
  <c r="T8" i="49"/>
  <c r="T13" i="49" s="1"/>
  <c r="V31" i="43"/>
  <c r="X8" i="45"/>
  <c r="AA136" i="32" a="1"/>
  <c r="AA136" i="32" s="1"/>
  <c r="V34" i="40"/>
  <c r="V5" i="51" s="1"/>
  <c r="Y4" i="39"/>
  <c r="AB7" i="32" a="1"/>
  <c r="AB7" i="32" s="1"/>
  <c r="V46" i="41"/>
  <c r="V17" i="52" s="1"/>
  <c r="V36" i="41"/>
  <c r="V7" i="52" s="1"/>
  <c r="V41" i="41"/>
  <c r="V12" i="52" s="1"/>
  <c r="V35" i="41"/>
  <c r="V6" i="52" s="1"/>
  <c r="V43" i="41"/>
  <c r="V14" i="52" s="1"/>
  <c r="V38" i="41"/>
  <c r="V9" i="52" s="1"/>
  <c r="V40" i="41"/>
  <c r="V11" i="52" s="1"/>
  <c r="V50" i="41"/>
  <c r="V21" i="52" s="1"/>
  <c r="V45" i="41"/>
  <c r="V16" i="52" s="1"/>
  <c r="V52" i="41"/>
  <c r="V23" i="52" s="1"/>
  <c r="V44" i="41"/>
  <c r="V15" i="52" s="1"/>
  <c r="V37" i="41"/>
  <c r="V8" i="52" s="1"/>
  <c r="V42" i="41"/>
  <c r="V13" i="52" s="1"/>
  <c r="V49" i="41"/>
  <c r="V20" i="52" s="1"/>
  <c r="V47" i="41"/>
  <c r="V18" i="52" s="1"/>
  <c r="V48" i="41"/>
  <c r="V19" i="52" s="1"/>
  <c r="V54" i="41"/>
  <c r="V25" i="52" s="1"/>
  <c r="V33" i="41"/>
  <c r="V4" i="52" s="1"/>
  <c r="V39" i="41"/>
  <c r="V10" i="52" s="1"/>
  <c r="V32" i="41"/>
  <c r="V3" i="52" s="1"/>
  <c r="Y3" i="47"/>
  <c r="AB156" i="32" a="1"/>
  <c r="AB156" i="32" s="1"/>
  <c r="V55" i="41"/>
  <c r="V26" i="52" s="1"/>
  <c r="X15" i="46"/>
  <c r="AA193" i="32" a="1"/>
  <c r="AA193" i="32" s="1"/>
  <c r="V48" i="45"/>
  <c r="Y10" i="41"/>
  <c r="AB63" i="32" a="1"/>
  <c r="AB63" i="32" s="1"/>
  <c r="V34" i="45"/>
  <c r="Y4" i="47"/>
  <c r="AB157" i="32" a="1"/>
  <c r="AB157" i="32" s="1"/>
  <c r="Y10" i="46"/>
  <c r="AB188" i="32" a="1"/>
  <c r="AB188" i="32" s="1"/>
  <c r="X26" i="39"/>
  <c r="AA29" i="32" a="1"/>
  <c r="AA29" i="32" s="1"/>
  <c r="X2" i="40"/>
  <c r="AA30" i="32" a="1"/>
  <c r="AA30" i="32" s="1"/>
  <c r="V34" i="43"/>
  <c r="X24" i="45"/>
  <c r="AA152" i="32" a="1"/>
  <c r="AA152" i="32" s="1"/>
  <c r="V34" i="39"/>
  <c r="V5" i="50" s="1"/>
  <c r="V35" i="39"/>
  <c r="V6" i="50" s="1"/>
  <c r="V36" i="39"/>
  <c r="V7" i="50" s="1"/>
  <c r="V38" i="39"/>
  <c r="V9" i="50" s="1"/>
  <c r="V41" i="39"/>
  <c r="V12" i="50" s="1"/>
  <c r="V43" i="39"/>
  <c r="V14" i="50" s="1"/>
  <c r="V46" i="39"/>
  <c r="V17" i="50" s="1"/>
  <c r="V48" i="39"/>
  <c r="V19" i="50" s="1"/>
  <c r="V50" i="39"/>
  <c r="V21" i="50" s="1"/>
  <c r="V52" i="39"/>
  <c r="V23" i="50" s="1"/>
  <c r="V44" i="39"/>
  <c r="V15" i="50" s="1"/>
  <c r="V51" i="39"/>
  <c r="V22" i="50" s="1"/>
  <c r="V37" i="39"/>
  <c r="V8" i="50" s="1"/>
  <c r="V45" i="39"/>
  <c r="V16" i="50" s="1"/>
  <c r="V49" i="39"/>
  <c r="V20" i="50" s="1"/>
  <c r="V47" i="39"/>
  <c r="V18" i="50" s="1"/>
  <c r="V42" i="39"/>
  <c r="V13" i="50" s="1"/>
  <c r="V40" i="39"/>
  <c r="V11" i="50" s="1"/>
  <c r="V31" i="39"/>
  <c r="V2" i="50" s="1"/>
  <c r="V54" i="39"/>
  <c r="V25" i="50" s="1"/>
  <c r="V33" i="39"/>
  <c r="V4" i="50" s="1"/>
  <c r="V32" i="39"/>
  <c r="V3" i="50" s="1"/>
  <c r="V39" i="45"/>
  <c r="X24" i="46"/>
  <c r="AA202" i="32" a="1"/>
  <c r="AA202" i="32" s="1"/>
  <c r="V43" i="45"/>
  <c r="V38" i="45"/>
  <c r="X21" i="45"/>
  <c r="AA149" i="32" a="1"/>
  <c r="AA149" i="32" s="1"/>
  <c r="V53" i="45"/>
  <c r="X26" i="42"/>
  <c r="AA104" i="32" a="1"/>
  <c r="AA104" i="32" s="1"/>
  <c r="X13" i="45"/>
  <c r="AA141" i="32" a="1"/>
  <c r="AA141" i="32" s="1"/>
  <c r="Y4" i="40"/>
  <c r="AB32" i="32" a="1"/>
  <c r="AB32" i="32" s="1"/>
  <c r="X10" i="39"/>
  <c r="X27" i="39" s="1"/>
  <c r="AA13" i="32" a="1"/>
  <c r="AA13" i="32" s="1"/>
  <c r="U5" i="49"/>
  <c r="U10" i="49" s="1"/>
  <c r="U15" i="49" s="1"/>
  <c r="X2" i="42"/>
  <c r="AA80" i="32" a="1"/>
  <c r="AA80" i="32" s="1"/>
  <c r="T10" i="49"/>
  <c r="T15" i="49" s="1"/>
  <c r="X20" i="45"/>
  <c r="AA148" i="32" a="1"/>
  <c r="AA148" i="32" s="1"/>
  <c r="V39" i="40"/>
  <c r="V10" i="51" s="1"/>
  <c r="V39" i="39"/>
  <c r="V10" i="50" s="1"/>
  <c r="Y3" i="40"/>
  <c r="AB31" i="32" a="1"/>
  <c r="AB31" i="32" s="1"/>
  <c r="X5" i="41"/>
  <c r="AA58" i="32" a="1"/>
  <c r="AA58" i="32" s="1"/>
  <c r="S22" i="57"/>
  <c r="S24" i="57"/>
  <c r="S16" i="57"/>
  <c r="S8" i="57"/>
  <c r="S21" i="57"/>
  <c r="S13" i="57"/>
  <c r="S26" i="57"/>
  <c r="S23" i="57"/>
  <c r="S18" i="57"/>
  <c r="S10" i="57"/>
  <c r="S25" i="57"/>
  <c r="S5" i="57"/>
  <c r="S2" i="57"/>
  <c r="S20" i="57"/>
  <c r="S7" i="57"/>
  <c r="S19" i="57"/>
  <c r="S6" i="57"/>
  <c r="S4" i="57"/>
  <c r="S15" i="57"/>
  <c r="S12" i="57"/>
  <c r="S9" i="57"/>
  <c r="S17" i="57"/>
  <c r="S14" i="57"/>
  <c r="S11" i="57"/>
  <c r="S3" i="57"/>
  <c r="V41" i="45"/>
  <c r="Y10" i="47"/>
  <c r="AB163" i="32" a="1"/>
  <c r="AB163" i="32" s="1"/>
  <c r="X24" i="40"/>
  <c r="AA52" i="32" a="1"/>
  <c r="AA52" i="32" s="1"/>
  <c r="X16" i="45"/>
  <c r="AA144" i="32" a="1"/>
  <c r="AA144" i="32" s="1"/>
  <c r="AA25" i="46"/>
  <c r="AD203" i="32" a="1"/>
  <c r="AD203" i="32" s="1"/>
  <c r="V31" i="46"/>
  <c r="Y22" i="43"/>
  <c r="AB125" i="32" a="1"/>
  <c r="AB125" i="32" s="1"/>
  <c r="W49" i="45"/>
  <c r="V46" i="45"/>
  <c r="X2" i="46"/>
  <c r="AA180" i="32" a="1"/>
  <c r="AA180" i="32" s="1"/>
  <c r="V34" i="41"/>
  <c r="V5" i="52" s="1"/>
  <c r="Y3" i="41"/>
  <c r="AB56" i="32" a="1"/>
  <c r="AB56" i="32" s="1"/>
  <c r="V43" i="46"/>
  <c r="X24" i="42"/>
  <c r="AA102" i="32" a="1"/>
  <c r="AA102" i="32" s="1"/>
  <c r="X14" i="46"/>
  <c r="AA192" i="32" a="1"/>
  <c r="AA192" i="32" s="1"/>
  <c r="W53" i="40"/>
  <c r="W24" i="51" s="1"/>
  <c r="V45" i="45"/>
  <c r="X10" i="42"/>
  <c r="AA88" i="32" a="1"/>
  <c r="AA88" i="32" s="1"/>
  <c r="X15" i="45"/>
  <c r="AA143" i="32" a="1"/>
  <c r="AA143" i="32" s="1"/>
  <c r="W55" i="42"/>
  <c r="W26" i="53" s="1"/>
  <c r="W39" i="39"/>
  <c r="W10" i="50" s="1"/>
  <c r="V41" i="40"/>
  <c r="V12" i="51" s="1"/>
  <c r="V35" i="40"/>
  <c r="V6" i="51" s="1"/>
  <c r="V46" i="40"/>
  <c r="V17" i="51" s="1"/>
  <c r="V50" i="40"/>
  <c r="V21" i="51" s="1"/>
  <c r="V52" i="40"/>
  <c r="V23" i="51" s="1"/>
  <c r="V44" i="40"/>
  <c r="V15" i="51" s="1"/>
  <c r="V37" i="40"/>
  <c r="V8" i="51" s="1"/>
  <c r="V48" i="40"/>
  <c r="V19" i="51" s="1"/>
  <c r="V36" i="40"/>
  <c r="V7" i="51" s="1"/>
  <c r="V40" i="40"/>
  <c r="V11" i="51" s="1"/>
  <c r="V42" i="40"/>
  <c r="V13" i="51" s="1"/>
  <c r="V43" i="40"/>
  <c r="V14" i="51" s="1"/>
  <c r="V45" i="40"/>
  <c r="V16" i="51" s="1"/>
  <c r="V47" i="40"/>
  <c r="V18" i="51" s="1"/>
  <c r="V51" i="40"/>
  <c r="V22" i="51" s="1"/>
  <c r="V54" i="40"/>
  <c r="V25" i="51" s="1"/>
  <c r="V32" i="40"/>
  <c r="V3" i="51" s="1"/>
  <c r="V33" i="40"/>
  <c r="V4" i="51" s="1"/>
  <c r="V49" i="40"/>
  <c r="V20" i="51" s="1"/>
  <c r="V38" i="40"/>
  <c r="V9" i="51" s="1"/>
  <c r="W39" i="42"/>
  <c r="W10" i="53" s="1"/>
  <c r="Y20" i="40"/>
  <c r="AB48" i="32" a="1"/>
  <c r="AB48" i="32" s="1"/>
  <c r="W44" i="45"/>
  <c r="Z25" i="45"/>
  <c r="AC153" i="32" a="1"/>
  <c r="AC153" i="32" s="1"/>
  <c r="X24" i="39"/>
  <c r="AA27" i="32" a="1"/>
  <c r="AA27" i="32" s="1"/>
  <c r="V37" i="45"/>
  <c r="V3" i="49"/>
  <c r="V46" i="46"/>
  <c r="V35" i="46"/>
  <c r="V41" i="46"/>
  <c r="V36" i="46"/>
  <c r="V47" i="46"/>
  <c r="V45" i="46"/>
  <c r="V42" i="46"/>
  <c r="V48" i="46"/>
  <c r="V52" i="46"/>
  <c r="V51" i="46"/>
  <c r="V49" i="46"/>
  <c r="V37" i="46"/>
  <c r="V40" i="46"/>
  <c r="V50" i="46"/>
  <c r="V38" i="46"/>
  <c r="V54" i="46"/>
  <c r="V32" i="46"/>
  <c r="V33" i="46"/>
  <c r="V39" i="46"/>
  <c r="X10" i="40"/>
  <c r="AA38" i="32" a="1"/>
  <c r="AA38" i="32" s="1"/>
  <c r="V44" i="46"/>
  <c r="X19" i="45"/>
  <c r="AA147" i="32" a="1"/>
  <c r="AA147" i="32" s="1"/>
  <c r="W27" i="46"/>
  <c r="W53" i="46" s="1"/>
  <c r="V55" i="40"/>
  <c r="V26" i="51" s="1"/>
  <c r="X24" i="43"/>
  <c r="AA127" i="32" a="1"/>
  <c r="AA127" i="32" s="1"/>
  <c r="X26" i="40"/>
  <c r="AA54" i="32" a="1"/>
  <c r="AA54" i="32" s="1"/>
  <c r="X5" i="47"/>
  <c r="AA158" i="32" a="1"/>
  <c r="AA158" i="32" s="1"/>
  <c r="W53" i="42"/>
  <c r="W24" i="53" s="1"/>
  <c r="Y10" i="43"/>
  <c r="AB113" i="32" a="1"/>
  <c r="AB113" i="32" s="1"/>
  <c r="S24" i="54"/>
  <c r="S16" i="54"/>
  <c r="S8" i="54"/>
  <c r="S21" i="54"/>
  <c r="S13" i="54"/>
  <c r="S5" i="54"/>
  <c r="S26" i="54"/>
  <c r="S18" i="54"/>
  <c r="S10" i="54"/>
  <c r="S2" i="54"/>
  <c r="S19" i="54"/>
  <c r="S11" i="54"/>
  <c r="S3" i="54"/>
  <c r="S14" i="54"/>
  <c r="S23" i="54"/>
  <c r="S7" i="54"/>
  <c r="S12" i="54"/>
  <c r="S22" i="54"/>
  <c r="S25" i="54"/>
  <c r="S9" i="54"/>
  <c r="S6" i="54"/>
  <c r="S4" i="54"/>
  <c r="S20" i="54"/>
  <c r="S15" i="54"/>
  <c r="S17" i="54"/>
  <c r="X14" i="45"/>
  <c r="AA142" i="32" a="1"/>
  <c r="AA142" i="32" s="1"/>
  <c r="V55" i="45"/>
  <c r="X26" i="47"/>
  <c r="AA179" i="32" a="1"/>
  <c r="AA179" i="32" s="1"/>
  <c r="X10" i="45"/>
  <c r="AA138" i="32" a="1"/>
  <c r="AA138" i="32" s="1"/>
  <c r="Y9" i="40"/>
  <c r="AB37" i="32" a="1"/>
  <c r="AB37" i="32" s="1"/>
  <c r="W53" i="39"/>
  <c r="W24" i="50" s="1"/>
  <c r="V33" i="42"/>
  <c r="V4" i="53" s="1"/>
  <c r="V38" i="42"/>
  <c r="V9" i="53" s="1"/>
  <c r="V32" i="42"/>
  <c r="V3" i="53" s="1"/>
  <c r="V45" i="42"/>
  <c r="V16" i="53" s="1"/>
  <c r="V54" i="42"/>
  <c r="V25" i="53" s="1"/>
  <c r="V35" i="42"/>
  <c r="V6" i="53" s="1"/>
  <c r="V41" i="42"/>
  <c r="V12" i="53" s="1"/>
  <c r="V36" i="42"/>
  <c r="V7" i="53" s="1"/>
  <c r="V52" i="42"/>
  <c r="V23" i="53" s="1"/>
  <c r="V44" i="42"/>
  <c r="V15" i="53" s="1"/>
  <c r="V46" i="42"/>
  <c r="V17" i="53" s="1"/>
  <c r="V47" i="42"/>
  <c r="V18" i="53" s="1"/>
  <c r="V42" i="42"/>
  <c r="V13" i="53" s="1"/>
  <c r="V40" i="42"/>
  <c r="V11" i="53" s="1"/>
  <c r="V50" i="42"/>
  <c r="V21" i="53" s="1"/>
  <c r="V48" i="42"/>
  <c r="V19" i="53" s="1"/>
  <c r="V51" i="42"/>
  <c r="V22" i="53" s="1"/>
  <c r="V49" i="42"/>
  <c r="V20" i="53" s="1"/>
  <c r="V37" i="42"/>
  <c r="V8" i="53" s="1"/>
  <c r="V43" i="42"/>
  <c r="V14" i="53" s="1"/>
  <c r="W39" i="40"/>
  <c r="W10" i="51" s="1"/>
  <c r="X2" i="45"/>
  <c r="AA130" i="32" a="1"/>
  <c r="AA130" i="32" s="1"/>
  <c r="X5" i="43"/>
  <c r="AA108" i="32" a="1"/>
  <c r="AA108" i="32" s="1"/>
  <c r="W53" i="43"/>
  <c r="U9" i="49"/>
  <c r="U14" i="49" s="1"/>
  <c r="W55" i="40"/>
  <c r="W26" i="51" s="1"/>
  <c r="W34" i="47"/>
  <c r="W5" i="58" s="1"/>
  <c r="Z25" i="40"/>
  <c r="AC53" i="32" a="1"/>
  <c r="AC53" i="32" s="1"/>
  <c r="V51" i="45"/>
  <c r="X5" i="45"/>
  <c r="AA133" i="32" a="1"/>
  <c r="AA133" i="32" s="1"/>
  <c r="V53" i="46"/>
  <c r="X2" i="41"/>
  <c r="AA55" i="32" a="1"/>
  <c r="AA55" i="32" s="1"/>
  <c r="V31" i="40"/>
  <c r="V2" i="51" s="1"/>
  <c r="X18" i="45"/>
  <c r="AA146" i="32" a="1"/>
  <c r="AA146" i="32" s="1"/>
  <c r="V47" i="45"/>
  <c r="Y4" i="43"/>
  <c r="AB107" i="32" a="1"/>
  <c r="AB107" i="32" s="1"/>
  <c r="V36" i="45"/>
  <c r="W55" i="47"/>
  <c r="W26" i="58" s="1"/>
  <c r="V50" i="45"/>
  <c r="V44" i="45"/>
  <c r="X5" i="46"/>
  <c r="AA183" i="32" a="1"/>
  <c r="AA183" i="32" s="1"/>
  <c r="W39" i="45"/>
  <c r="V55" i="42"/>
  <c r="V26" i="53" s="1"/>
  <c r="Y3" i="39"/>
  <c r="AB6" i="32" a="1"/>
  <c r="AB6" i="32" s="1"/>
  <c r="V31" i="45"/>
  <c r="X9" i="45"/>
  <c r="AA137" i="32" a="1"/>
  <c r="AA137" i="32" s="1"/>
  <c r="V35" i="45"/>
  <c r="X26" i="43"/>
  <c r="AA129" i="32" a="1"/>
  <c r="AA129" i="32" s="1"/>
  <c r="W27" i="45"/>
  <c r="W46" i="45" s="1"/>
  <c r="W31" i="45"/>
  <c r="W34" i="43"/>
  <c r="X6" i="45"/>
  <c r="AA134" i="32" a="1"/>
  <c r="AA134" i="32" s="1"/>
  <c r="AA25" i="41"/>
  <c r="AD78" i="32" a="1"/>
  <c r="AD78" i="32" s="1"/>
  <c r="Z25" i="43"/>
  <c r="AC128" i="32" a="1"/>
  <c r="AC128" i="32" s="1"/>
  <c r="X5" i="40"/>
  <c r="AA33" i="32" a="1"/>
  <c r="AA33" i="32" s="1"/>
  <c r="X7" i="45"/>
  <c r="AA135" i="32" a="1"/>
  <c r="AA135" i="32" s="1"/>
  <c r="Z25" i="39"/>
  <c r="AC28" i="32" a="1"/>
  <c r="AC28" i="32" s="1"/>
  <c r="W34" i="45"/>
  <c r="X26" i="41"/>
  <c r="AA79" i="32" a="1"/>
  <c r="AA79" i="32" s="1"/>
  <c r="W27" i="41"/>
  <c r="W53" i="41" s="1"/>
  <c r="W24" i="52" s="1"/>
  <c r="X34" i="39" l="1"/>
  <c r="X5" i="50" s="1"/>
  <c r="X35" i="39"/>
  <c r="X6" i="50" s="1"/>
  <c r="X36" i="39"/>
  <c r="X7" i="50" s="1"/>
  <c r="X46" i="39"/>
  <c r="X17" i="50" s="1"/>
  <c r="X48" i="39"/>
  <c r="X19" i="50" s="1"/>
  <c r="X38" i="39"/>
  <c r="X9" i="50" s="1"/>
  <c r="X42" i="39"/>
  <c r="X13" i="50" s="1"/>
  <c r="X41" i="39"/>
  <c r="X12" i="50" s="1"/>
  <c r="X37" i="39"/>
  <c r="X8" i="50" s="1"/>
  <c r="X40" i="39"/>
  <c r="X11" i="50" s="1"/>
  <c r="X52" i="39"/>
  <c r="X23" i="50" s="1"/>
  <c r="X43" i="39"/>
  <c r="X14" i="50" s="1"/>
  <c r="X50" i="39"/>
  <c r="X21" i="50" s="1"/>
  <c r="X47" i="39"/>
  <c r="X18" i="50" s="1"/>
  <c r="X44" i="39"/>
  <c r="X15" i="50" s="1"/>
  <c r="X49" i="39"/>
  <c r="X20" i="50" s="1"/>
  <c r="X51" i="39"/>
  <c r="X22" i="50" s="1"/>
  <c r="X45" i="39"/>
  <c r="X16" i="50" s="1"/>
  <c r="X31" i="39"/>
  <c r="X2" i="50" s="1"/>
  <c r="X54" i="39"/>
  <c r="X25" i="50" s="1"/>
  <c r="X33" i="39"/>
  <c r="X4" i="50" s="1"/>
  <c r="X32" i="39"/>
  <c r="X3" i="50" s="1"/>
  <c r="U24" i="56"/>
  <c r="U21" i="56"/>
  <c r="U26" i="56"/>
  <c r="U23" i="56"/>
  <c r="U16" i="56"/>
  <c r="U8" i="56"/>
  <c r="U13" i="56"/>
  <c r="U18" i="56"/>
  <c r="U19" i="56"/>
  <c r="U11" i="56"/>
  <c r="U22" i="56"/>
  <c r="U5" i="56"/>
  <c r="U20" i="56"/>
  <c r="U17" i="56"/>
  <c r="U10" i="56"/>
  <c r="U7" i="56"/>
  <c r="U3" i="56"/>
  <c r="U25" i="56"/>
  <c r="U14" i="56"/>
  <c r="U12" i="56"/>
  <c r="U9" i="56"/>
  <c r="U6" i="56"/>
  <c r="U15" i="56"/>
  <c r="U2" i="56"/>
  <c r="U4" i="56"/>
  <c r="Y5" i="46"/>
  <c r="AB183" i="32" a="1"/>
  <c r="AB183" i="32" s="1"/>
  <c r="Y5" i="45"/>
  <c r="AB133" i="32" a="1"/>
  <c r="AB133" i="32" s="1"/>
  <c r="Y26" i="42"/>
  <c r="AB104" i="32" a="1"/>
  <c r="AB104" i="32" s="1"/>
  <c r="W55" i="46"/>
  <c r="W31" i="40"/>
  <c r="W2" i="51" s="1"/>
  <c r="Y2" i="47"/>
  <c r="AB155" i="32" a="1"/>
  <c r="AB155" i="32" s="1"/>
  <c r="Y10" i="45"/>
  <c r="AB138" i="32" a="1"/>
  <c r="AB138" i="32" s="1"/>
  <c r="X39" i="45"/>
  <c r="Z10" i="43"/>
  <c r="AC113" i="32" a="1"/>
  <c r="AC113" i="32" s="1"/>
  <c r="Y24" i="43"/>
  <c r="AB127" i="32" a="1"/>
  <c r="AB127" i="32" s="1"/>
  <c r="W42" i="45"/>
  <c r="Z22" i="43"/>
  <c r="AC125" i="32" a="1"/>
  <c r="AC125" i="32" s="1"/>
  <c r="Y5" i="41"/>
  <c r="AB58" i="32" a="1"/>
  <c r="AB58" i="32" s="1"/>
  <c r="Y20" i="45"/>
  <c r="AB148" i="32" a="1"/>
  <c r="AB148" i="32" s="1"/>
  <c r="U8" i="49"/>
  <c r="U13" i="49" s="1"/>
  <c r="Y24" i="45"/>
  <c r="AB152" i="32" a="1"/>
  <c r="AB152" i="32" s="1"/>
  <c r="Z10" i="46"/>
  <c r="AC188" i="32" a="1"/>
  <c r="AC188" i="32" s="1"/>
  <c r="Z10" i="41"/>
  <c r="AC63" i="32" a="1"/>
  <c r="AC63" i="32" s="1"/>
  <c r="Z3" i="47"/>
  <c r="AC156" i="32" a="1"/>
  <c r="AC156" i="32" s="1"/>
  <c r="X27" i="47"/>
  <c r="X31" i="47"/>
  <c r="X2" i="58" s="1"/>
  <c r="Z3" i="43"/>
  <c r="AC106" i="32" a="1"/>
  <c r="AC106" i="32" s="1"/>
  <c r="Y17" i="45"/>
  <c r="AB145" i="32" a="1"/>
  <c r="AB145" i="32" s="1"/>
  <c r="W38" i="45"/>
  <c r="Y6" i="45"/>
  <c r="AB134" i="32" a="1"/>
  <c r="AB134" i="32" s="1"/>
  <c r="X27" i="41"/>
  <c r="X31" i="41" s="1"/>
  <c r="X2" i="52" s="1"/>
  <c r="W3" i="49"/>
  <c r="W35" i="46"/>
  <c r="W41" i="46"/>
  <c r="W36" i="46"/>
  <c r="W46" i="46"/>
  <c r="W37" i="46"/>
  <c r="W49" i="46"/>
  <c r="W42" i="46"/>
  <c r="W51" i="46"/>
  <c r="W48" i="46"/>
  <c r="W50" i="46"/>
  <c r="W52" i="46"/>
  <c r="W40" i="46"/>
  <c r="W45" i="46"/>
  <c r="W38" i="46"/>
  <c r="W47" i="46"/>
  <c r="W54" i="46"/>
  <c r="W33" i="46"/>
  <c r="W39" i="46"/>
  <c r="W32" i="46"/>
  <c r="Y26" i="41"/>
  <c r="AB79" i="32" a="1"/>
  <c r="AB79" i="32" s="1"/>
  <c r="Y26" i="40"/>
  <c r="AB54" i="32" a="1"/>
  <c r="AB54" i="32" s="1"/>
  <c r="AA25" i="43"/>
  <c r="AD128" i="32" a="1"/>
  <c r="AD128" i="32" s="1"/>
  <c r="Z20" i="40"/>
  <c r="AC48" i="32" a="1"/>
  <c r="AC48" i="32" s="1"/>
  <c r="AA25" i="39"/>
  <c r="AD28" i="32" a="1"/>
  <c r="AD28" i="32" s="1"/>
  <c r="Z3" i="39"/>
  <c r="AC6" i="32" a="1"/>
  <c r="AC6" i="32" s="1"/>
  <c r="W48" i="45"/>
  <c r="Y26" i="43"/>
  <c r="AB129" i="32" a="1"/>
  <c r="AB129" i="32" s="1"/>
  <c r="Z3" i="41"/>
  <c r="AC56" i="32" a="1"/>
  <c r="AC56" i="32" s="1"/>
  <c r="Y24" i="40"/>
  <c r="AB52" i="32" a="1"/>
  <c r="AB52" i="32" s="1"/>
  <c r="X34" i="41"/>
  <c r="X5" i="52" s="1"/>
  <c r="X49" i="45"/>
  <c r="Y10" i="39"/>
  <c r="AB13" i="32" a="1"/>
  <c r="AB13" i="32" s="1"/>
  <c r="X53" i="45"/>
  <c r="Y8" i="45"/>
  <c r="AB136" i="32" a="1"/>
  <c r="AB136" i="32" s="1"/>
  <c r="V8" i="49"/>
  <c r="V13" i="49" s="1"/>
  <c r="V5" i="49"/>
  <c r="W51" i="41"/>
  <c r="W22" i="52" s="1"/>
  <c r="W55" i="41"/>
  <c r="W26" i="52" s="1"/>
  <c r="W34" i="46"/>
  <c r="Y5" i="47"/>
  <c r="AB158" i="32" a="1"/>
  <c r="AB158" i="32" s="1"/>
  <c r="Y5" i="40"/>
  <c r="AB33" i="32" a="1"/>
  <c r="AB33" i="32" s="1"/>
  <c r="Y9" i="45"/>
  <c r="AB137" i="32" a="1"/>
  <c r="AB137" i="32" s="1"/>
  <c r="X38" i="45"/>
  <c r="Y18" i="45"/>
  <c r="AB146" i="32" a="1"/>
  <c r="AB146" i="32" s="1"/>
  <c r="U24" i="57"/>
  <c r="U21" i="57"/>
  <c r="U26" i="57"/>
  <c r="U23" i="57"/>
  <c r="U18" i="57"/>
  <c r="U10" i="57"/>
  <c r="U25" i="57"/>
  <c r="U22" i="57"/>
  <c r="U20" i="57"/>
  <c r="U15" i="57"/>
  <c r="U12" i="57"/>
  <c r="U7" i="57"/>
  <c r="U4" i="57"/>
  <c r="U2" i="57"/>
  <c r="U9" i="57"/>
  <c r="U17" i="57"/>
  <c r="U14" i="57"/>
  <c r="U11" i="57"/>
  <c r="U8" i="57"/>
  <c r="U3" i="57"/>
  <c r="U19" i="57"/>
  <c r="U16" i="57"/>
  <c r="U13" i="57"/>
  <c r="U5" i="57"/>
  <c r="U6" i="57"/>
  <c r="Y19" i="45"/>
  <c r="AB147" i="32" a="1"/>
  <c r="AB147" i="32" s="1"/>
  <c r="W34" i="41"/>
  <c r="W5" i="52" s="1"/>
  <c r="W4" i="49"/>
  <c r="W32" i="45"/>
  <c r="W52" i="45"/>
  <c r="W33" i="45"/>
  <c r="W40" i="45"/>
  <c r="W54" i="45"/>
  <c r="Y26" i="47"/>
  <c r="AB179" i="32" a="1"/>
  <c r="AB179" i="32" s="1"/>
  <c r="AB25" i="41"/>
  <c r="AE78" i="32" a="1"/>
  <c r="AE78" i="32" s="1"/>
  <c r="X55" i="43"/>
  <c r="W43" i="45"/>
  <c r="AA25" i="40"/>
  <c r="AD53" i="32" a="1"/>
  <c r="AD53" i="32" s="1"/>
  <c r="X55" i="47"/>
  <c r="X26" i="58" s="1"/>
  <c r="W43" i="46"/>
  <c r="Y10" i="40"/>
  <c r="AB38" i="32" a="1"/>
  <c r="AB38" i="32" s="1"/>
  <c r="Y24" i="39"/>
  <c r="AB27" i="32" a="1"/>
  <c r="AB27" i="32" s="1"/>
  <c r="Y15" i="45"/>
  <c r="AB143" i="32" a="1"/>
  <c r="AB143" i="32" s="1"/>
  <c r="Y14" i="46"/>
  <c r="AB192" i="32" a="1"/>
  <c r="AB192" i="32" s="1"/>
  <c r="Z3" i="40"/>
  <c r="AC31" i="32" a="1"/>
  <c r="AC31" i="32" s="1"/>
  <c r="X39" i="39"/>
  <c r="X10" i="50" s="1"/>
  <c r="Y21" i="45"/>
  <c r="AB149" i="32" a="1"/>
  <c r="AB149" i="32" s="1"/>
  <c r="Z4" i="47"/>
  <c r="AC157" i="32" a="1"/>
  <c r="AC157" i="32" s="1"/>
  <c r="W55" i="45"/>
  <c r="X37" i="45"/>
  <c r="W36" i="47"/>
  <c r="W7" i="58" s="1"/>
  <c r="W41" i="47"/>
  <c r="W12" i="58" s="1"/>
  <c r="W35" i="47"/>
  <c r="W6" i="58" s="1"/>
  <c r="W46" i="47"/>
  <c r="W17" i="58" s="1"/>
  <c r="W44" i="47"/>
  <c r="W15" i="58" s="1"/>
  <c r="W40" i="47"/>
  <c r="W11" i="58" s="1"/>
  <c r="W47" i="47"/>
  <c r="W18" i="58" s="1"/>
  <c r="W49" i="47"/>
  <c r="W20" i="58" s="1"/>
  <c r="W52" i="47"/>
  <c r="W23" i="58" s="1"/>
  <c r="W37" i="47"/>
  <c r="W8" i="58" s="1"/>
  <c r="W43" i="47"/>
  <c r="W14" i="58" s="1"/>
  <c r="W50" i="47"/>
  <c r="W21" i="58" s="1"/>
  <c r="W45" i="47"/>
  <c r="W16" i="58" s="1"/>
  <c r="W51" i="47"/>
  <c r="W22" i="58" s="1"/>
  <c r="W42" i="47"/>
  <c r="W13" i="58" s="1"/>
  <c r="W48" i="47"/>
  <c r="W19" i="58" s="1"/>
  <c r="W38" i="47"/>
  <c r="W9" i="58" s="1"/>
  <c r="W54" i="47"/>
  <c r="W25" i="58" s="1"/>
  <c r="W39" i="47"/>
  <c r="W10" i="58" s="1"/>
  <c r="W32" i="47"/>
  <c r="W3" i="58" s="1"/>
  <c r="W33" i="47"/>
  <c r="W4" i="58" s="1"/>
  <c r="Y12" i="45"/>
  <c r="AB140" i="32" a="1"/>
  <c r="AB140" i="32" s="1"/>
  <c r="W2" i="49"/>
  <c r="W35" i="43"/>
  <c r="W36" i="43"/>
  <c r="W41" i="43"/>
  <c r="W46" i="43"/>
  <c r="W52" i="43"/>
  <c r="W48" i="43"/>
  <c r="W49" i="43"/>
  <c r="W38" i="43"/>
  <c r="W40" i="43"/>
  <c r="W50" i="43"/>
  <c r="W37" i="43"/>
  <c r="W42" i="43"/>
  <c r="W47" i="43"/>
  <c r="W44" i="43"/>
  <c r="W43" i="43"/>
  <c r="W45" i="43"/>
  <c r="W54" i="43"/>
  <c r="W32" i="43"/>
  <c r="W51" i="43"/>
  <c r="W33" i="43"/>
  <c r="W39" i="43"/>
  <c r="Z3" i="46"/>
  <c r="AC181" i="32" a="1"/>
  <c r="AC181" i="32" s="1"/>
  <c r="V9" i="49"/>
  <c r="V14" i="49" s="1"/>
  <c r="Y5" i="43"/>
  <c r="AB108" i="32" a="1"/>
  <c r="AB108" i="32" s="1"/>
  <c r="W31" i="41"/>
  <c r="W2" i="52" s="1"/>
  <c r="Y7" i="45"/>
  <c r="AB135" i="32" a="1"/>
  <c r="AB135" i="32" s="1"/>
  <c r="W47" i="45"/>
  <c r="Z4" i="43"/>
  <c r="AC107" i="32" a="1"/>
  <c r="AC107" i="32" s="1"/>
  <c r="Y2" i="41"/>
  <c r="AB55" i="32" a="1"/>
  <c r="AB55" i="32" s="1"/>
  <c r="Y2" i="45"/>
  <c r="AB130" i="32" a="1"/>
  <c r="AB130" i="32" s="1"/>
  <c r="W45" i="45"/>
  <c r="X53" i="39"/>
  <c r="X24" i="50" s="1"/>
  <c r="X44" i="45"/>
  <c r="AB25" i="46"/>
  <c r="AE203" i="32" a="1"/>
  <c r="AE203" i="32" s="1"/>
  <c r="Z10" i="47"/>
  <c r="AC163" i="32" a="1"/>
  <c r="AC163" i="32" s="1"/>
  <c r="T24" i="56"/>
  <c r="T21" i="56"/>
  <c r="T22" i="56"/>
  <c r="T19" i="56"/>
  <c r="T11" i="56"/>
  <c r="T3" i="56"/>
  <c r="T23" i="56"/>
  <c r="T16" i="56"/>
  <c r="T8" i="56"/>
  <c r="T25" i="56"/>
  <c r="T14" i="56"/>
  <c r="T18" i="56"/>
  <c r="T5" i="56"/>
  <c r="T20" i="56"/>
  <c r="T17" i="56"/>
  <c r="T26" i="56"/>
  <c r="T15" i="56"/>
  <c r="T2" i="56"/>
  <c r="T4" i="56"/>
  <c r="T13" i="56"/>
  <c r="T10" i="56"/>
  <c r="T7" i="56"/>
  <c r="T12" i="56"/>
  <c r="T9" i="56"/>
  <c r="T6" i="56"/>
  <c r="Z4" i="40"/>
  <c r="AC32" i="32" a="1"/>
  <c r="AC32" i="32" s="1"/>
  <c r="X50" i="45"/>
  <c r="Y2" i="40"/>
  <c r="AB30" i="32" a="1"/>
  <c r="AB30" i="32" s="1"/>
  <c r="W31" i="47"/>
  <c r="W2" i="58" s="1"/>
  <c r="Y26" i="46"/>
  <c r="AB204" i="32" a="1"/>
  <c r="AB204" i="32" s="1"/>
  <c r="X41" i="45"/>
  <c r="W31" i="43"/>
  <c r="W36" i="45"/>
  <c r="W35" i="45"/>
  <c r="X27" i="45"/>
  <c r="X31" i="45"/>
  <c r="AA25" i="45"/>
  <c r="AD153" i="32" a="1"/>
  <c r="AD153" i="32" s="1"/>
  <c r="W50" i="45"/>
  <c r="Y24" i="42"/>
  <c r="AB102" i="32" a="1"/>
  <c r="AB102" i="32" s="1"/>
  <c r="Y2" i="46"/>
  <c r="AB180" i="32" a="1"/>
  <c r="AB180" i="32" s="1"/>
  <c r="W44" i="46"/>
  <c r="W37" i="45"/>
  <c r="X27" i="40"/>
  <c r="X34" i="40" s="1"/>
  <c r="X5" i="51" s="1"/>
  <c r="W41" i="45"/>
  <c r="T21" i="54"/>
  <c r="T13" i="54"/>
  <c r="T5" i="54"/>
  <c r="T26" i="54"/>
  <c r="T18" i="54"/>
  <c r="T10" i="54"/>
  <c r="T2" i="54"/>
  <c r="T23" i="54"/>
  <c r="T15" i="54"/>
  <c r="T7" i="54"/>
  <c r="T24" i="54"/>
  <c r="T16" i="54"/>
  <c r="T8" i="54"/>
  <c r="T19" i="54"/>
  <c r="T3" i="54"/>
  <c r="T12" i="54"/>
  <c r="T17" i="54"/>
  <c r="T22" i="54"/>
  <c r="T14" i="54"/>
  <c r="T6" i="54"/>
  <c r="T11" i="54"/>
  <c r="T4" i="54"/>
  <c r="T9" i="54"/>
  <c r="T25" i="54"/>
  <c r="T20" i="54"/>
  <c r="X55" i="46"/>
  <c r="Y22" i="45"/>
  <c r="AB150" i="32" a="1"/>
  <c r="AB150" i="32" s="1"/>
  <c r="Y26" i="45"/>
  <c r="AB154" i="32" a="1"/>
  <c r="AB154" i="32" s="1"/>
  <c r="Z4" i="46"/>
  <c r="AC182" i="32" a="1"/>
  <c r="AC182" i="32" s="1"/>
  <c r="Z9" i="40"/>
  <c r="AC37" i="32" a="1"/>
  <c r="AC37" i="32" s="1"/>
  <c r="Y14" i="45"/>
  <c r="AB142" i="32" a="1"/>
  <c r="AB142" i="32" s="1"/>
  <c r="X34" i="47"/>
  <c r="X5" i="58" s="1"/>
  <c r="W31" i="46"/>
  <c r="Y10" i="42"/>
  <c r="AB88" i="32" a="1"/>
  <c r="AB88" i="32" s="1"/>
  <c r="X27" i="46"/>
  <c r="X34" i="46" s="1"/>
  <c r="Y16" i="45"/>
  <c r="AB144" i="32" a="1"/>
  <c r="AB144" i="32" s="1"/>
  <c r="Y2" i="42"/>
  <c r="AB80" i="32" a="1"/>
  <c r="AB80" i="32" s="1"/>
  <c r="Y13" i="45"/>
  <c r="AB141" i="32" a="1"/>
  <c r="AB141" i="32" s="1"/>
  <c r="Y26" i="39"/>
  <c r="Y27" i="39" s="1"/>
  <c r="AB29" i="32" a="1"/>
  <c r="AB29" i="32" s="1"/>
  <c r="W51" i="45"/>
  <c r="Y15" i="46"/>
  <c r="AB193" i="32" a="1"/>
  <c r="AB193" i="32" s="1"/>
  <c r="W53" i="45"/>
  <c r="X51" i="45"/>
  <c r="X55" i="45"/>
  <c r="Y5" i="42"/>
  <c r="AB83" i="32" a="1"/>
  <c r="AB83" i="32" s="1"/>
  <c r="Y24" i="47"/>
  <c r="AB177" i="32" a="1"/>
  <c r="AB177" i="32" s="1"/>
  <c r="Y2" i="43"/>
  <c r="AB105" i="32" a="1"/>
  <c r="AB105" i="32" s="1"/>
  <c r="W33" i="42"/>
  <c r="W4" i="53" s="1"/>
  <c r="W38" i="42"/>
  <c r="W9" i="53" s="1"/>
  <c r="W35" i="42"/>
  <c r="W6" i="53" s="1"/>
  <c r="W32" i="42"/>
  <c r="W3" i="53" s="1"/>
  <c r="W45" i="42"/>
  <c r="W16" i="53" s="1"/>
  <c r="W54" i="42"/>
  <c r="W25" i="53" s="1"/>
  <c r="W36" i="42"/>
  <c r="W7" i="53" s="1"/>
  <c r="W41" i="42"/>
  <c r="W12" i="53" s="1"/>
  <c r="W42" i="42"/>
  <c r="W13" i="53" s="1"/>
  <c r="W46" i="42"/>
  <c r="W17" i="53" s="1"/>
  <c r="W44" i="42"/>
  <c r="W15" i="53" s="1"/>
  <c r="W50" i="42"/>
  <c r="W21" i="53" s="1"/>
  <c r="W43" i="42"/>
  <c r="W14" i="53" s="1"/>
  <c r="W47" i="42"/>
  <c r="W18" i="53" s="1"/>
  <c r="W48" i="42"/>
  <c r="W19" i="53" s="1"/>
  <c r="W52" i="42"/>
  <c r="W23" i="53" s="1"/>
  <c r="W40" i="42"/>
  <c r="W11" i="53" s="1"/>
  <c r="W37" i="42"/>
  <c r="W8" i="53" s="1"/>
  <c r="W49" i="42"/>
  <c r="W20" i="53" s="1"/>
  <c r="W51" i="42"/>
  <c r="W22" i="53" s="1"/>
  <c r="W46" i="41"/>
  <c r="W17" i="52" s="1"/>
  <c r="W41" i="41"/>
  <c r="W12" i="52" s="1"/>
  <c r="W36" i="41"/>
  <c r="W7" i="52" s="1"/>
  <c r="W35" i="41"/>
  <c r="W6" i="52" s="1"/>
  <c r="W52" i="41"/>
  <c r="W23" i="52" s="1"/>
  <c r="W45" i="41"/>
  <c r="W16" i="52" s="1"/>
  <c r="W42" i="41"/>
  <c r="W13" i="52" s="1"/>
  <c r="W49" i="41"/>
  <c r="W20" i="52" s="1"/>
  <c r="W40" i="41"/>
  <c r="W11" i="52" s="1"/>
  <c r="W38" i="41"/>
  <c r="W9" i="52" s="1"/>
  <c r="W44" i="41"/>
  <c r="W15" i="52" s="1"/>
  <c r="W37" i="41"/>
  <c r="W8" i="52" s="1"/>
  <c r="W50" i="41"/>
  <c r="W21" i="52" s="1"/>
  <c r="W43" i="41"/>
  <c r="W14" i="52" s="1"/>
  <c r="W47" i="41"/>
  <c r="W18" i="52" s="1"/>
  <c r="W48" i="41"/>
  <c r="W19" i="52" s="1"/>
  <c r="W54" i="41"/>
  <c r="W25" i="52" s="1"/>
  <c r="W33" i="41"/>
  <c r="W4" i="52" s="1"/>
  <c r="W39" i="41"/>
  <c r="W10" i="52" s="1"/>
  <c r="W32" i="41"/>
  <c r="W3" i="52" s="1"/>
  <c r="X36" i="45"/>
  <c r="X27" i="42"/>
  <c r="X31" i="42" s="1"/>
  <c r="X2" i="53" s="1"/>
  <c r="X42" i="45"/>
  <c r="Y24" i="46"/>
  <c r="AB202" i="32" a="1"/>
  <c r="AB202" i="32" s="1"/>
  <c r="X55" i="39"/>
  <c r="X26" i="50" s="1"/>
  <c r="X44" i="46"/>
  <c r="Z4" i="39"/>
  <c r="AC7" i="32" a="1"/>
  <c r="AC7" i="32" s="1"/>
  <c r="W41" i="40"/>
  <c r="W12" i="51" s="1"/>
  <c r="W35" i="40"/>
  <c r="W6" i="51" s="1"/>
  <c r="W46" i="40"/>
  <c r="W17" i="51" s="1"/>
  <c r="W37" i="40"/>
  <c r="W8" i="51" s="1"/>
  <c r="W48" i="40"/>
  <c r="W19" i="51" s="1"/>
  <c r="W50" i="40"/>
  <c r="W21" i="51" s="1"/>
  <c r="W44" i="40"/>
  <c r="W15" i="51" s="1"/>
  <c r="W42" i="40"/>
  <c r="W13" i="51" s="1"/>
  <c r="W52" i="40"/>
  <c r="W23" i="51" s="1"/>
  <c r="W43" i="40"/>
  <c r="W14" i="51" s="1"/>
  <c r="W36" i="40"/>
  <c r="W7" i="51" s="1"/>
  <c r="W40" i="40"/>
  <c r="W11" i="51" s="1"/>
  <c r="W45" i="40"/>
  <c r="W16" i="51" s="1"/>
  <c r="W47" i="40"/>
  <c r="W18" i="51" s="1"/>
  <c r="W51" i="40"/>
  <c r="W22" i="51" s="1"/>
  <c r="W54" i="40"/>
  <c r="W25" i="51" s="1"/>
  <c r="W32" i="40"/>
  <c r="W3" i="51" s="1"/>
  <c r="W38" i="40"/>
  <c r="W9" i="51" s="1"/>
  <c r="W33" i="40"/>
  <c r="W4" i="51" s="1"/>
  <c r="W49" i="40"/>
  <c r="W20" i="51" s="1"/>
  <c r="Z4" i="41"/>
  <c r="AC57" i="32" a="1"/>
  <c r="AC57" i="32" s="1"/>
  <c r="Y24" i="41"/>
  <c r="AB77" i="32" a="1"/>
  <c r="AB77" i="32" s="1"/>
  <c r="X34" i="42"/>
  <c r="X5" i="53" s="1"/>
  <c r="Y22" i="41"/>
  <c r="AB75" i="32" a="1"/>
  <c r="AB75" i="32" s="1"/>
  <c r="X53" i="47"/>
  <c r="X24" i="58" s="1"/>
  <c r="X27" i="43"/>
  <c r="X31" i="43"/>
  <c r="V10" i="49"/>
  <c r="V15" i="49" s="1"/>
  <c r="AA25" i="47"/>
  <c r="AD178" i="32" a="1"/>
  <c r="AD178" i="32" s="1"/>
  <c r="Y34" i="39" l="1"/>
  <c r="Y5" i="50" s="1"/>
  <c r="Y36" i="39"/>
  <c r="Y7" i="50" s="1"/>
  <c r="Y46" i="39"/>
  <c r="Y17" i="50" s="1"/>
  <c r="Y37" i="39"/>
  <c r="Y8" i="50" s="1"/>
  <c r="Y35" i="39"/>
  <c r="Y6" i="50" s="1"/>
  <c r="Y38" i="39"/>
  <c r="Y9" i="50" s="1"/>
  <c r="Y43" i="39"/>
  <c r="Y14" i="50" s="1"/>
  <c r="Y40" i="39"/>
  <c r="Y11" i="50" s="1"/>
  <c r="Y52" i="39"/>
  <c r="Y23" i="50" s="1"/>
  <c r="Y41" i="39"/>
  <c r="Y12" i="50" s="1"/>
  <c r="Y45" i="39"/>
  <c r="Y16" i="50" s="1"/>
  <c r="Y48" i="39"/>
  <c r="Y19" i="50" s="1"/>
  <c r="Y44" i="39"/>
  <c r="Y15" i="50" s="1"/>
  <c r="Y47" i="39"/>
  <c r="Y18" i="50" s="1"/>
  <c r="Y51" i="39"/>
  <c r="Y22" i="50" s="1"/>
  <c r="Y42" i="39"/>
  <c r="Y13" i="50" s="1"/>
  <c r="Y49" i="39"/>
  <c r="Y20" i="50" s="1"/>
  <c r="Y50" i="39"/>
  <c r="Y21" i="50" s="1"/>
  <c r="Y31" i="39"/>
  <c r="Y2" i="50" s="1"/>
  <c r="Y54" i="39"/>
  <c r="Y25" i="50" s="1"/>
  <c r="Y32" i="39"/>
  <c r="Y3" i="50" s="1"/>
  <c r="Y33" i="39"/>
  <c r="Y4" i="50" s="1"/>
  <c r="AB25" i="40"/>
  <c r="AE53" i="32" a="1"/>
  <c r="AE53" i="32" s="1"/>
  <c r="Z5" i="40"/>
  <c r="AC33" i="32" a="1"/>
  <c r="AC33" i="32" s="1"/>
  <c r="AA3" i="41"/>
  <c r="AD56" i="32" a="1"/>
  <c r="AD56" i="32" s="1"/>
  <c r="AA22" i="43"/>
  <c r="AD125" i="32" a="1"/>
  <c r="AD125" i="32" s="1"/>
  <c r="X2" i="49"/>
  <c r="X41" i="43"/>
  <c r="X35" i="43"/>
  <c r="X46" i="43"/>
  <c r="X36" i="43"/>
  <c r="X52" i="43"/>
  <c r="X42" i="43"/>
  <c r="X44" i="43"/>
  <c r="X48" i="43"/>
  <c r="X43" i="43"/>
  <c r="X40" i="43"/>
  <c r="X50" i="43"/>
  <c r="X45" i="43"/>
  <c r="X37" i="43"/>
  <c r="X47" i="43"/>
  <c r="X49" i="43"/>
  <c r="X38" i="43"/>
  <c r="X54" i="43"/>
  <c r="X32" i="43"/>
  <c r="X51" i="43"/>
  <c r="X33" i="43"/>
  <c r="X39" i="43"/>
  <c r="Y27" i="43"/>
  <c r="Y31" i="43"/>
  <c r="Z2" i="42"/>
  <c r="AC80" i="32" a="1"/>
  <c r="AC80" i="32" s="1"/>
  <c r="AA4" i="46"/>
  <c r="AD182" i="32" a="1"/>
  <c r="AD182" i="32" s="1"/>
  <c r="Z2" i="46"/>
  <c r="AC180" i="32" a="1"/>
  <c r="AC180" i="32" s="1"/>
  <c r="X4" i="49"/>
  <c r="X32" i="45"/>
  <c r="X52" i="45"/>
  <c r="X40" i="45"/>
  <c r="X33" i="45"/>
  <c r="X54" i="45"/>
  <c r="AA4" i="43"/>
  <c r="AD107" i="32" a="1"/>
  <c r="AD107" i="32" s="1"/>
  <c r="Y34" i="43"/>
  <c r="AA3" i="40"/>
  <c r="AD31" i="32" a="1"/>
  <c r="AD31" i="32" s="1"/>
  <c r="Z24" i="39"/>
  <c r="AC27" i="32" a="1"/>
  <c r="AC27" i="32" s="1"/>
  <c r="Z10" i="39"/>
  <c r="Z27" i="39" s="1"/>
  <c r="AC13" i="32" a="1"/>
  <c r="AC13" i="32" s="1"/>
  <c r="X34" i="45"/>
  <c r="Z26" i="41"/>
  <c r="AC79" i="32" a="1"/>
  <c r="AC79" i="32" s="1"/>
  <c r="Z6" i="45"/>
  <c r="AC134" i="32" a="1"/>
  <c r="AC134" i="32" s="1"/>
  <c r="X41" i="47"/>
  <c r="X12" i="58" s="1"/>
  <c r="X46" i="47"/>
  <c r="X17" i="58" s="1"/>
  <c r="X35" i="47"/>
  <c r="X6" i="58" s="1"/>
  <c r="X36" i="47"/>
  <c r="X7" i="58" s="1"/>
  <c r="X45" i="47"/>
  <c r="X16" i="58" s="1"/>
  <c r="X38" i="47"/>
  <c r="X9" i="58" s="1"/>
  <c r="X50" i="47"/>
  <c r="X21" i="58" s="1"/>
  <c r="X42" i="47"/>
  <c r="X13" i="58" s="1"/>
  <c r="X51" i="47"/>
  <c r="X22" i="58" s="1"/>
  <c r="X48" i="47"/>
  <c r="X19" i="58" s="1"/>
  <c r="X37" i="47"/>
  <c r="X8" i="58" s="1"/>
  <c r="X52" i="47"/>
  <c r="X23" i="58" s="1"/>
  <c r="X44" i="47"/>
  <c r="X15" i="58" s="1"/>
  <c r="X40" i="47"/>
  <c r="X11" i="58" s="1"/>
  <c r="X49" i="47"/>
  <c r="X20" i="58" s="1"/>
  <c r="X43" i="47"/>
  <c r="X14" i="58" s="1"/>
  <c r="X47" i="47"/>
  <c r="X18" i="58" s="1"/>
  <c r="X54" i="47"/>
  <c r="X25" i="58" s="1"/>
  <c r="X39" i="47"/>
  <c r="X10" i="58" s="1"/>
  <c r="X32" i="47"/>
  <c r="X3" i="58" s="1"/>
  <c r="X33" i="47"/>
  <c r="X4" i="58" s="1"/>
  <c r="Y53" i="45"/>
  <c r="X48" i="45"/>
  <c r="X53" i="41"/>
  <c r="X24" i="52" s="1"/>
  <c r="X43" i="45"/>
  <c r="X35" i="45"/>
  <c r="Z22" i="41"/>
  <c r="AC75" i="32" a="1"/>
  <c r="AC75" i="32" s="1"/>
  <c r="Y53" i="46"/>
  <c r="Z26" i="45"/>
  <c r="AC154" i="32" a="1"/>
  <c r="AC154" i="32" s="1"/>
  <c r="AA4" i="41"/>
  <c r="AD57" i="32" a="1"/>
  <c r="AD57" i="32" s="1"/>
  <c r="Z2" i="43"/>
  <c r="AC105" i="32" a="1"/>
  <c r="AC105" i="32" s="1"/>
  <c r="Z10" i="42"/>
  <c r="AC88" i="32" a="1"/>
  <c r="AC88" i="32" s="1"/>
  <c r="Z26" i="46"/>
  <c r="AC204" i="32" a="1"/>
  <c r="AC204" i="32" s="1"/>
  <c r="Z24" i="46"/>
  <c r="AC202" i="32" a="1"/>
  <c r="AC202" i="32" s="1"/>
  <c r="Z24" i="47"/>
  <c r="AC177" i="32" a="1"/>
  <c r="AC177" i="32" s="1"/>
  <c r="Z15" i="46"/>
  <c r="AC193" i="32" a="1"/>
  <c r="AC193" i="32" s="1"/>
  <c r="Y27" i="42"/>
  <c r="Y31" i="42" s="1"/>
  <c r="Y2" i="53" s="1"/>
  <c r="X31" i="40"/>
  <c r="X2" i="51" s="1"/>
  <c r="Y31" i="46"/>
  <c r="Y27" i="46"/>
  <c r="X39" i="40"/>
  <c r="X10" i="51" s="1"/>
  <c r="V21" i="57"/>
  <c r="V26" i="57"/>
  <c r="V23" i="57"/>
  <c r="V25" i="57"/>
  <c r="V22" i="57"/>
  <c r="V20" i="57"/>
  <c r="V15" i="57"/>
  <c r="V7" i="57"/>
  <c r="V24" i="57"/>
  <c r="V12" i="57"/>
  <c r="V17" i="57"/>
  <c r="V9" i="57"/>
  <c r="V4" i="57"/>
  <c r="V14" i="57"/>
  <c r="V11" i="57"/>
  <c r="V8" i="57"/>
  <c r="V3" i="57"/>
  <c r="V19" i="57"/>
  <c r="V16" i="57"/>
  <c r="V13" i="57"/>
  <c r="V10" i="57"/>
  <c r="V18" i="57"/>
  <c r="V2" i="57"/>
  <c r="V5" i="57"/>
  <c r="V6" i="57"/>
  <c r="W5" i="49"/>
  <c r="W8" i="49" s="1"/>
  <c r="W13" i="49" s="1"/>
  <c r="Y53" i="39"/>
  <c r="Y24" i="50" s="1"/>
  <c r="Z18" i="45"/>
  <c r="AC146" i="32" a="1"/>
  <c r="AC146" i="32" s="1"/>
  <c r="Z5" i="47"/>
  <c r="AC158" i="32" a="1"/>
  <c r="AC158" i="32" s="1"/>
  <c r="V23" i="54"/>
  <c r="V15" i="54"/>
  <c r="V7" i="54"/>
  <c r="V20" i="54"/>
  <c r="V12" i="54"/>
  <c r="V4" i="54"/>
  <c r="V25" i="54"/>
  <c r="V17" i="54"/>
  <c r="V9" i="54"/>
  <c r="V26" i="54"/>
  <c r="V18" i="54"/>
  <c r="V10" i="54"/>
  <c r="V2" i="54"/>
  <c r="V13" i="54"/>
  <c r="V22" i="54"/>
  <c r="V6" i="54"/>
  <c r="V11" i="54"/>
  <c r="V21" i="54"/>
  <c r="V24" i="54"/>
  <c r="V8" i="54"/>
  <c r="V16" i="54"/>
  <c r="V14" i="54"/>
  <c r="V19" i="54"/>
  <c r="V5" i="54"/>
  <c r="V3" i="54"/>
  <c r="Y39" i="39"/>
  <c r="Y10" i="50" s="1"/>
  <c r="X53" i="43"/>
  <c r="AA3" i="39"/>
  <c r="AD6" i="32" a="1"/>
  <c r="AD6" i="32" s="1"/>
  <c r="X47" i="45"/>
  <c r="Y35" i="45"/>
  <c r="AA3" i="47"/>
  <c r="AD156" i="32" a="1"/>
  <c r="AD156" i="32" s="1"/>
  <c r="X55" i="42"/>
  <c r="X26" i="53" s="1"/>
  <c r="X55" i="40"/>
  <c r="X26" i="51" s="1"/>
  <c r="AA3" i="46"/>
  <c r="AD181" i="32" a="1"/>
  <c r="AD181" i="32" s="1"/>
  <c r="Z12" i="45"/>
  <c r="AC140" i="32" a="1"/>
  <c r="AC140" i="32" s="1"/>
  <c r="X53" i="40"/>
  <c r="X24" i="51" s="1"/>
  <c r="Z10" i="40"/>
  <c r="AC38" i="32" a="1"/>
  <c r="AC38" i="32" s="1"/>
  <c r="Y47" i="45"/>
  <c r="Z8" i="45"/>
  <c r="AC136" i="32" a="1"/>
  <c r="AC136" i="32" s="1"/>
  <c r="AB25" i="43"/>
  <c r="AE128" i="32" a="1"/>
  <c r="AE128" i="32" s="1"/>
  <c r="U26" i="54"/>
  <c r="U18" i="54"/>
  <c r="U10" i="54"/>
  <c r="U2" i="54"/>
  <c r="U23" i="54"/>
  <c r="U15" i="54"/>
  <c r="U7" i="54"/>
  <c r="U20" i="54"/>
  <c r="U12" i="54"/>
  <c r="U4" i="54"/>
  <c r="U21" i="54"/>
  <c r="U13" i="54"/>
  <c r="U5" i="54"/>
  <c r="U24" i="54"/>
  <c r="U8" i="54"/>
  <c r="U17" i="54"/>
  <c r="U22" i="54"/>
  <c r="U6" i="54"/>
  <c r="U19" i="54"/>
  <c r="U3" i="54"/>
  <c r="U11" i="54"/>
  <c r="U16" i="54"/>
  <c r="U9" i="54"/>
  <c r="U14" i="54"/>
  <c r="U25" i="54"/>
  <c r="Z10" i="45"/>
  <c r="AC138" i="32" a="1"/>
  <c r="AC138" i="32" s="1"/>
  <c r="Z5" i="45"/>
  <c r="AC133" i="32" a="1"/>
  <c r="AC133" i="32" s="1"/>
  <c r="Y44" i="46"/>
  <c r="Y45" i="45"/>
  <c r="AA4" i="47"/>
  <c r="AD157" i="32" a="1"/>
  <c r="AD157" i="32" s="1"/>
  <c r="AC25" i="41"/>
  <c r="AF78" i="32" a="1"/>
  <c r="AF78" i="32" s="1"/>
  <c r="Y37" i="45"/>
  <c r="Z17" i="45"/>
  <c r="AC145" i="32" a="1"/>
  <c r="AC145" i="32" s="1"/>
  <c r="AA10" i="41"/>
  <c r="AD63" i="32" a="1"/>
  <c r="AD63" i="32" s="1"/>
  <c r="Z20" i="45"/>
  <c r="AC148" i="32" a="1"/>
  <c r="AC148" i="32" s="1"/>
  <c r="Z24" i="43"/>
  <c r="AC127" i="32" a="1"/>
  <c r="AC127" i="32" s="1"/>
  <c r="Y39" i="45"/>
  <c r="Z2" i="40"/>
  <c r="AC30" i="32" a="1"/>
  <c r="AC30" i="32" s="1"/>
  <c r="Z2" i="45"/>
  <c r="AC130" i="32" a="1"/>
  <c r="AC130" i="32" s="1"/>
  <c r="AB25" i="47"/>
  <c r="AE178" i="32" a="1"/>
  <c r="AE178" i="32" s="1"/>
  <c r="Z5" i="42"/>
  <c r="AC83" i="32" a="1"/>
  <c r="AC83" i="32" s="1"/>
  <c r="Z26" i="39"/>
  <c r="AC29" i="32" a="1"/>
  <c r="AC29" i="32" s="1"/>
  <c r="X31" i="46"/>
  <c r="Z14" i="45"/>
  <c r="AC142" i="32" a="1"/>
  <c r="AC142" i="32" s="1"/>
  <c r="Z22" i="45"/>
  <c r="AC150" i="32" a="1"/>
  <c r="AC150" i="32" s="1"/>
  <c r="Y27" i="40"/>
  <c r="Y31" i="40" s="1"/>
  <c r="Y2" i="51" s="1"/>
  <c r="AC25" i="46"/>
  <c r="AF203" i="32" a="1"/>
  <c r="AF203" i="32" s="1"/>
  <c r="Y27" i="45"/>
  <c r="Y34" i="45" s="1"/>
  <c r="Y31" i="45"/>
  <c r="Z7" i="45"/>
  <c r="AC135" i="32" a="1"/>
  <c r="AC135" i="32" s="1"/>
  <c r="Z14" i="46"/>
  <c r="AC192" i="32" a="1"/>
  <c r="AC192" i="32" s="1"/>
  <c r="X46" i="45"/>
  <c r="Z24" i="40"/>
  <c r="AC52" i="32" a="1"/>
  <c r="AC52" i="32" s="1"/>
  <c r="AB25" i="39"/>
  <c r="AE28" i="32" a="1"/>
  <c r="AE28" i="32" s="1"/>
  <c r="X45" i="45"/>
  <c r="Y46" i="45"/>
  <c r="Y49" i="45"/>
  <c r="Y53" i="43"/>
  <c r="Z16" i="45"/>
  <c r="AC144" i="32" a="1"/>
  <c r="AC144" i="32" s="1"/>
  <c r="X46" i="40"/>
  <c r="X17" i="51" s="1"/>
  <c r="X35" i="40"/>
  <c r="X6" i="51" s="1"/>
  <c r="X41" i="40"/>
  <c r="X12" i="51" s="1"/>
  <c r="X44" i="40"/>
  <c r="X15" i="51" s="1"/>
  <c r="X42" i="40"/>
  <c r="X13" i="51" s="1"/>
  <c r="X37" i="40"/>
  <c r="X8" i="51" s="1"/>
  <c r="X43" i="40"/>
  <c r="X14" i="51" s="1"/>
  <c r="X36" i="40"/>
  <c r="X7" i="51" s="1"/>
  <c r="X52" i="40"/>
  <c r="X23" i="51" s="1"/>
  <c r="X50" i="40"/>
  <c r="X21" i="51" s="1"/>
  <c r="X40" i="40"/>
  <c r="X11" i="51" s="1"/>
  <c r="X48" i="40"/>
  <c r="X19" i="51" s="1"/>
  <c r="X51" i="40"/>
  <c r="X22" i="51" s="1"/>
  <c r="X47" i="40"/>
  <c r="X18" i="51" s="1"/>
  <c r="X45" i="40"/>
  <c r="X16" i="51" s="1"/>
  <c r="X54" i="40"/>
  <c r="X25" i="51" s="1"/>
  <c r="X38" i="40"/>
  <c r="X9" i="51" s="1"/>
  <c r="X49" i="40"/>
  <c r="X20" i="51" s="1"/>
  <c r="X33" i="40"/>
  <c r="X4" i="51" s="1"/>
  <c r="X32" i="40"/>
  <c r="X3" i="51" s="1"/>
  <c r="AA10" i="47"/>
  <c r="AD163" i="32" a="1"/>
  <c r="AD163" i="32" s="1"/>
  <c r="Y55" i="45"/>
  <c r="Y53" i="42"/>
  <c r="Y24" i="53" s="1"/>
  <c r="Z24" i="41"/>
  <c r="AC77" i="32" a="1"/>
  <c r="AC77" i="32" s="1"/>
  <c r="AA4" i="39"/>
  <c r="AD7" i="32" a="1"/>
  <c r="AD7" i="32" s="1"/>
  <c r="X38" i="42"/>
  <c r="X9" i="53" s="1"/>
  <c r="X35" i="42"/>
  <c r="X6" i="53" s="1"/>
  <c r="X32" i="42"/>
  <c r="X3" i="53" s="1"/>
  <c r="X33" i="42"/>
  <c r="X4" i="53" s="1"/>
  <c r="X45" i="42"/>
  <c r="X16" i="53" s="1"/>
  <c r="X54" i="42"/>
  <c r="X25" i="53" s="1"/>
  <c r="X41" i="42"/>
  <c r="X12" i="53" s="1"/>
  <c r="X40" i="42"/>
  <c r="X11" i="53" s="1"/>
  <c r="X52" i="42"/>
  <c r="X23" i="53" s="1"/>
  <c r="X50" i="42"/>
  <c r="X21" i="53" s="1"/>
  <c r="X44" i="42"/>
  <c r="X15" i="53" s="1"/>
  <c r="X42" i="42"/>
  <c r="X13" i="53" s="1"/>
  <c r="X43" i="42"/>
  <c r="X14" i="53" s="1"/>
  <c r="X36" i="42"/>
  <c r="X7" i="53" s="1"/>
  <c r="X48" i="42"/>
  <c r="X19" i="53" s="1"/>
  <c r="X46" i="42"/>
  <c r="X17" i="53" s="1"/>
  <c r="X37" i="42"/>
  <c r="X8" i="53" s="1"/>
  <c r="X51" i="42"/>
  <c r="X22" i="53" s="1"/>
  <c r="X47" i="42"/>
  <c r="X18" i="53" s="1"/>
  <c r="X49" i="42"/>
  <c r="X20" i="53" s="1"/>
  <c r="Y34" i="42"/>
  <c r="Y5" i="53" s="1"/>
  <c r="Y55" i="39"/>
  <c r="Y26" i="50" s="1"/>
  <c r="X3" i="49"/>
  <c r="X41" i="46"/>
  <c r="X36" i="46"/>
  <c r="X46" i="46"/>
  <c r="X35" i="46"/>
  <c r="X45" i="46"/>
  <c r="X37" i="46"/>
  <c r="X40" i="46"/>
  <c r="X49" i="46"/>
  <c r="X51" i="46"/>
  <c r="X38" i="46"/>
  <c r="X52" i="46"/>
  <c r="X42" i="46"/>
  <c r="X48" i="46"/>
  <c r="X50" i="46"/>
  <c r="X47" i="46"/>
  <c r="X54" i="46"/>
  <c r="X32" i="46"/>
  <c r="X33" i="46"/>
  <c r="X39" i="46"/>
  <c r="Y43" i="45"/>
  <c r="Y51" i="45"/>
  <c r="AB25" i="45"/>
  <c r="AE153" i="32" a="1"/>
  <c r="AE153" i="32" s="1"/>
  <c r="Y36" i="45"/>
  <c r="Z21" i="45"/>
  <c r="AC149" i="32" a="1"/>
  <c r="AC149" i="32" s="1"/>
  <c r="Y43" i="46"/>
  <c r="Z26" i="47"/>
  <c r="AC179" i="32" a="1"/>
  <c r="AC179" i="32" s="1"/>
  <c r="Z9" i="45"/>
  <c r="AC137" i="32" a="1"/>
  <c r="AC137" i="32" s="1"/>
  <c r="Z26" i="43"/>
  <c r="AC129" i="32" a="1"/>
  <c r="AC129" i="32" s="1"/>
  <c r="X39" i="42"/>
  <c r="X10" i="53" s="1"/>
  <c r="W9" i="49"/>
  <c r="W14" i="49" s="1"/>
  <c r="AA3" i="43"/>
  <c r="AD106" i="32" a="1"/>
  <c r="AD106" i="32" s="1"/>
  <c r="AA10" i="46"/>
  <c r="AD188" i="32" a="1"/>
  <c r="AD188" i="32" s="1"/>
  <c r="Z5" i="41"/>
  <c r="AC58" i="32" a="1"/>
  <c r="AC58" i="32" s="1"/>
  <c r="AA10" i="43"/>
  <c r="AD113" i="32" a="1"/>
  <c r="AD113" i="32" s="1"/>
  <c r="X51" i="41"/>
  <c r="X22" i="52" s="1"/>
  <c r="X53" i="46"/>
  <c r="X55" i="41"/>
  <c r="X26" i="52" s="1"/>
  <c r="Z24" i="42"/>
  <c r="AC102" i="32" a="1"/>
  <c r="AC102" i="32" s="1"/>
  <c r="V21" i="56"/>
  <c r="V26" i="56"/>
  <c r="V23" i="56"/>
  <c r="V24" i="56"/>
  <c r="V13" i="56"/>
  <c r="V5" i="56"/>
  <c r="V18" i="56"/>
  <c r="V10" i="56"/>
  <c r="V22" i="56"/>
  <c r="V15" i="56"/>
  <c r="V16" i="56"/>
  <c r="V8" i="56"/>
  <c r="V20" i="56"/>
  <c r="V17" i="56"/>
  <c r="V7" i="56"/>
  <c r="V3" i="56"/>
  <c r="V25" i="56"/>
  <c r="V12" i="56"/>
  <c r="V9" i="56"/>
  <c r="V19" i="56"/>
  <c r="V11" i="56"/>
  <c r="V6" i="56"/>
  <c r="V2" i="56"/>
  <c r="V14" i="56"/>
  <c r="V4" i="56"/>
  <c r="Z13" i="45"/>
  <c r="AC141" i="32" a="1"/>
  <c r="AC141" i="32" s="1"/>
  <c r="X53" i="42"/>
  <c r="X24" i="53" s="1"/>
  <c r="AA9" i="40"/>
  <c r="AD37" i="32" a="1"/>
  <c r="AD37" i="32" s="1"/>
  <c r="AA4" i="40"/>
  <c r="AD32" i="32" a="1"/>
  <c r="AD32" i="32" s="1"/>
  <c r="X43" i="46"/>
  <c r="Z2" i="41"/>
  <c r="AC55" i="32" a="1"/>
  <c r="AC55" i="32" s="1"/>
  <c r="Y50" i="45"/>
  <c r="Z15" i="45"/>
  <c r="AC143" i="32" a="1"/>
  <c r="AC143" i="32" s="1"/>
  <c r="X34" i="43"/>
  <c r="Z19" i="45"/>
  <c r="AC147" i="32" a="1"/>
  <c r="AC147" i="32" s="1"/>
  <c r="Y38" i="45"/>
  <c r="Y55" i="43"/>
  <c r="AA20" i="40"/>
  <c r="AD48" i="32" a="1"/>
  <c r="AD48" i="32" s="1"/>
  <c r="Z26" i="40"/>
  <c r="AC54" i="32" a="1"/>
  <c r="AC54" i="32" s="1"/>
  <c r="Z2" i="47"/>
  <c r="AC155" i="32" a="1"/>
  <c r="AC155" i="32" s="1"/>
  <c r="Z26" i="42"/>
  <c r="AC104" i="32" a="1"/>
  <c r="AC104" i="32" s="1"/>
  <c r="Z5" i="46"/>
  <c r="AC183" i="32" a="1"/>
  <c r="AC183" i="32" s="1"/>
  <c r="Y27" i="41"/>
  <c r="Y31" i="41"/>
  <c r="Y2" i="52" s="1"/>
  <c r="Z5" i="43"/>
  <c r="AC108" i="32" a="1"/>
  <c r="AC108" i="32" s="1"/>
  <c r="Y44" i="45"/>
  <c r="X41" i="41"/>
  <c r="X12" i="52" s="1"/>
  <c r="X36" i="41"/>
  <c r="X7" i="52" s="1"/>
  <c r="X35" i="41"/>
  <c r="X6" i="52" s="1"/>
  <c r="X46" i="41"/>
  <c r="X17" i="52" s="1"/>
  <c r="X42" i="41"/>
  <c r="X13" i="52" s="1"/>
  <c r="X45" i="41"/>
  <c r="X16" i="52" s="1"/>
  <c r="X37" i="41"/>
  <c r="X8" i="52" s="1"/>
  <c r="X52" i="41"/>
  <c r="X23" i="52" s="1"/>
  <c r="X43" i="41"/>
  <c r="X14" i="52" s="1"/>
  <c r="X50" i="41"/>
  <c r="X21" i="52" s="1"/>
  <c r="X40" i="41"/>
  <c r="X11" i="52" s="1"/>
  <c r="X38" i="41"/>
  <c r="X9" i="52" s="1"/>
  <c r="X49" i="41"/>
  <c r="X20" i="52" s="1"/>
  <c r="X44" i="41"/>
  <c r="X15" i="52" s="1"/>
  <c r="X48" i="41"/>
  <c r="X19" i="52" s="1"/>
  <c r="X47" i="41"/>
  <c r="X18" i="52" s="1"/>
  <c r="X54" i="41"/>
  <c r="X25" i="52" s="1"/>
  <c r="X33" i="41"/>
  <c r="X4" i="52" s="1"/>
  <c r="X32" i="41"/>
  <c r="X3" i="52" s="1"/>
  <c r="X39" i="41"/>
  <c r="X10" i="52" s="1"/>
  <c r="Z24" i="45"/>
  <c r="AC152" i="32" a="1"/>
  <c r="AC152" i="32" s="1"/>
  <c r="Y27" i="47"/>
  <c r="Y55" i="47" s="1"/>
  <c r="Y26" i="58" s="1"/>
  <c r="Y55" i="42"/>
  <c r="Y26" i="53" s="1"/>
  <c r="Y34" i="46"/>
  <c r="Z34" i="39" l="1"/>
  <c r="Z5" i="50" s="1"/>
  <c r="Z46" i="39"/>
  <c r="Z17" i="50" s="1"/>
  <c r="Z35" i="39"/>
  <c r="Z6" i="50" s="1"/>
  <c r="Z41" i="39"/>
  <c r="Z12" i="50" s="1"/>
  <c r="Z37" i="39"/>
  <c r="Z8" i="50" s="1"/>
  <c r="Z43" i="39"/>
  <c r="Z14" i="50" s="1"/>
  <c r="Z36" i="39"/>
  <c r="Z7" i="50" s="1"/>
  <c r="Z50" i="39"/>
  <c r="Z21" i="50" s="1"/>
  <c r="Z40" i="39"/>
  <c r="Z11" i="50" s="1"/>
  <c r="Z44" i="39"/>
  <c r="Z15" i="50" s="1"/>
  <c r="Z38" i="39"/>
  <c r="Z9" i="50" s="1"/>
  <c r="Z45" i="39"/>
  <c r="Z16" i="50" s="1"/>
  <c r="Z52" i="39"/>
  <c r="Z23" i="50" s="1"/>
  <c r="Z48" i="39"/>
  <c r="Z19" i="50" s="1"/>
  <c r="Z47" i="39"/>
  <c r="Z18" i="50" s="1"/>
  <c r="Z49" i="39"/>
  <c r="Z20" i="50" s="1"/>
  <c r="Z42" i="39"/>
  <c r="Z13" i="50" s="1"/>
  <c r="Z51" i="39"/>
  <c r="Z22" i="50" s="1"/>
  <c r="Z31" i="39"/>
  <c r="Z2" i="50" s="1"/>
  <c r="Z54" i="39"/>
  <c r="Z25" i="50" s="1"/>
  <c r="Z32" i="39"/>
  <c r="Z3" i="50" s="1"/>
  <c r="Z33" i="39"/>
  <c r="Z4" i="50" s="1"/>
  <c r="W20" i="54"/>
  <c r="W12" i="54"/>
  <c r="W4" i="54"/>
  <c r="W25" i="54"/>
  <c r="W17" i="54"/>
  <c r="W9" i="54"/>
  <c r="W22" i="54"/>
  <c r="W14" i="54"/>
  <c r="W6" i="54"/>
  <c r="W23" i="54"/>
  <c r="W15" i="54"/>
  <c r="W7" i="54"/>
  <c r="W18" i="54"/>
  <c r="W2" i="54"/>
  <c r="W11" i="54"/>
  <c r="W16" i="54"/>
  <c r="W21" i="54"/>
  <c r="W26" i="54"/>
  <c r="W13" i="54"/>
  <c r="W24" i="54"/>
  <c r="W10" i="54"/>
  <c r="W8" i="54"/>
  <c r="W19" i="54"/>
  <c r="W3" i="54"/>
  <c r="W5" i="54"/>
  <c r="Y35" i="41"/>
  <c r="Y6" i="52" s="1"/>
  <c r="Y46" i="41"/>
  <c r="Y17" i="52" s="1"/>
  <c r="Y36" i="41"/>
  <c r="Y7" i="52" s="1"/>
  <c r="Y41" i="41"/>
  <c r="Y12" i="52" s="1"/>
  <c r="Y49" i="41"/>
  <c r="Y20" i="52" s="1"/>
  <c r="Y38" i="41"/>
  <c r="Y9" i="52" s="1"/>
  <c r="Y37" i="41"/>
  <c r="Y8" i="52" s="1"/>
  <c r="Y50" i="41"/>
  <c r="Y21" i="52" s="1"/>
  <c r="Y44" i="41"/>
  <c r="Y15" i="52" s="1"/>
  <c r="Y42" i="41"/>
  <c r="Y13" i="52" s="1"/>
  <c r="Y43" i="41"/>
  <c r="Y14" i="52" s="1"/>
  <c r="Y52" i="41"/>
  <c r="Y23" i="52" s="1"/>
  <c r="Y40" i="41"/>
  <c r="Y11" i="52" s="1"/>
  <c r="Y45" i="41"/>
  <c r="Y16" i="52" s="1"/>
  <c r="Y48" i="41"/>
  <c r="Y19" i="52" s="1"/>
  <c r="Y47" i="41"/>
  <c r="Y18" i="52" s="1"/>
  <c r="Y54" i="41"/>
  <c r="Y25" i="52" s="1"/>
  <c r="Y39" i="41"/>
  <c r="Y10" i="52" s="1"/>
  <c r="Y32" i="41"/>
  <c r="Y3" i="52" s="1"/>
  <c r="Y33" i="41"/>
  <c r="Y4" i="52" s="1"/>
  <c r="AA24" i="40"/>
  <c r="AD52" i="32" a="1"/>
  <c r="AD52" i="32" s="1"/>
  <c r="AA7" i="45"/>
  <c r="AD135" i="32" a="1"/>
  <c r="AD135" i="32" s="1"/>
  <c r="AA22" i="45"/>
  <c r="AD150" i="32" a="1"/>
  <c r="AD150" i="32" s="1"/>
  <c r="Z27" i="40"/>
  <c r="Z31" i="40" s="1"/>
  <c r="Z2" i="51" s="1"/>
  <c r="AB4" i="47"/>
  <c r="AE157" i="32" a="1"/>
  <c r="AE157" i="32" s="1"/>
  <c r="AB3" i="46"/>
  <c r="AE181" i="32" a="1"/>
  <c r="AE181" i="32" s="1"/>
  <c r="AA18" i="45"/>
  <c r="AD146" i="32" a="1"/>
  <c r="AD146" i="32" s="1"/>
  <c r="AA26" i="45"/>
  <c r="AD154" i="32" a="1"/>
  <c r="AD154" i="32" s="1"/>
  <c r="AA6" i="45"/>
  <c r="AD134" i="32" a="1"/>
  <c r="AD134" i="32" s="1"/>
  <c r="Y34" i="40"/>
  <c r="Y5" i="51" s="1"/>
  <c r="AA2" i="46"/>
  <c r="AD180" i="32" a="1"/>
  <c r="AD180" i="32" s="1"/>
  <c r="Y2" i="49"/>
  <c r="Y35" i="43"/>
  <c r="Y36" i="43"/>
  <c r="Y41" i="43"/>
  <c r="Y46" i="43"/>
  <c r="Y38" i="43"/>
  <c r="Y48" i="43"/>
  <c r="Y45" i="43"/>
  <c r="Y37" i="43"/>
  <c r="Y50" i="43"/>
  <c r="Y49" i="43"/>
  <c r="Y43" i="43"/>
  <c r="Y42" i="43"/>
  <c r="Y44" i="43"/>
  <c r="Y52" i="43"/>
  <c r="Y47" i="43"/>
  <c r="Y40" i="43"/>
  <c r="Y54" i="43"/>
  <c r="Y51" i="43"/>
  <c r="Y32" i="43"/>
  <c r="Y39" i="43"/>
  <c r="Y33" i="43"/>
  <c r="AB22" i="43"/>
  <c r="AE125" i="32" a="1"/>
  <c r="AE125" i="32" s="1"/>
  <c r="AC25" i="40"/>
  <c r="AF53" i="32" a="1"/>
  <c r="AF53" i="32" s="1"/>
  <c r="AA21" i="45"/>
  <c r="AD149" i="32" a="1"/>
  <c r="AD149" i="32" s="1"/>
  <c r="Y34" i="41"/>
  <c r="Y5" i="52" s="1"/>
  <c r="Z27" i="41"/>
  <c r="Y53" i="40"/>
  <c r="Y24" i="51" s="1"/>
  <c r="AB4" i="39"/>
  <c r="AE7" i="32" a="1"/>
  <c r="AE7" i="32" s="1"/>
  <c r="AB10" i="47"/>
  <c r="AE163" i="32" a="1"/>
  <c r="AE163" i="32" s="1"/>
  <c r="Z53" i="40"/>
  <c r="Z24" i="51" s="1"/>
  <c r="AC25" i="47"/>
  <c r="AF178" i="32" a="1"/>
  <c r="AF178" i="32" s="1"/>
  <c r="AA17" i="45"/>
  <c r="AD145" i="32" a="1"/>
  <c r="AD145" i="32" s="1"/>
  <c r="Y34" i="47"/>
  <c r="Y5" i="58" s="1"/>
  <c r="AB3" i="39"/>
  <c r="AE6" i="32" a="1"/>
  <c r="AE6" i="32" s="1"/>
  <c r="Y3" i="49"/>
  <c r="Y36" i="46"/>
  <c r="Y35" i="46"/>
  <c r="Y46" i="46"/>
  <c r="Y41" i="46"/>
  <c r="Y52" i="46"/>
  <c r="Y47" i="46"/>
  <c r="Y45" i="46"/>
  <c r="Y50" i="46"/>
  <c r="Y51" i="46"/>
  <c r="Y42" i="46"/>
  <c r="Y48" i="46"/>
  <c r="Y49" i="46"/>
  <c r="Y38" i="46"/>
  <c r="Y40" i="46"/>
  <c r="Y37" i="46"/>
  <c r="Y54" i="46"/>
  <c r="Y39" i="46"/>
  <c r="Y33" i="46"/>
  <c r="Y32" i="46"/>
  <c r="AA24" i="47"/>
  <c r="AD177" i="32" a="1"/>
  <c r="AD177" i="32" s="1"/>
  <c r="AA10" i="42"/>
  <c r="AD88" i="32" a="1"/>
  <c r="AD88" i="32" s="1"/>
  <c r="Z35" i="45"/>
  <c r="Y55" i="46"/>
  <c r="Z27" i="46"/>
  <c r="Z44" i="46" s="1"/>
  <c r="Z31" i="46"/>
  <c r="Z46" i="45"/>
  <c r="AA24" i="39"/>
  <c r="AD27" i="32" a="1"/>
  <c r="AD27" i="32" s="1"/>
  <c r="AA19" i="45"/>
  <c r="AD147" i="32" a="1"/>
  <c r="AD147" i="32" s="1"/>
  <c r="AA14" i="45"/>
  <c r="AD142" i="32" a="1"/>
  <c r="AD142" i="32" s="1"/>
  <c r="AA26" i="41"/>
  <c r="AD79" i="32" a="1"/>
  <c r="AD79" i="32" s="1"/>
  <c r="AB4" i="46"/>
  <c r="AE182" i="32" a="1"/>
  <c r="AE182" i="32" s="1"/>
  <c r="Y31" i="47"/>
  <c r="Y2" i="58" s="1"/>
  <c r="Y55" i="40"/>
  <c r="Y26" i="51" s="1"/>
  <c r="AA26" i="42"/>
  <c r="AD104" i="32" a="1"/>
  <c r="AD104" i="32" s="1"/>
  <c r="AA26" i="40"/>
  <c r="AD54" i="32" a="1"/>
  <c r="AD54" i="32" s="1"/>
  <c r="AB4" i="40"/>
  <c r="AE32" i="32" a="1"/>
  <c r="AE32" i="32" s="1"/>
  <c r="AC25" i="45"/>
  <c r="AF153" i="32" a="1"/>
  <c r="AF153" i="32" s="1"/>
  <c r="AA24" i="41"/>
  <c r="AD77" i="32" a="1"/>
  <c r="AD77" i="32" s="1"/>
  <c r="W10" i="49"/>
  <c r="W15" i="49" s="1"/>
  <c r="Y4" i="49"/>
  <c r="Y52" i="45"/>
  <c r="Y32" i="45"/>
  <c r="Y33" i="45"/>
  <c r="Y40" i="45"/>
  <c r="Y54" i="45"/>
  <c r="Y41" i="45"/>
  <c r="AA24" i="43"/>
  <c r="AD127" i="32" a="1"/>
  <c r="AD127" i="32" s="1"/>
  <c r="AC25" i="43"/>
  <c r="AF128" i="32" a="1"/>
  <c r="AF128" i="32" s="1"/>
  <c r="AA10" i="40"/>
  <c r="AD38" i="32" a="1"/>
  <c r="AD38" i="32" s="1"/>
  <c r="AA24" i="46"/>
  <c r="AD202" i="32" a="1"/>
  <c r="AD202" i="32" s="1"/>
  <c r="Y42" i="45"/>
  <c r="AA22" i="41"/>
  <c r="AD75" i="32" a="1"/>
  <c r="AD75" i="32" s="1"/>
  <c r="Z55" i="41"/>
  <c r="Z26" i="52" s="1"/>
  <c r="Z53" i="39"/>
  <c r="Z24" i="50" s="1"/>
  <c r="AB3" i="41"/>
  <c r="AE56" i="32" a="1"/>
  <c r="AE56" i="32" s="1"/>
  <c r="AA2" i="41"/>
  <c r="AD55" i="32" a="1"/>
  <c r="AD55" i="32" s="1"/>
  <c r="AB10" i="46"/>
  <c r="AE188" i="32" a="1"/>
  <c r="AE188" i="32" s="1"/>
  <c r="AA13" i="45"/>
  <c r="AD141" i="32" a="1"/>
  <c r="AD141" i="32" s="1"/>
  <c r="Z53" i="46"/>
  <c r="AA2" i="43"/>
  <c r="AD105" i="32" a="1"/>
  <c r="AD105" i="32" s="1"/>
  <c r="AB3" i="40"/>
  <c r="AE31" i="32" a="1"/>
  <c r="AE31" i="32" s="1"/>
  <c r="Y39" i="42"/>
  <c r="Y10" i="53" s="1"/>
  <c r="AA24" i="42"/>
  <c r="AD102" i="32" a="1"/>
  <c r="AD102" i="32" s="1"/>
  <c r="AA5" i="46"/>
  <c r="AD183" i="32" a="1"/>
  <c r="AD183" i="32" s="1"/>
  <c r="Z42" i="45"/>
  <c r="AB3" i="43"/>
  <c r="AE106" i="32" a="1"/>
  <c r="AE106" i="32" s="1"/>
  <c r="AA9" i="45"/>
  <c r="AD137" i="32" a="1"/>
  <c r="AD137" i="32" s="1"/>
  <c r="Y46" i="47"/>
  <c r="Y17" i="58" s="1"/>
  <c r="Y35" i="47"/>
  <c r="Y6" i="58" s="1"/>
  <c r="Y41" i="47"/>
  <c r="Y12" i="58" s="1"/>
  <c r="Y36" i="47"/>
  <c r="Y7" i="58" s="1"/>
  <c r="Y40" i="47"/>
  <c r="Y11" i="58" s="1"/>
  <c r="Y51" i="47"/>
  <c r="Y22" i="58" s="1"/>
  <c r="Y43" i="47"/>
  <c r="Y14" i="58" s="1"/>
  <c r="Y38" i="47"/>
  <c r="Y9" i="58" s="1"/>
  <c r="Y52" i="47"/>
  <c r="Y23" i="58" s="1"/>
  <c r="Y49" i="47"/>
  <c r="Y20" i="58" s="1"/>
  <c r="Y50" i="47"/>
  <c r="Y21" i="58" s="1"/>
  <c r="Y48" i="47"/>
  <c r="Y19" i="58" s="1"/>
  <c r="Y47" i="47"/>
  <c r="Y18" i="58" s="1"/>
  <c r="Y37" i="47"/>
  <c r="Y8" i="58" s="1"/>
  <c r="Y45" i="47"/>
  <c r="Y16" i="58" s="1"/>
  <c r="Y42" i="47"/>
  <c r="Y13" i="58" s="1"/>
  <c r="Y44" i="47"/>
  <c r="Y15" i="58" s="1"/>
  <c r="Y54" i="47"/>
  <c r="Y25" i="58" s="1"/>
  <c r="Y39" i="47"/>
  <c r="Y10" i="58" s="1"/>
  <c r="Y32" i="47"/>
  <c r="Y3" i="58" s="1"/>
  <c r="Y33" i="47"/>
  <c r="Y4" i="58" s="1"/>
  <c r="Z55" i="40"/>
  <c r="Z26" i="51" s="1"/>
  <c r="Y53" i="41"/>
  <c r="Y24" i="52" s="1"/>
  <c r="AB10" i="43"/>
  <c r="AE113" i="32" a="1"/>
  <c r="AE113" i="32" s="1"/>
  <c r="W26" i="57"/>
  <c r="W23" i="57"/>
  <c r="W20" i="57"/>
  <c r="W24" i="57"/>
  <c r="W21" i="57"/>
  <c r="W12" i="57"/>
  <c r="W17" i="57"/>
  <c r="W9" i="57"/>
  <c r="W14" i="57"/>
  <c r="W11" i="57"/>
  <c r="W8" i="57"/>
  <c r="W3" i="57"/>
  <c r="W25" i="57"/>
  <c r="W22" i="57"/>
  <c r="W7" i="57"/>
  <c r="W4" i="57"/>
  <c r="W19" i="57"/>
  <c r="W16" i="57"/>
  <c r="W13" i="57"/>
  <c r="W10" i="57"/>
  <c r="W18" i="57"/>
  <c r="W15" i="57"/>
  <c r="W2" i="57"/>
  <c r="W5" i="57"/>
  <c r="W6" i="57"/>
  <c r="AA26" i="47"/>
  <c r="AD179" i="32" a="1"/>
  <c r="AD179" i="32" s="1"/>
  <c r="Z53" i="41"/>
  <c r="Z24" i="52" s="1"/>
  <c r="AD25" i="46"/>
  <c r="AG203" i="32" a="1"/>
  <c r="AG203" i="32" s="1"/>
  <c r="Y53" i="47"/>
  <c r="Y24" i="58" s="1"/>
  <c r="Z39" i="40"/>
  <c r="Z10" i="51" s="1"/>
  <c r="AB3" i="47"/>
  <c r="AE156" i="32" a="1"/>
  <c r="AE156" i="32" s="1"/>
  <c r="Z51" i="41"/>
  <c r="Z22" i="52" s="1"/>
  <c r="AA24" i="45"/>
  <c r="AD152" i="32" a="1"/>
  <c r="AD152" i="32" s="1"/>
  <c r="AA5" i="43"/>
  <c r="AD108" i="32" a="1"/>
  <c r="AD108" i="32" s="1"/>
  <c r="AA2" i="47"/>
  <c r="AD155" i="32" a="1"/>
  <c r="AD155" i="32" s="1"/>
  <c r="AB20" i="40"/>
  <c r="AE48" i="32" a="1"/>
  <c r="AE48" i="32" s="1"/>
  <c r="AA15" i="45"/>
  <c r="AD143" i="32" a="1"/>
  <c r="AD143" i="32" s="1"/>
  <c r="AA14" i="46"/>
  <c r="AD192" i="32" a="1"/>
  <c r="AD192" i="32" s="1"/>
  <c r="AA26" i="39"/>
  <c r="AD29" i="32" a="1"/>
  <c r="AD29" i="32" s="1"/>
  <c r="AA2" i="45"/>
  <c r="AD130" i="32" a="1"/>
  <c r="AD130" i="32" s="1"/>
  <c r="AA20" i="45"/>
  <c r="AD148" i="32" a="1"/>
  <c r="AD148" i="32" s="1"/>
  <c r="AD25" i="41"/>
  <c r="AG78" i="32" a="1"/>
  <c r="AG78" i="32" s="1"/>
  <c r="AA5" i="45"/>
  <c r="AD133" i="32" a="1"/>
  <c r="AD133" i="32" s="1"/>
  <c r="Z27" i="43"/>
  <c r="Z55" i="43" s="1"/>
  <c r="AA2" i="42"/>
  <c r="AD80" i="32" a="1"/>
  <c r="AD80" i="32" s="1"/>
  <c r="AA5" i="40"/>
  <c r="AD33" i="32" a="1"/>
  <c r="AD33" i="32" s="1"/>
  <c r="Z27" i="47"/>
  <c r="Z55" i="47" s="1"/>
  <c r="Z26" i="58" s="1"/>
  <c r="Z31" i="47"/>
  <c r="Z2" i="58" s="1"/>
  <c r="AB9" i="40"/>
  <c r="AE37" i="32" a="1"/>
  <c r="AE37" i="32" s="1"/>
  <c r="Y51" i="41"/>
  <c r="Y22" i="52" s="1"/>
  <c r="AA5" i="41"/>
  <c r="AD58" i="32" a="1"/>
  <c r="AD58" i="32" s="1"/>
  <c r="AC25" i="39"/>
  <c r="AF28" i="32" a="1"/>
  <c r="AF28" i="32" s="1"/>
  <c r="Z43" i="46"/>
  <c r="Z55" i="39"/>
  <c r="Z26" i="50" s="1"/>
  <c r="Z27" i="45"/>
  <c r="Z45" i="45" s="1"/>
  <c r="Z49" i="45"/>
  <c r="Z34" i="45"/>
  <c r="AA12" i="45"/>
  <c r="AD140" i="32" a="1"/>
  <c r="AD140" i="32" s="1"/>
  <c r="AA5" i="47"/>
  <c r="AD158" i="32" a="1"/>
  <c r="AD158" i="32" s="1"/>
  <c r="Y54" i="42"/>
  <c r="Y25" i="53" s="1"/>
  <c r="Y35" i="42"/>
  <c r="Y6" i="53" s="1"/>
  <c r="Y32" i="42"/>
  <c r="Y3" i="53" s="1"/>
  <c r="Y45" i="42"/>
  <c r="Y16" i="53" s="1"/>
  <c r="Y38" i="42"/>
  <c r="Y9" i="53" s="1"/>
  <c r="Y33" i="42"/>
  <c r="Y4" i="53" s="1"/>
  <c r="Y46" i="42"/>
  <c r="Y17" i="53" s="1"/>
  <c r="Y36" i="42"/>
  <c r="Y7" i="53" s="1"/>
  <c r="Y44" i="42"/>
  <c r="Y15" i="53" s="1"/>
  <c r="Y48" i="42"/>
  <c r="Y19" i="53" s="1"/>
  <c r="Y47" i="42"/>
  <c r="Y18" i="53" s="1"/>
  <c r="Y43" i="42"/>
  <c r="Y14" i="53" s="1"/>
  <c r="Y41" i="42"/>
  <c r="Y12" i="53" s="1"/>
  <c r="Y37" i="42"/>
  <c r="Y8" i="53" s="1"/>
  <c r="Y52" i="42"/>
  <c r="Y23" i="53" s="1"/>
  <c r="Y40" i="42"/>
  <c r="Y11" i="53" s="1"/>
  <c r="Y49" i="42"/>
  <c r="Y20" i="53" s="1"/>
  <c r="Y50" i="42"/>
  <c r="Y21" i="53" s="1"/>
  <c r="Y51" i="42"/>
  <c r="Y22" i="53" s="1"/>
  <c r="Y42" i="42"/>
  <c r="Y13" i="53" s="1"/>
  <c r="AA26" i="46"/>
  <c r="AD204" i="32" a="1"/>
  <c r="AD204" i="32" s="1"/>
  <c r="AB4" i="41"/>
  <c r="AE57" i="32" a="1"/>
  <c r="AE57" i="32" s="1"/>
  <c r="AA10" i="39"/>
  <c r="AA27" i="39" s="1"/>
  <c r="AD13" i="32" a="1"/>
  <c r="AD13" i="32" s="1"/>
  <c r="Z27" i="42"/>
  <c r="Z34" i="40"/>
  <c r="Z5" i="51" s="1"/>
  <c r="AA26" i="43"/>
  <c r="AD129" i="32" a="1"/>
  <c r="AD129" i="32" s="1"/>
  <c r="AA16" i="45"/>
  <c r="AD144" i="32" a="1"/>
  <c r="AD144" i="32" s="1"/>
  <c r="Y46" i="40"/>
  <c r="Y17" i="51" s="1"/>
  <c r="Y35" i="40"/>
  <c r="Y6" i="51" s="1"/>
  <c r="Y41" i="40"/>
  <c r="Y12" i="51" s="1"/>
  <c r="Y52" i="40"/>
  <c r="Y23" i="51" s="1"/>
  <c r="Y42" i="40"/>
  <c r="Y13" i="51" s="1"/>
  <c r="Y37" i="40"/>
  <c r="Y8" i="51" s="1"/>
  <c r="Y36" i="40"/>
  <c r="Y7" i="51" s="1"/>
  <c r="Y48" i="40"/>
  <c r="Y19" i="51" s="1"/>
  <c r="Y40" i="40"/>
  <c r="Y11" i="51" s="1"/>
  <c r="Y43" i="40"/>
  <c r="Y14" i="51" s="1"/>
  <c r="Y50" i="40"/>
  <c r="Y21" i="51" s="1"/>
  <c r="Y44" i="40"/>
  <c r="Y15" i="51" s="1"/>
  <c r="Y51" i="40"/>
  <c r="Y22" i="51" s="1"/>
  <c r="Y45" i="40"/>
  <c r="Y16" i="51" s="1"/>
  <c r="Y47" i="40"/>
  <c r="Y18" i="51" s="1"/>
  <c r="Y54" i="40"/>
  <c r="Y25" i="51" s="1"/>
  <c r="Y33" i="40"/>
  <c r="Y4" i="51" s="1"/>
  <c r="Y49" i="40"/>
  <c r="Y20" i="51" s="1"/>
  <c r="Y38" i="40"/>
  <c r="Y9" i="51" s="1"/>
  <c r="Y32" i="40"/>
  <c r="Y3" i="51" s="1"/>
  <c r="AA5" i="42"/>
  <c r="AD83" i="32" a="1"/>
  <c r="AD83" i="32" s="1"/>
  <c r="AA2" i="40"/>
  <c r="AD30" i="32" a="1"/>
  <c r="AD30" i="32" s="1"/>
  <c r="AB10" i="41"/>
  <c r="AE63" i="32" a="1"/>
  <c r="AE63" i="32" s="1"/>
  <c r="Y39" i="40"/>
  <c r="Y10" i="51" s="1"/>
  <c r="AA10" i="45"/>
  <c r="AD138" i="32" a="1"/>
  <c r="AD138" i="32" s="1"/>
  <c r="AA8" i="45"/>
  <c r="AD136" i="32" a="1"/>
  <c r="AD136" i="32" s="1"/>
  <c r="Z41" i="45"/>
  <c r="Y55" i="41"/>
  <c r="Y26" i="52" s="1"/>
  <c r="Z34" i="47"/>
  <c r="Z5" i="58" s="1"/>
  <c r="AA15" i="46"/>
  <c r="AD193" i="32" a="1"/>
  <c r="AD193" i="32" s="1"/>
  <c r="Z55" i="46"/>
  <c r="Z39" i="39"/>
  <c r="Z10" i="50" s="1"/>
  <c r="AB4" i="43"/>
  <c r="AE107" i="32" a="1"/>
  <c r="AE107" i="32" s="1"/>
  <c r="X10" i="49"/>
  <c r="X15" i="49" s="1"/>
  <c r="X8" i="49"/>
  <c r="X13" i="49" s="1"/>
  <c r="X5" i="49"/>
  <c r="X9" i="49" s="1"/>
  <c r="X14" i="49" s="1"/>
  <c r="Y48" i="45"/>
  <c r="X23" i="57" l="1"/>
  <c r="X25" i="57"/>
  <c r="X26" i="57"/>
  <c r="X17" i="57"/>
  <c r="X9" i="57"/>
  <c r="X14" i="57"/>
  <c r="X19" i="57"/>
  <c r="X11" i="57"/>
  <c r="X20" i="57"/>
  <c r="X8" i="57"/>
  <c r="X3" i="57"/>
  <c r="X16" i="57"/>
  <c r="X13" i="57"/>
  <c r="X10" i="57"/>
  <c r="X6" i="57"/>
  <c r="X24" i="57"/>
  <c r="X21" i="57"/>
  <c r="X18" i="57"/>
  <c r="X15" i="57"/>
  <c r="X12" i="57"/>
  <c r="X2" i="57"/>
  <c r="X7" i="57"/>
  <c r="X4" i="57"/>
  <c r="X22" i="57"/>
  <c r="X5" i="57"/>
  <c r="AA34" i="39"/>
  <c r="AA5" i="50" s="1"/>
  <c r="AA36" i="39"/>
  <c r="AA7" i="50" s="1"/>
  <c r="AA46" i="39"/>
  <c r="AA17" i="50" s="1"/>
  <c r="AA43" i="39"/>
  <c r="AA14" i="50" s="1"/>
  <c r="AA40" i="39"/>
  <c r="AA11" i="50" s="1"/>
  <c r="AA37" i="39"/>
  <c r="AA8" i="50" s="1"/>
  <c r="AA41" i="39"/>
  <c r="AA12" i="50" s="1"/>
  <c r="AA35" i="39"/>
  <c r="AA6" i="50" s="1"/>
  <c r="AA42" i="39"/>
  <c r="AA13" i="50" s="1"/>
  <c r="AA38" i="39"/>
  <c r="AA9" i="50" s="1"/>
  <c r="AA52" i="39"/>
  <c r="AA23" i="50" s="1"/>
  <c r="AA47" i="39"/>
  <c r="AA18" i="50" s="1"/>
  <c r="AA44" i="39"/>
  <c r="AA15" i="50" s="1"/>
  <c r="AA51" i="39"/>
  <c r="AA22" i="50" s="1"/>
  <c r="AA50" i="39"/>
  <c r="AA21" i="50" s="1"/>
  <c r="AA48" i="39"/>
  <c r="AA19" i="50" s="1"/>
  <c r="AA49" i="39"/>
  <c r="AA20" i="50" s="1"/>
  <c r="AA45" i="39"/>
  <c r="AA16" i="50" s="1"/>
  <c r="AA31" i="39"/>
  <c r="AA2" i="50" s="1"/>
  <c r="AA54" i="39"/>
  <c r="AA25" i="50" s="1"/>
  <c r="AA33" i="39"/>
  <c r="AA4" i="50" s="1"/>
  <c r="AA32" i="39"/>
  <c r="AA3" i="50" s="1"/>
  <c r="AA55" i="39"/>
  <c r="AA26" i="50" s="1"/>
  <c r="AC20" i="40"/>
  <c r="AF48" i="32" a="1"/>
  <c r="AF48" i="32" s="1"/>
  <c r="AB5" i="46"/>
  <c r="AE183" i="32" a="1"/>
  <c r="AE183" i="32" s="1"/>
  <c r="AB10" i="40"/>
  <c r="AE38" i="32" a="1"/>
  <c r="AE38" i="32" s="1"/>
  <c r="AC3" i="39"/>
  <c r="AF6" i="32" a="1"/>
  <c r="AF6" i="32" s="1"/>
  <c r="Y5" i="49"/>
  <c r="Y8" i="49" s="1"/>
  <c r="Y13" i="49" s="1"/>
  <c r="AC4" i="47"/>
  <c r="AF157" i="32" a="1"/>
  <c r="AF157" i="32" s="1"/>
  <c r="AB7" i="45"/>
  <c r="AE135" i="32" a="1"/>
  <c r="AE135" i="32" s="1"/>
  <c r="Z54" i="42"/>
  <c r="Z25" i="53" s="1"/>
  <c r="Z32" i="42"/>
  <c r="Z3" i="53" s="1"/>
  <c r="Z45" i="42"/>
  <c r="Z16" i="53" s="1"/>
  <c r="Z35" i="42"/>
  <c r="Z6" i="53" s="1"/>
  <c r="Z33" i="42"/>
  <c r="Z4" i="53" s="1"/>
  <c r="Z38" i="42"/>
  <c r="Z9" i="53" s="1"/>
  <c r="Z47" i="42"/>
  <c r="Z18" i="53" s="1"/>
  <c r="Z46" i="42"/>
  <c r="Z17" i="53" s="1"/>
  <c r="Z41" i="42"/>
  <c r="Z12" i="53" s="1"/>
  <c r="Z50" i="42"/>
  <c r="Z21" i="53" s="1"/>
  <c r="Z44" i="42"/>
  <c r="Z15" i="53" s="1"/>
  <c r="Z43" i="42"/>
  <c r="Z14" i="53" s="1"/>
  <c r="Z36" i="42"/>
  <c r="Z7" i="53" s="1"/>
  <c r="Z49" i="42"/>
  <c r="Z20" i="53" s="1"/>
  <c r="Z52" i="42"/>
  <c r="Z23" i="53" s="1"/>
  <c r="Z42" i="42"/>
  <c r="Z13" i="53" s="1"/>
  <c r="Z48" i="42"/>
  <c r="Z19" i="53" s="1"/>
  <c r="Z51" i="42"/>
  <c r="Z22" i="53" s="1"/>
  <c r="Z40" i="42"/>
  <c r="Z11" i="53" s="1"/>
  <c r="Z37" i="42"/>
  <c r="Z8" i="53" s="1"/>
  <c r="Z34" i="43"/>
  <c r="Z31" i="43"/>
  <c r="AC10" i="43"/>
  <c r="AF113" i="32" a="1"/>
  <c r="AF113" i="32" s="1"/>
  <c r="AB10" i="45"/>
  <c r="AE138" i="32" a="1"/>
  <c r="AE138" i="32" s="1"/>
  <c r="AA34" i="42"/>
  <c r="AA5" i="53" s="1"/>
  <c r="AB26" i="43"/>
  <c r="AE129" i="32" a="1"/>
  <c r="AE129" i="32" s="1"/>
  <c r="AB15" i="46"/>
  <c r="AE193" i="32" a="1"/>
  <c r="AE193" i="32" s="1"/>
  <c r="AB26" i="46"/>
  <c r="AE204" i="32" a="1"/>
  <c r="AE204" i="32" s="1"/>
  <c r="AB12" i="45"/>
  <c r="AE140" i="32" a="1"/>
  <c r="AE140" i="32" s="1"/>
  <c r="Z44" i="45"/>
  <c r="AB2" i="42"/>
  <c r="AE80" i="32" a="1"/>
  <c r="AE80" i="32" s="1"/>
  <c r="AE25" i="41"/>
  <c r="AH78" i="32" a="1"/>
  <c r="AH78" i="32" s="1"/>
  <c r="AF25" i="41" s="1"/>
  <c r="AC3" i="47"/>
  <c r="AF156" i="32" a="1"/>
  <c r="AF156" i="32" s="1"/>
  <c r="AB9" i="45"/>
  <c r="AE137" i="32" a="1"/>
  <c r="AE137" i="32" s="1"/>
  <c r="AA34" i="46"/>
  <c r="AC3" i="40"/>
  <c r="AF31" i="32" a="1"/>
  <c r="AF31" i="32" s="1"/>
  <c r="Z50" i="45"/>
  <c r="AD25" i="45"/>
  <c r="AG153" i="32" a="1"/>
  <c r="AG153" i="32" s="1"/>
  <c r="AB26" i="42"/>
  <c r="AE104" i="32" a="1"/>
  <c r="AE104" i="32" s="1"/>
  <c r="Z39" i="42"/>
  <c r="Z10" i="53" s="1"/>
  <c r="AB24" i="39"/>
  <c r="AE27" i="32" a="1"/>
  <c r="AE27" i="32" s="1"/>
  <c r="AB24" i="47"/>
  <c r="AE177" i="32" a="1"/>
  <c r="AE177" i="32" s="1"/>
  <c r="Z51" i="45"/>
  <c r="AC22" i="43"/>
  <c r="AF125" i="32" a="1"/>
  <c r="AF125" i="32" s="1"/>
  <c r="AB2" i="46"/>
  <c r="AE180" i="32" a="1"/>
  <c r="AE180" i="32" s="1"/>
  <c r="AA44" i="46"/>
  <c r="AA55" i="46"/>
  <c r="AD25" i="39"/>
  <c r="AG28" i="32" a="1"/>
  <c r="AG28" i="32" s="1"/>
  <c r="AA27" i="42"/>
  <c r="AA39" i="42" s="1"/>
  <c r="AA10" i="53" s="1"/>
  <c r="AB14" i="46"/>
  <c r="AE192" i="32" a="1"/>
  <c r="AE192" i="32" s="1"/>
  <c r="AB2" i="47"/>
  <c r="AE155" i="32" a="1"/>
  <c r="AE155" i="32" s="1"/>
  <c r="AB26" i="47"/>
  <c r="AE179" i="32" a="1"/>
  <c r="AE179" i="32" s="1"/>
  <c r="Z55" i="42"/>
  <c r="Z26" i="53" s="1"/>
  <c r="AC10" i="46"/>
  <c r="AF188" i="32" a="1"/>
  <c r="AF188" i="32" s="1"/>
  <c r="AD25" i="43"/>
  <c r="AG128" i="32" a="1"/>
  <c r="AG128" i="32" s="1"/>
  <c r="AA55" i="42"/>
  <c r="AA26" i="53" s="1"/>
  <c r="Z53" i="47"/>
  <c r="Z24" i="58" s="1"/>
  <c r="AA53" i="39"/>
  <c r="AA24" i="50" s="1"/>
  <c r="Z36" i="45"/>
  <c r="Z35" i="41"/>
  <c r="Z6" i="52" s="1"/>
  <c r="Z41" i="41"/>
  <c r="Z12" i="52" s="1"/>
  <c r="Z36" i="41"/>
  <c r="Z7" i="52" s="1"/>
  <c r="Z46" i="41"/>
  <c r="Z17" i="52" s="1"/>
  <c r="Z52" i="41"/>
  <c r="Z23" i="52" s="1"/>
  <c r="Z45" i="41"/>
  <c r="Z16" i="52" s="1"/>
  <c r="Z40" i="41"/>
  <c r="Z11" i="52" s="1"/>
  <c r="Z37" i="41"/>
  <c r="Z8" i="52" s="1"/>
  <c r="Z43" i="41"/>
  <c r="Z14" i="52" s="1"/>
  <c r="Z50" i="41"/>
  <c r="Z21" i="52" s="1"/>
  <c r="Z38" i="41"/>
  <c r="Z9" i="52" s="1"/>
  <c r="Z49" i="41"/>
  <c r="Z20" i="52" s="1"/>
  <c r="Z42" i="41"/>
  <c r="Z13" i="52" s="1"/>
  <c r="Z44" i="41"/>
  <c r="Z15" i="52" s="1"/>
  <c r="Z48" i="41"/>
  <c r="Z19" i="52" s="1"/>
  <c r="Z47" i="41"/>
  <c r="Z18" i="52" s="1"/>
  <c r="Z54" i="41"/>
  <c r="Z25" i="52" s="1"/>
  <c r="Z32" i="41"/>
  <c r="Z3" i="52" s="1"/>
  <c r="Z39" i="41"/>
  <c r="Z10" i="52" s="1"/>
  <c r="Z33" i="41"/>
  <c r="Z4" i="52" s="1"/>
  <c r="AA31" i="46"/>
  <c r="AA27" i="46"/>
  <c r="AB18" i="45"/>
  <c r="AE146" i="32" a="1"/>
  <c r="AE146" i="32" s="1"/>
  <c r="AB24" i="40"/>
  <c r="AE52" i="32" a="1"/>
  <c r="AE52" i="32" s="1"/>
  <c r="X25" i="54"/>
  <c r="X17" i="54"/>
  <c r="X9" i="54"/>
  <c r="X22" i="54"/>
  <c r="X14" i="54"/>
  <c r="X6" i="54"/>
  <c r="X19" i="54"/>
  <c r="X11" i="54"/>
  <c r="X3" i="54"/>
  <c r="X20" i="54"/>
  <c r="X12" i="54"/>
  <c r="X4" i="54"/>
  <c r="X23" i="54"/>
  <c r="X7" i="54"/>
  <c r="X16" i="54"/>
  <c r="X21" i="54"/>
  <c r="X5" i="54"/>
  <c r="X26" i="54"/>
  <c r="X18" i="54"/>
  <c r="X2" i="54"/>
  <c r="X15" i="54"/>
  <c r="X13" i="54"/>
  <c r="X24" i="54"/>
  <c r="X8" i="54"/>
  <c r="X10" i="54"/>
  <c r="X23" i="56"/>
  <c r="X20" i="56"/>
  <c r="X25" i="56"/>
  <c r="X26" i="56"/>
  <c r="X22" i="56"/>
  <c r="X15" i="56"/>
  <c r="X7" i="56"/>
  <c r="X12" i="56"/>
  <c r="X17" i="56"/>
  <c r="X18" i="56"/>
  <c r="X10" i="56"/>
  <c r="X9" i="56"/>
  <c r="X11" i="56"/>
  <c r="X8" i="56"/>
  <c r="X6" i="56"/>
  <c r="X16" i="56"/>
  <c r="X13" i="56"/>
  <c r="X4" i="56"/>
  <c r="X19" i="56"/>
  <c r="X24" i="56"/>
  <c r="X3" i="56"/>
  <c r="X5" i="56"/>
  <c r="X21" i="56"/>
  <c r="X14" i="56"/>
  <c r="X2" i="56"/>
  <c r="AB20" i="45"/>
  <c r="AE148" i="32" a="1"/>
  <c r="AE148" i="32" s="1"/>
  <c r="AA43" i="46"/>
  <c r="AA27" i="47"/>
  <c r="AA53" i="47" s="1"/>
  <c r="AA24" i="58" s="1"/>
  <c r="AA55" i="47"/>
  <c r="AA26" i="58" s="1"/>
  <c r="AC3" i="43"/>
  <c r="AF106" i="32" a="1"/>
  <c r="AF106" i="32" s="1"/>
  <c r="Z53" i="42"/>
  <c r="Z24" i="53" s="1"/>
  <c r="AB2" i="43"/>
  <c r="AE105" i="32" a="1"/>
  <c r="AE105" i="32" s="1"/>
  <c r="AB22" i="41"/>
  <c r="AE75" i="32" a="1"/>
  <c r="AE75" i="32" s="1"/>
  <c r="Z38" i="45"/>
  <c r="AB14" i="45"/>
  <c r="AE142" i="32" a="1"/>
  <c r="AE142" i="32" s="1"/>
  <c r="Z3" i="49"/>
  <c r="Z41" i="46"/>
  <c r="Z36" i="46"/>
  <c r="Z35" i="46"/>
  <c r="Z46" i="46"/>
  <c r="Z52" i="46"/>
  <c r="Z47" i="46"/>
  <c r="Z38" i="46"/>
  <c r="Z37" i="46"/>
  <c r="Z48" i="46"/>
  <c r="Z40" i="46"/>
  <c r="Z45" i="46"/>
  <c r="Z42" i="46"/>
  <c r="Z51" i="46"/>
  <c r="Z50" i="46"/>
  <c r="Z49" i="46"/>
  <c r="Z54" i="46"/>
  <c r="Z33" i="46"/>
  <c r="Z32" i="46"/>
  <c r="Z39" i="46"/>
  <c r="Z31" i="41"/>
  <c r="Z2" i="52" s="1"/>
  <c r="AC10" i="41"/>
  <c r="AF63" i="32" a="1"/>
  <c r="AF63" i="32" s="1"/>
  <c r="Z31" i="42"/>
  <c r="Z2" i="53" s="1"/>
  <c r="Z2" i="49"/>
  <c r="Z41" i="43"/>
  <c r="Z46" i="43"/>
  <c r="Z35" i="43"/>
  <c r="Z36" i="43"/>
  <c r="Z40" i="43"/>
  <c r="Z48" i="43"/>
  <c r="Z44" i="43"/>
  <c r="Z45" i="43"/>
  <c r="Z47" i="43"/>
  <c r="Z37" i="43"/>
  <c r="Z49" i="43"/>
  <c r="Z42" i="43"/>
  <c r="Z52" i="43"/>
  <c r="Z50" i="43"/>
  <c r="Z38" i="43"/>
  <c r="Z43" i="43"/>
  <c r="Z54" i="43"/>
  <c r="Z33" i="43"/>
  <c r="Z32" i="43"/>
  <c r="Z39" i="43"/>
  <c r="Z51" i="43"/>
  <c r="AB5" i="43"/>
  <c r="AE108" i="32" a="1"/>
  <c r="AE108" i="32" s="1"/>
  <c r="Z34" i="41"/>
  <c r="Z5" i="52" s="1"/>
  <c r="AA27" i="43"/>
  <c r="AA55" i="43" s="1"/>
  <c r="AB2" i="41"/>
  <c r="AE55" i="32" a="1"/>
  <c r="AE55" i="32" s="1"/>
  <c r="AB24" i="43"/>
  <c r="AE127" i="32" a="1"/>
  <c r="AE127" i="32" s="1"/>
  <c r="AC10" i="47"/>
  <c r="AF163" i="32" a="1"/>
  <c r="AF163" i="32" s="1"/>
  <c r="AC3" i="46"/>
  <c r="AF181" i="32" a="1"/>
  <c r="AF181" i="32" s="1"/>
  <c r="Z41" i="40"/>
  <c r="Z12" i="51" s="1"/>
  <c r="Z46" i="40"/>
  <c r="Z17" i="51" s="1"/>
  <c r="Z35" i="40"/>
  <c r="Z6" i="51" s="1"/>
  <c r="Z40" i="40"/>
  <c r="Z11" i="51" s="1"/>
  <c r="Z36" i="40"/>
  <c r="Z7" i="51" s="1"/>
  <c r="Z52" i="40"/>
  <c r="Z23" i="51" s="1"/>
  <c r="Z48" i="40"/>
  <c r="Z19" i="51" s="1"/>
  <c r="Z50" i="40"/>
  <c r="Z21" i="51" s="1"/>
  <c r="Z37" i="40"/>
  <c r="Z8" i="51" s="1"/>
  <c r="Z43" i="40"/>
  <c r="Z14" i="51" s="1"/>
  <c r="Z42" i="40"/>
  <c r="Z13" i="51" s="1"/>
  <c r="Z44" i="40"/>
  <c r="Z15" i="51" s="1"/>
  <c r="Z51" i="40"/>
  <c r="Z22" i="51" s="1"/>
  <c r="Z47" i="40"/>
  <c r="Z18" i="51" s="1"/>
  <c r="Z45" i="40"/>
  <c r="Z16" i="51" s="1"/>
  <c r="Z54" i="40"/>
  <c r="Z25" i="51" s="1"/>
  <c r="Z33" i="40"/>
  <c r="Z4" i="51" s="1"/>
  <c r="Z32" i="40"/>
  <c r="Z3" i="51" s="1"/>
  <c r="Z49" i="40"/>
  <c r="Z20" i="51" s="1"/>
  <c r="Z38" i="40"/>
  <c r="Z9" i="51" s="1"/>
  <c r="AB10" i="39"/>
  <c r="AE13" i="32" a="1"/>
  <c r="AE13" i="32" s="1"/>
  <c r="AC4" i="40"/>
  <c r="AF32" i="32" a="1"/>
  <c r="AF32" i="32" s="1"/>
  <c r="AB17" i="45"/>
  <c r="AE145" i="32" a="1"/>
  <c r="AE145" i="32" s="1"/>
  <c r="AB21" i="45"/>
  <c r="AE149" i="32" a="1"/>
  <c r="AE149" i="32" s="1"/>
  <c r="AB6" i="45"/>
  <c r="AE134" i="32" a="1"/>
  <c r="AE134" i="32" s="1"/>
  <c r="Z34" i="42"/>
  <c r="Z5" i="53" s="1"/>
  <c r="AC4" i="43"/>
  <c r="AF107" i="32" a="1"/>
  <c r="AF107" i="32" s="1"/>
  <c r="AB5" i="41"/>
  <c r="AE58" i="32" a="1"/>
  <c r="AE58" i="32" s="1"/>
  <c r="Z46" i="47"/>
  <c r="Z17" i="58" s="1"/>
  <c r="Z41" i="47"/>
  <c r="Z12" i="58" s="1"/>
  <c r="Z36" i="47"/>
  <c r="Z7" i="58" s="1"/>
  <c r="Z35" i="47"/>
  <c r="Z6" i="58" s="1"/>
  <c r="Z42" i="47"/>
  <c r="Z13" i="58" s="1"/>
  <c r="Z43" i="47"/>
  <c r="Z14" i="58" s="1"/>
  <c r="Z40" i="47"/>
  <c r="Z11" i="58" s="1"/>
  <c r="Z48" i="47"/>
  <c r="Z19" i="58" s="1"/>
  <c r="Z45" i="47"/>
  <c r="Z16" i="58" s="1"/>
  <c r="Z49" i="47"/>
  <c r="Z20" i="58" s="1"/>
  <c r="Z50" i="47"/>
  <c r="Z21" i="58" s="1"/>
  <c r="Z51" i="47"/>
  <c r="Z22" i="58" s="1"/>
  <c r="Z44" i="47"/>
  <c r="Z15" i="58" s="1"/>
  <c r="Z52" i="47"/>
  <c r="Z23" i="58" s="1"/>
  <c r="Z38" i="47"/>
  <c r="Z9" i="58" s="1"/>
  <c r="Z47" i="47"/>
  <c r="Z18" i="58" s="1"/>
  <c r="Z37" i="47"/>
  <c r="Z8" i="58" s="1"/>
  <c r="Z54" i="47"/>
  <c r="Z25" i="58" s="1"/>
  <c r="Z33" i="47"/>
  <c r="Z4" i="58" s="1"/>
  <c r="Z39" i="47"/>
  <c r="Z10" i="58" s="1"/>
  <c r="Z32" i="47"/>
  <c r="Z3" i="58" s="1"/>
  <c r="AB2" i="40"/>
  <c r="AE30" i="32" a="1"/>
  <c r="AE30" i="32" s="1"/>
  <c r="AB2" i="45"/>
  <c r="AE130" i="32" a="1"/>
  <c r="AE130" i="32" s="1"/>
  <c r="AB8" i="45"/>
  <c r="AE136" i="32" a="1"/>
  <c r="AE136" i="32" s="1"/>
  <c r="AA27" i="40"/>
  <c r="AA55" i="40" s="1"/>
  <c r="AA26" i="51" s="1"/>
  <c r="Z4" i="49"/>
  <c r="Z52" i="45"/>
  <c r="Z32" i="45"/>
  <c r="Z33" i="45"/>
  <c r="Z40" i="45"/>
  <c r="Z54" i="45"/>
  <c r="Z48" i="45"/>
  <c r="AA53" i="42"/>
  <c r="AA24" i="53" s="1"/>
  <c r="Z53" i="43"/>
  <c r="AC3" i="41"/>
  <c r="AF56" i="32" a="1"/>
  <c r="AF56" i="32" s="1"/>
  <c r="AB24" i="46"/>
  <c r="AE202" i="32" a="1"/>
  <c r="AE202" i="32" s="1"/>
  <c r="W26" i="56"/>
  <c r="W23" i="56"/>
  <c r="W20" i="56"/>
  <c r="W21" i="56"/>
  <c r="W18" i="56"/>
  <c r="W10" i="56"/>
  <c r="W2" i="56"/>
  <c r="W22" i="56"/>
  <c r="W15" i="56"/>
  <c r="W7" i="56"/>
  <c r="W24" i="56"/>
  <c r="W13" i="56"/>
  <c r="W17" i="56"/>
  <c r="W3" i="56"/>
  <c r="W25" i="56"/>
  <c r="W12" i="56"/>
  <c r="W9" i="56"/>
  <c r="W11" i="56"/>
  <c r="W8" i="56"/>
  <c r="W6" i="56"/>
  <c r="W16" i="56"/>
  <c r="W5" i="56"/>
  <c r="W19" i="56"/>
  <c r="W14" i="56"/>
  <c r="W4" i="56"/>
  <c r="Z55" i="45"/>
  <c r="Y9" i="49"/>
  <c r="Y14" i="49" s="1"/>
  <c r="AC4" i="39"/>
  <c r="AF7" i="32" a="1"/>
  <c r="AF7" i="32" s="1"/>
  <c r="Z37" i="45"/>
  <c r="AB22" i="45"/>
  <c r="AE150" i="32" a="1"/>
  <c r="AE150" i="32" s="1"/>
  <c r="AB24" i="42"/>
  <c r="AE102" i="32" a="1"/>
  <c r="AE102" i="32" s="1"/>
  <c r="AA27" i="41"/>
  <c r="AA55" i="41" s="1"/>
  <c r="AA26" i="52" s="1"/>
  <c r="AA53" i="43"/>
  <c r="Y10" i="49"/>
  <c r="Y15" i="49" s="1"/>
  <c r="AC4" i="46"/>
  <c r="AF182" i="32" a="1"/>
  <c r="AF182" i="32" s="1"/>
  <c r="AB16" i="45"/>
  <c r="AE144" i="32" a="1"/>
  <c r="AE144" i="32" s="1"/>
  <c r="AA39" i="39"/>
  <c r="AA10" i="50" s="1"/>
  <c r="Z53" i="45"/>
  <c r="AA27" i="45"/>
  <c r="AA36" i="45" s="1"/>
  <c r="AB15" i="45"/>
  <c r="AE143" i="32" a="1"/>
  <c r="AE143" i="32" s="1"/>
  <c r="AB24" i="45"/>
  <c r="AE152" i="32" a="1"/>
  <c r="AE152" i="32" s="1"/>
  <c r="AE25" i="46"/>
  <c r="AH203" i="32" a="1"/>
  <c r="AH203" i="32" s="1"/>
  <c r="AF25" i="46" s="1"/>
  <c r="AA37" i="45"/>
  <c r="AB5" i="42"/>
  <c r="AE83" i="32" a="1"/>
  <c r="AE83" i="32" s="1"/>
  <c r="AC4" i="41"/>
  <c r="AF57" i="32" a="1"/>
  <c r="AF57" i="32" s="1"/>
  <c r="AB5" i="47"/>
  <c r="AE158" i="32" a="1"/>
  <c r="AE158" i="32" s="1"/>
  <c r="Z31" i="45"/>
  <c r="AC9" i="40"/>
  <c r="AF37" i="32" a="1"/>
  <c r="AF37" i="32" s="1"/>
  <c r="AB5" i="40"/>
  <c r="AE33" i="32" a="1"/>
  <c r="AE33" i="32" s="1"/>
  <c r="AB5" i="45"/>
  <c r="AE133" i="32" a="1"/>
  <c r="AE133" i="32" s="1"/>
  <c r="AB26" i="39"/>
  <c r="AB27" i="39" s="1"/>
  <c r="AE29" i="32" a="1"/>
  <c r="AE29" i="32" s="1"/>
  <c r="AA53" i="45"/>
  <c r="Z34" i="46"/>
  <c r="AB13" i="45"/>
  <c r="AE141" i="32" a="1"/>
  <c r="AE141" i="32" s="1"/>
  <c r="AA53" i="46"/>
  <c r="Z43" i="45"/>
  <c r="AB24" i="41"/>
  <c r="AE77" i="32" a="1"/>
  <c r="AE77" i="32" s="1"/>
  <c r="AB26" i="40"/>
  <c r="AE54" i="32" a="1"/>
  <c r="AE54" i="32" s="1"/>
  <c r="AB26" i="41"/>
  <c r="AE79" i="32" a="1"/>
  <c r="AE79" i="32" s="1"/>
  <c r="AB19" i="45"/>
  <c r="AE147" i="32" a="1"/>
  <c r="AE147" i="32" s="1"/>
  <c r="AB10" i="42"/>
  <c r="AE88" i="32" a="1"/>
  <c r="AE88" i="32" s="1"/>
  <c r="Z47" i="45"/>
  <c r="AD25" i="47"/>
  <c r="AG178" i="32" a="1"/>
  <c r="AG178" i="32" s="1"/>
  <c r="AD25" i="40"/>
  <c r="AG53" i="32" a="1"/>
  <c r="AG53" i="32" s="1"/>
  <c r="AB26" i="45"/>
  <c r="AE154" i="32" a="1"/>
  <c r="AE154" i="32" s="1"/>
  <c r="Z39" i="45"/>
  <c r="AB34" i="39" l="1"/>
  <c r="AB5" i="50" s="1"/>
  <c r="AB41" i="39"/>
  <c r="AB12" i="50" s="1"/>
  <c r="AB46" i="39"/>
  <c r="AB17" i="50" s="1"/>
  <c r="AB48" i="39"/>
  <c r="AB19" i="50" s="1"/>
  <c r="AB52" i="39"/>
  <c r="AB23" i="50" s="1"/>
  <c r="AB36" i="39"/>
  <c r="AB7" i="50" s="1"/>
  <c r="AB38" i="39"/>
  <c r="AB9" i="50" s="1"/>
  <c r="AB43" i="39"/>
  <c r="AB14" i="50" s="1"/>
  <c r="AB35" i="39"/>
  <c r="AB6" i="50" s="1"/>
  <c r="AB47" i="39"/>
  <c r="AB18" i="50" s="1"/>
  <c r="AB45" i="39"/>
  <c r="AB16" i="50" s="1"/>
  <c r="AB44" i="39"/>
  <c r="AB15" i="50" s="1"/>
  <c r="AB51" i="39"/>
  <c r="AB22" i="50" s="1"/>
  <c r="AB42" i="39"/>
  <c r="AB13" i="50" s="1"/>
  <c r="AB40" i="39"/>
  <c r="AB11" i="50" s="1"/>
  <c r="AB50" i="39"/>
  <c r="AB21" i="50" s="1"/>
  <c r="AB49" i="39"/>
  <c r="AB20" i="50" s="1"/>
  <c r="AB37" i="39"/>
  <c r="AB8" i="50" s="1"/>
  <c r="AB31" i="39"/>
  <c r="AB2" i="50" s="1"/>
  <c r="AB54" i="39"/>
  <c r="AB25" i="50" s="1"/>
  <c r="AB32" i="39"/>
  <c r="AB3" i="50" s="1"/>
  <c r="AB33" i="39"/>
  <c r="AB4" i="50" s="1"/>
  <c r="Y22" i="54"/>
  <c r="Y14" i="54"/>
  <c r="Y6" i="54"/>
  <c r="Y19" i="54"/>
  <c r="Y11" i="54"/>
  <c r="Y3" i="54"/>
  <c r="Y24" i="54"/>
  <c r="Y16" i="54"/>
  <c r="Y8" i="54"/>
  <c r="Y25" i="54"/>
  <c r="Y17" i="54"/>
  <c r="Y9" i="54"/>
  <c r="Y12" i="54"/>
  <c r="Y21" i="54"/>
  <c r="Y5" i="54"/>
  <c r="Y26" i="54"/>
  <c r="Y10" i="54"/>
  <c r="Y20" i="54"/>
  <c r="Y23" i="54"/>
  <c r="Y7" i="54"/>
  <c r="Y4" i="54"/>
  <c r="Y18" i="54"/>
  <c r="Y2" i="54"/>
  <c r="Y13" i="54"/>
  <c r="Y15" i="54"/>
  <c r="AC5" i="42"/>
  <c r="AF83" i="32" a="1"/>
  <c r="AF83" i="32" s="1"/>
  <c r="AD4" i="46"/>
  <c r="AG182" i="32" a="1"/>
  <c r="AG182" i="32" s="1"/>
  <c r="AB48" i="45"/>
  <c r="AC26" i="39"/>
  <c r="AF29" i="32" a="1"/>
  <c r="AF29" i="32" s="1"/>
  <c r="Y20" i="56"/>
  <c r="Y25" i="56"/>
  <c r="Y22" i="56"/>
  <c r="Y23" i="56"/>
  <c r="Y12" i="56"/>
  <c r="Y4" i="56"/>
  <c r="Y17" i="56"/>
  <c r="Y9" i="56"/>
  <c r="Y21" i="56"/>
  <c r="Y14" i="56"/>
  <c r="Y15" i="56"/>
  <c r="Y7" i="56"/>
  <c r="Y11" i="56"/>
  <c r="Y8" i="56"/>
  <c r="Y6" i="56"/>
  <c r="Y16" i="56"/>
  <c r="Y13" i="56"/>
  <c r="Y10" i="56"/>
  <c r="Y18" i="56"/>
  <c r="Y24" i="56"/>
  <c r="Y26" i="56"/>
  <c r="Y19" i="56"/>
  <c r="Y2" i="56"/>
  <c r="Y3" i="56"/>
  <c r="Y5" i="56"/>
  <c r="AA43" i="45"/>
  <c r="AC26" i="41"/>
  <c r="AF79" i="32" a="1"/>
  <c r="AF79" i="32" s="1"/>
  <c r="AC5" i="47"/>
  <c r="AF158" i="32" a="1"/>
  <c r="AF158" i="32" s="1"/>
  <c r="AA31" i="45"/>
  <c r="AC24" i="43"/>
  <c r="AF127" i="32" a="1"/>
  <c r="AF127" i="32" s="1"/>
  <c r="AC22" i="41"/>
  <c r="AF75" i="32" a="1"/>
  <c r="AF75" i="32" s="1"/>
  <c r="AB55" i="40"/>
  <c r="AB26" i="51" s="1"/>
  <c r="AC5" i="40"/>
  <c r="AF33" i="32" a="1"/>
  <c r="AF33" i="32" s="1"/>
  <c r="AC24" i="45"/>
  <c r="AF152" i="32" a="1"/>
  <c r="AF152" i="32" s="1"/>
  <c r="AC24" i="42"/>
  <c r="AF102" i="32" a="1"/>
  <c r="AF102" i="32" s="1"/>
  <c r="AC2" i="45"/>
  <c r="AF130" i="32" a="1"/>
  <c r="AF130" i="32" s="1"/>
  <c r="AD4" i="40"/>
  <c r="AG32" i="32" a="1"/>
  <c r="AG32" i="32" s="1"/>
  <c r="AC26" i="45"/>
  <c r="AF154" i="32" a="1"/>
  <c r="AF154" i="32" s="1"/>
  <c r="AC10" i="42"/>
  <c r="AF88" i="32" a="1"/>
  <c r="AF88" i="32" s="1"/>
  <c r="AC24" i="41"/>
  <c r="AF77" i="32" a="1"/>
  <c r="AF77" i="32" s="1"/>
  <c r="AA45" i="45"/>
  <c r="AB45" i="45"/>
  <c r="AA46" i="45"/>
  <c r="AD3" i="41"/>
  <c r="AG56" i="32" a="1"/>
  <c r="AG56" i="32" s="1"/>
  <c r="AB27" i="45"/>
  <c r="AB53" i="45" s="1"/>
  <c r="AC6" i="45"/>
  <c r="AF134" i="32" a="1"/>
  <c r="AF134" i="32" s="1"/>
  <c r="AB31" i="41"/>
  <c r="AB2" i="52" s="1"/>
  <c r="AB27" i="41"/>
  <c r="AC14" i="45"/>
  <c r="AF142" i="32" a="1"/>
  <c r="AF142" i="32" s="1"/>
  <c r="AB31" i="43"/>
  <c r="AB27" i="43"/>
  <c r="AC20" i="45"/>
  <c r="AF148" i="32" a="1"/>
  <c r="AF148" i="32" s="1"/>
  <c r="AD10" i="46"/>
  <c r="AG188" i="32" a="1"/>
  <c r="AG188" i="32" s="1"/>
  <c r="AC2" i="47"/>
  <c r="AF155" i="32" a="1"/>
  <c r="AF155" i="32" s="1"/>
  <c r="AD22" i="43"/>
  <c r="AG125" i="32" a="1"/>
  <c r="AG125" i="32" s="1"/>
  <c r="AB53" i="39"/>
  <c r="AB24" i="50" s="1"/>
  <c r="AD3" i="40"/>
  <c r="AG31" i="32" a="1"/>
  <c r="AG31" i="32" s="1"/>
  <c r="AB55" i="43"/>
  <c r="AD4" i="47"/>
  <c r="AG157" i="32" a="1"/>
  <c r="AG157" i="32" s="1"/>
  <c r="AA42" i="45"/>
  <c r="AB53" i="41"/>
  <c r="AB24" i="52" s="1"/>
  <c r="AB43" i="45"/>
  <c r="AB49" i="45"/>
  <c r="AA3" i="49"/>
  <c r="AA35" i="46"/>
  <c r="AA46" i="46"/>
  <c r="AA36" i="46"/>
  <c r="AA41" i="46"/>
  <c r="AA47" i="46"/>
  <c r="AA40" i="46"/>
  <c r="AA38" i="46"/>
  <c r="AA48" i="46"/>
  <c r="AA45" i="46"/>
  <c r="AA42" i="46"/>
  <c r="AA49" i="46"/>
  <c r="AA51" i="46"/>
  <c r="AA50" i="46"/>
  <c r="AA37" i="46"/>
  <c r="AA52" i="46"/>
  <c r="AA54" i="46"/>
  <c r="AA32" i="46"/>
  <c r="AA39" i="46"/>
  <c r="AA33" i="46"/>
  <c r="AB27" i="47"/>
  <c r="AB34" i="47" s="1"/>
  <c r="AB5" i="58" s="1"/>
  <c r="AA41" i="45"/>
  <c r="AS25" i="41"/>
  <c r="AK25" i="41"/>
  <c r="AZ25" i="41"/>
  <c r="AR25" i="41"/>
  <c r="AJ25" i="41"/>
  <c r="AT25" i="41"/>
  <c r="AL25" i="41"/>
  <c r="AQ25" i="41"/>
  <c r="AP25" i="41"/>
  <c r="AO25" i="41"/>
  <c r="AV25" i="41"/>
  <c r="AH25" i="41"/>
  <c r="AW25" i="41"/>
  <c r="AU25" i="41"/>
  <c r="AN25" i="41"/>
  <c r="AY25" i="41"/>
  <c r="AI25" i="41"/>
  <c r="AX25" i="41"/>
  <c r="AM25" i="41"/>
  <c r="AG25" i="41"/>
  <c r="AA34" i="41"/>
  <c r="AA5" i="52" s="1"/>
  <c r="AC5" i="46"/>
  <c r="AF183" i="32" a="1"/>
  <c r="AF183" i="32" s="1"/>
  <c r="AC22" i="45"/>
  <c r="AF150" i="32" a="1"/>
  <c r="AF150" i="32" s="1"/>
  <c r="Y20" i="57"/>
  <c r="Y25" i="57"/>
  <c r="Y22" i="57"/>
  <c r="Y14" i="57"/>
  <c r="Y6" i="57"/>
  <c r="Y19" i="57"/>
  <c r="Y11" i="57"/>
  <c r="Y16" i="57"/>
  <c r="Y8" i="57"/>
  <c r="Y3" i="57"/>
  <c r="Y13" i="57"/>
  <c r="Y10" i="57"/>
  <c r="Y18" i="57"/>
  <c r="Y15" i="57"/>
  <c r="Y12" i="57"/>
  <c r="Y9" i="57"/>
  <c r="Y5" i="57"/>
  <c r="Y26" i="57"/>
  <c r="Y23" i="57"/>
  <c r="Y17" i="57"/>
  <c r="Y2" i="57"/>
  <c r="Y24" i="57"/>
  <c r="Y7" i="57"/>
  <c r="Y4" i="57"/>
  <c r="Y21" i="57"/>
  <c r="AC2" i="40"/>
  <c r="AF30" i="32" a="1"/>
  <c r="AF30" i="32" s="1"/>
  <c r="AC5" i="41"/>
  <c r="AF58" i="32" a="1"/>
  <c r="AF58" i="32" s="1"/>
  <c r="AB35" i="45"/>
  <c r="AC10" i="39"/>
  <c r="AF13" i="32" a="1"/>
  <c r="AF13" i="32" s="1"/>
  <c r="AD10" i="47"/>
  <c r="AG163" i="32" a="1"/>
  <c r="AG163" i="32" s="1"/>
  <c r="AA2" i="49"/>
  <c r="AA36" i="43"/>
  <c r="AA35" i="43"/>
  <c r="AA46" i="43"/>
  <c r="AA41" i="43"/>
  <c r="AA47" i="43"/>
  <c r="AA43" i="43"/>
  <c r="AA42" i="43"/>
  <c r="AA52" i="43"/>
  <c r="AA38" i="43"/>
  <c r="AA45" i="43"/>
  <c r="AA49" i="43"/>
  <c r="AA37" i="43"/>
  <c r="AA48" i="43"/>
  <c r="AA40" i="43"/>
  <c r="AA50" i="43"/>
  <c r="AA44" i="43"/>
  <c r="AA54" i="43"/>
  <c r="AA32" i="43"/>
  <c r="AA33" i="43"/>
  <c r="AA51" i="43"/>
  <c r="AA39" i="43"/>
  <c r="AA53" i="40"/>
  <c r="AA24" i="51" s="1"/>
  <c r="AE25" i="40"/>
  <c r="AH53" i="32" a="1"/>
  <c r="AH53" i="32" s="1"/>
  <c r="AF25" i="40" s="1"/>
  <c r="AC19" i="45"/>
  <c r="AF147" i="32" a="1"/>
  <c r="AF147" i="32" s="1"/>
  <c r="AA44" i="45"/>
  <c r="AB44" i="45"/>
  <c r="AB51" i="45"/>
  <c r="AB27" i="40"/>
  <c r="AB31" i="40"/>
  <c r="AB2" i="51" s="1"/>
  <c r="AB34" i="41"/>
  <c r="AB5" i="52" s="1"/>
  <c r="AC21" i="45"/>
  <c r="AF149" i="32" a="1"/>
  <c r="AF149" i="32" s="1"/>
  <c r="AB39" i="39"/>
  <c r="AB10" i="50" s="1"/>
  <c r="AA31" i="43"/>
  <c r="AA47" i="45"/>
  <c r="AD3" i="43"/>
  <c r="AG106" i="32" a="1"/>
  <c r="AG106" i="32" s="1"/>
  <c r="AC14" i="46"/>
  <c r="AF192" i="32" a="1"/>
  <c r="AF192" i="32" s="1"/>
  <c r="AC26" i="42"/>
  <c r="AF104" i="32" a="1"/>
  <c r="AF104" i="32" s="1"/>
  <c r="AC2" i="42"/>
  <c r="AF80" i="32" a="1"/>
  <c r="AF80" i="32" s="1"/>
  <c r="AA39" i="45"/>
  <c r="AC10" i="45"/>
  <c r="AF138" i="32" a="1"/>
  <c r="AF138" i="32" s="1"/>
  <c r="AA55" i="45"/>
  <c r="AA48" i="45"/>
  <c r="AA38" i="45"/>
  <c r="AB55" i="42"/>
  <c r="AB26" i="53" s="1"/>
  <c r="AC9" i="45"/>
  <c r="AF137" i="32" a="1"/>
  <c r="AF137" i="32" s="1"/>
  <c r="AB31" i="42"/>
  <c r="AB2" i="53" s="1"/>
  <c r="AB27" i="42"/>
  <c r="AB39" i="42" s="1"/>
  <c r="AB10" i="53" s="1"/>
  <c r="AC15" i="46"/>
  <c r="AF193" i="32" a="1"/>
  <c r="AF193" i="32" s="1"/>
  <c r="AD20" i="40"/>
  <c r="AG48" i="32" a="1"/>
  <c r="AG48" i="32" s="1"/>
  <c r="AD4" i="43"/>
  <c r="AG107" i="32" a="1"/>
  <c r="AG107" i="32" s="1"/>
  <c r="AE25" i="45"/>
  <c r="AH153" i="32" a="1"/>
  <c r="AH153" i="32" s="1"/>
  <c r="AF25" i="45" s="1"/>
  <c r="AB38" i="45"/>
  <c r="AD10" i="43"/>
  <c r="AG113" i="32" a="1"/>
  <c r="AG113" i="32" s="1"/>
  <c r="AB55" i="45"/>
  <c r="AD9" i="40"/>
  <c r="AG37" i="32" a="1"/>
  <c r="AG37" i="32" s="1"/>
  <c r="AC15" i="45"/>
  <c r="AF143" i="32" a="1"/>
  <c r="AF143" i="32" s="1"/>
  <c r="AA4" i="49"/>
  <c r="AA52" i="45"/>
  <c r="AA32" i="45"/>
  <c r="AA33" i="45"/>
  <c r="AA40" i="45"/>
  <c r="AA54" i="45"/>
  <c r="AA46" i="40"/>
  <c r="AA17" i="51" s="1"/>
  <c r="AA35" i="40"/>
  <c r="AA6" i="51" s="1"/>
  <c r="AA41" i="40"/>
  <c r="AA12" i="51" s="1"/>
  <c r="AA37" i="40"/>
  <c r="AA8" i="51" s="1"/>
  <c r="AA43" i="40"/>
  <c r="AA14" i="51" s="1"/>
  <c r="AA52" i="40"/>
  <c r="AA23" i="51" s="1"/>
  <c r="AA48" i="40"/>
  <c r="AA19" i="51" s="1"/>
  <c r="AA36" i="40"/>
  <c r="AA7" i="51" s="1"/>
  <c r="AA50" i="40"/>
  <c r="AA21" i="51" s="1"/>
  <c r="AA44" i="40"/>
  <c r="AA15" i="51" s="1"/>
  <c r="AA40" i="40"/>
  <c r="AA11" i="51" s="1"/>
  <c r="AA42" i="40"/>
  <c r="AA13" i="51" s="1"/>
  <c r="AA51" i="40"/>
  <c r="AA22" i="51" s="1"/>
  <c r="AA45" i="40"/>
  <c r="AA16" i="51" s="1"/>
  <c r="AA47" i="40"/>
  <c r="AA18" i="51" s="1"/>
  <c r="AA54" i="40"/>
  <c r="AA25" i="51" s="1"/>
  <c r="AA38" i="40"/>
  <c r="AA9" i="51" s="1"/>
  <c r="AA32" i="40"/>
  <c r="AA3" i="51" s="1"/>
  <c r="AA49" i="40"/>
  <c r="AA20" i="51" s="1"/>
  <c r="AA33" i="40"/>
  <c r="AA4" i="51" s="1"/>
  <c r="AB55" i="39"/>
  <c r="AB26" i="50" s="1"/>
  <c r="AA31" i="40"/>
  <c r="AA2" i="51" s="1"/>
  <c r="AC5" i="45"/>
  <c r="AF133" i="32" a="1"/>
  <c r="AF133" i="32" s="1"/>
  <c r="AA35" i="41"/>
  <c r="AA6" i="52" s="1"/>
  <c r="AA41" i="41"/>
  <c r="AA12" i="52" s="1"/>
  <c r="AA46" i="41"/>
  <c r="AA17" i="52" s="1"/>
  <c r="AA36" i="41"/>
  <c r="AA7" i="52" s="1"/>
  <c r="AA50" i="41"/>
  <c r="AA21" i="52" s="1"/>
  <c r="AA44" i="41"/>
  <c r="AA15" i="52" s="1"/>
  <c r="AA45" i="41"/>
  <c r="AA16" i="52" s="1"/>
  <c r="AA42" i="41"/>
  <c r="AA13" i="52" s="1"/>
  <c r="AA37" i="41"/>
  <c r="AA8" i="52" s="1"/>
  <c r="AA38" i="41"/>
  <c r="AA9" i="52" s="1"/>
  <c r="AA52" i="41"/>
  <c r="AA23" i="52" s="1"/>
  <c r="AA49" i="41"/>
  <c r="AA20" i="52" s="1"/>
  <c r="AA40" i="41"/>
  <c r="AA11" i="52" s="1"/>
  <c r="AA43" i="41"/>
  <c r="AA14" i="52" s="1"/>
  <c r="AA48" i="41"/>
  <c r="AA19" i="52" s="1"/>
  <c r="AA47" i="41"/>
  <c r="AA18" i="52" s="1"/>
  <c r="AA54" i="41"/>
  <c r="AA25" i="52" s="1"/>
  <c r="AA32" i="41"/>
  <c r="AA3" i="52" s="1"/>
  <c r="AA33" i="41"/>
  <c r="AA4" i="52" s="1"/>
  <c r="AA39" i="41"/>
  <c r="AA10" i="52" s="1"/>
  <c r="AA50" i="45"/>
  <c r="AC8" i="45"/>
  <c r="AF136" i="32" a="1"/>
  <c r="AF136" i="32" s="1"/>
  <c r="AB53" i="43"/>
  <c r="AC5" i="43"/>
  <c r="AF108" i="32" a="1"/>
  <c r="AF108" i="32" s="1"/>
  <c r="Z5" i="49"/>
  <c r="Z10" i="49" s="1"/>
  <c r="Z15" i="49" s="1"/>
  <c r="Z8" i="49"/>
  <c r="Z13" i="49" s="1"/>
  <c r="AB51" i="41"/>
  <c r="AB22" i="52" s="1"/>
  <c r="AA41" i="47"/>
  <c r="AA12" i="58" s="1"/>
  <c r="AA46" i="47"/>
  <c r="AA17" i="58" s="1"/>
  <c r="AA36" i="47"/>
  <c r="AA7" i="58" s="1"/>
  <c r="AA35" i="47"/>
  <c r="AA6" i="58" s="1"/>
  <c r="AA44" i="47"/>
  <c r="AA15" i="58" s="1"/>
  <c r="AA50" i="47"/>
  <c r="AA21" i="58" s="1"/>
  <c r="AA47" i="47"/>
  <c r="AA18" i="58" s="1"/>
  <c r="AA37" i="47"/>
  <c r="AA8" i="58" s="1"/>
  <c r="AA48" i="47"/>
  <c r="AA19" i="58" s="1"/>
  <c r="AA52" i="47"/>
  <c r="AA23" i="58" s="1"/>
  <c r="AA38" i="47"/>
  <c r="AA9" i="58" s="1"/>
  <c r="AA51" i="47"/>
  <c r="AA22" i="58" s="1"/>
  <c r="AA49" i="47"/>
  <c r="AA20" i="58" s="1"/>
  <c r="AA45" i="47"/>
  <c r="AA16" i="58" s="1"/>
  <c r="AA43" i="47"/>
  <c r="AA14" i="58" s="1"/>
  <c r="AA42" i="47"/>
  <c r="AA13" i="58" s="1"/>
  <c r="AA40" i="47"/>
  <c r="AA11" i="58" s="1"/>
  <c r="AA54" i="47"/>
  <c r="AA25" i="58" s="1"/>
  <c r="AA39" i="47"/>
  <c r="AA10" i="58" s="1"/>
  <c r="AA32" i="47"/>
  <c r="AA3" i="58" s="1"/>
  <c r="AA33" i="47"/>
  <c r="AA4" i="58" s="1"/>
  <c r="AC24" i="40"/>
  <c r="AF52" i="32" a="1"/>
  <c r="AF52" i="32" s="1"/>
  <c r="AC26" i="47"/>
  <c r="AF179" i="32" a="1"/>
  <c r="AF179" i="32" s="1"/>
  <c r="AA45" i="42"/>
  <c r="AA16" i="53" s="1"/>
  <c r="AA32" i="42"/>
  <c r="AA3" i="53" s="1"/>
  <c r="AA38" i="42"/>
  <c r="AA9" i="53" s="1"/>
  <c r="AA54" i="42"/>
  <c r="AA25" i="53" s="1"/>
  <c r="AA33" i="42"/>
  <c r="AA4" i="53" s="1"/>
  <c r="AA35" i="42"/>
  <c r="AA6" i="53" s="1"/>
  <c r="AA41" i="42"/>
  <c r="AA12" i="53" s="1"/>
  <c r="AA36" i="42"/>
  <c r="AA7" i="53" s="1"/>
  <c r="AA40" i="42"/>
  <c r="AA11" i="53" s="1"/>
  <c r="AA43" i="42"/>
  <c r="AA14" i="53" s="1"/>
  <c r="AA50" i="42"/>
  <c r="AA21" i="53" s="1"/>
  <c r="AA46" i="42"/>
  <c r="AA17" i="53" s="1"/>
  <c r="AA44" i="42"/>
  <c r="AA15" i="53" s="1"/>
  <c r="AA49" i="42"/>
  <c r="AA20" i="53" s="1"/>
  <c r="AA52" i="42"/>
  <c r="AA23" i="53" s="1"/>
  <c r="AA47" i="42"/>
  <c r="AA18" i="53" s="1"/>
  <c r="AA48" i="42"/>
  <c r="AA19" i="53" s="1"/>
  <c r="AA51" i="42"/>
  <c r="AA22" i="53" s="1"/>
  <c r="AA42" i="42"/>
  <c r="AA13" i="53" s="1"/>
  <c r="AA37" i="42"/>
  <c r="AA8" i="53" s="1"/>
  <c r="AC24" i="47"/>
  <c r="AF177" i="32" a="1"/>
  <c r="AF177" i="32" s="1"/>
  <c r="AD3" i="47"/>
  <c r="AG156" i="32" a="1"/>
  <c r="AG156" i="32" s="1"/>
  <c r="AC12" i="45"/>
  <c r="AF140" i="32" a="1"/>
  <c r="AF140" i="32" s="1"/>
  <c r="AA34" i="47"/>
  <c r="AA5" i="58" s="1"/>
  <c r="AA53" i="41"/>
  <c r="AA24" i="52" s="1"/>
  <c r="AC17" i="45"/>
  <c r="AF145" i="32" a="1"/>
  <c r="AF145" i="32" s="1"/>
  <c r="AA51" i="45"/>
  <c r="AC26" i="40"/>
  <c r="AF54" i="32" a="1"/>
  <c r="AF54" i="32" s="1"/>
  <c r="AB42" i="45"/>
  <c r="AB34" i="45"/>
  <c r="AD4" i="41"/>
  <c r="AG57" i="32" a="1"/>
  <c r="AG57" i="32" s="1"/>
  <c r="AY25" i="46"/>
  <c r="AQ25" i="46"/>
  <c r="AI25" i="46"/>
  <c r="AX25" i="46"/>
  <c r="AP25" i="46"/>
  <c r="AH25" i="46"/>
  <c r="AZ25" i="46"/>
  <c r="AR25" i="46"/>
  <c r="AJ25" i="46"/>
  <c r="AU25" i="46"/>
  <c r="AG25" i="46"/>
  <c r="AT25" i="46"/>
  <c r="AO25" i="46"/>
  <c r="AV25" i="46"/>
  <c r="AS25" i="46"/>
  <c r="AW25" i="46"/>
  <c r="AN25" i="46"/>
  <c r="AM25" i="46"/>
  <c r="AL25" i="46"/>
  <c r="AK25" i="46"/>
  <c r="AA31" i="41"/>
  <c r="AA2" i="52" s="1"/>
  <c r="AD4" i="39"/>
  <c r="AG7" i="32" a="1"/>
  <c r="AG7" i="32" s="1"/>
  <c r="AC24" i="46"/>
  <c r="AF202" i="32" a="1"/>
  <c r="AF202" i="32" s="1"/>
  <c r="AB37" i="45"/>
  <c r="AB46" i="45"/>
  <c r="AA51" i="41"/>
  <c r="AA22" i="52" s="1"/>
  <c r="AB34" i="43"/>
  <c r="AA31" i="47"/>
  <c r="AA2" i="58" s="1"/>
  <c r="AB53" i="40"/>
  <c r="AB24" i="51" s="1"/>
  <c r="AE25" i="43"/>
  <c r="AH128" i="32" a="1"/>
  <c r="AH128" i="32" s="1"/>
  <c r="AF25" i="43" s="1"/>
  <c r="AB55" i="47"/>
  <c r="AB26" i="58" s="1"/>
  <c r="AA31" i="42"/>
  <c r="AA2" i="53" s="1"/>
  <c r="AC2" i="46"/>
  <c r="AF180" i="32" a="1"/>
  <c r="AF180" i="32" s="1"/>
  <c r="AB53" i="47"/>
  <c r="AB24" i="58" s="1"/>
  <c r="AA39" i="40"/>
  <c r="AA10" i="51" s="1"/>
  <c r="AB41" i="45"/>
  <c r="AA34" i="43"/>
  <c r="AC7" i="45"/>
  <c r="AF135" i="32" a="1"/>
  <c r="AF135" i="32" s="1"/>
  <c r="AC10" i="40"/>
  <c r="AF38" i="32" a="1"/>
  <c r="AF38" i="32" s="1"/>
  <c r="AA34" i="45"/>
  <c r="AA35" i="45"/>
  <c r="AE25" i="47"/>
  <c r="AH178" i="32" a="1"/>
  <c r="AH178" i="32" s="1"/>
  <c r="AF25" i="47" s="1"/>
  <c r="AB55" i="41"/>
  <c r="AB26" i="52" s="1"/>
  <c r="AC13" i="45"/>
  <c r="AF141" i="32" a="1"/>
  <c r="AF141" i="32" s="1"/>
  <c r="AC16" i="45"/>
  <c r="AF144" i="32" a="1"/>
  <c r="AF144" i="32" s="1"/>
  <c r="AD3" i="46"/>
  <c r="AG181" i="32" a="1"/>
  <c r="AG181" i="32" s="1"/>
  <c r="AC2" i="41"/>
  <c r="AF55" i="32" a="1"/>
  <c r="AF55" i="32" s="1"/>
  <c r="AA49" i="45"/>
  <c r="AD10" i="41"/>
  <c r="AG63" i="32" a="1"/>
  <c r="AG63" i="32" s="1"/>
  <c r="Z9" i="49"/>
  <c r="Z14" i="49" s="1"/>
  <c r="AC2" i="43"/>
  <c r="AF105" i="32" a="1"/>
  <c r="AF105" i="32" s="1"/>
  <c r="AC18" i="45"/>
  <c r="AF146" i="32" a="1"/>
  <c r="AF146" i="32" s="1"/>
  <c r="AE25" i="39"/>
  <c r="AH28" i="32" a="1"/>
  <c r="AH28" i="32" s="1"/>
  <c r="AF25" i="39" s="1"/>
  <c r="AB27" i="46"/>
  <c r="AB43" i="46" s="1"/>
  <c r="AB31" i="46"/>
  <c r="AC24" i="39"/>
  <c r="AF27" i="32" a="1"/>
  <c r="AF27" i="32" s="1"/>
  <c r="AC26" i="46"/>
  <c r="AF204" i="32" a="1"/>
  <c r="AF204" i="32" s="1"/>
  <c r="AC26" i="43"/>
  <c r="AF129" i="32" a="1"/>
  <c r="AF129" i="32" s="1"/>
  <c r="AB36" i="45"/>
  <c r="AD3" i="39"/>
  <c r="AG6" i="32" a="1"/>
  <c r="AG6" i="32" s="1"/>
  <c r="AB39" i="40"/>
  <c r="AB10" i="51" s="1"/>
  <c r="AA34" i="40"/>
  <c r="AA5" i="51" s="1"/>
  <c r="Z25" i="56" l="1"/>
  <c r="Z22" i="56"/>
  <c r="Z20" i="56"/>
  <c r="Z17" i="56"/>
  <c r="Z9" i="56"/>
  <c r="Z21" i="56"/>
  <c r="Z14" i="56"/>
  <c r="Z6" i="56"/>
  <c r="Z26" i="56"/>
  <c r="Z19" i="56"/>
  <c r="Z23" i="56"/>
  <c r="Z12" i="56"/>
  <c r="Z16" i="56"/>
  <c r="Z13" i="56"/>
  <c r="Z10" i="56"/>
  <c r="Z7" i="56"/>
  <c r="Z4" i="56"/>
  <c r="Z2" i="56"/>
  <c r="Z15" i="56"/>
  <c r="Z24" i="56"/>
  <c r="Z11" i="56"/>
  <c r="Z8" i="56"/>
  <c r="Z18" i="56"/>
  <c r="Z3" i="56"/>
  <c r="Z5" i="56"/>
  <c r="AE3" i="47"/>
  <c r="AH156" i="32" a="1"/>
  <c r="AH156" i="32" s="1"/>
  <c r="AF3" i="47" s="1"/>
  <c r="AD8" i="45"/>
  <c r="AG136" i="32" a="1"/>
  <c r="AG136" i="32" s="1"/>
  <c r="AD15" i="45"/>
  <c r="AG143" i="32" a="1"/>
  <c r="AG143" i="32" s="1"/>
  <c r="AB44" i="46"/>
  <c r="AB39" i="45"/>
  <c r="AD2" i="42"/>
  <c r="AG80" i="32" a="1"/>
  <c r="AG80" i="32" s="1"/>
  <c r="AB41" i="40"/>
  <c r="AB12" i="51" s="1"/>
  <c r="AB35" i="40"/>
  <c r="AB6" i="51" s="1"/>
  <c r="AB46" i="40"/>
  <c r="AB17" i="51" s="1"/>
  <c r="AB44" i="40"/>
  <c r="AB15" i="51" s="1"/>
  <c r="AB52" i="40"/>
  <c r="AB23" i="51" s="1"/>
  <c r="AB37" i="40"/>
  <c r="AB8" i="51" s="1"/>
  <c r="AB36" i="40"/>
  <c r="AB7" i="51" s="1"/>
  <c r="AB42" i="40"/>
  <c r="AB13" i="51" s="1"/>
  <c r="AB50" i="40"/>
  <c r="AB21" i="51" s="1"/>
  <c r="AB43" i="40"/>
  <c r="AB14" i="51" s="1"/>
  <c r="AB48" i="40"/>
  <c r="AB19" i="51" s="1"/>
  <c r="AB40" i="40"/>
  <c r="AB11" i="51" s="1"/>
  <c r="AB47" i="40"/>
  <c r="AB18" i="51" s="1"/>
  <c r="AB45" i="40"/>
  <c r="AB16" i="51" s="1"/>
  <c r="AB51" i="40"/>
  <c r="AB22" i="51" s="1"/>
  <c r="AB54" i="40"/>
  <c r="AB25" i="51" s="1"/>
  <c r="AB49" i="40"/>
  <c r="AB20" i="51" s="1"/>
  <c r="AB33" i="40"/>
  <c r="AB4" i="51" s="1"/>
  <c r="AB32" i="40"/>
  <c r="AB3" i="51" s="1"/>
  <c r="AB38" i="40"/>
  <c r="AB9" i="51" s="1"/>
  <c r="AD19" i="45"/>
  <c r="AG147" i="32" a="1"/>
  <c r="AG147" i="32" s="1"/>
  <c r="AD5" i="41"/>
  <c r="AG58" i="32" a="1"/>
  <c r="AG58" i="32" s="1"/>
  <c r="AD5" i="46"/>
  <c r="AG183" i="32" a="1"/>
  <c r="AG183" i="32" s="1"/>
  <c r="AB47" i="45"/>
  <c r="AB41" i="41"/>
  <c r="AB12" i="52" s="1"/>
  <c r="AB46" i="41"/>
  <c r="AB17" i="52" s="1"/>
  <c r="AB36" i="41"/>
  <c r="AB7" i="52" s="1"/>
  <c r="AB35" i="41"/>
  <c r="AB6" i="52" s="1"/>
  <c r="AB49" i="41"/>
  <c r="AB20" i="52" s="1"/>
  <c r="AB52" i="41"/>
  <c r="AB23" i="52" s="1"/>
  <c r="AB43" i="41"/>
  <c r="AB14" i="52" s="1"/>
  <c r="AB50" i="41"/>
  <c r="AB21" i="52" s="1"/>
  <c r="AB44" i="41"/>
  <c r="AB15" i="52" s="1"/>
  <c r="AB37" i="41"/>
  <c r="AB8" i="52" s="1"/>
  <c r="AB38" i="41"/>
  <c r="AB9" i="52" s="1"/>
  <c r="AB45" i="41"/>
  <c r="AB16" i="52" s="1"/>
  <c r="AB40" i="41"/>
  <c r="AB11" i="52" s="1"/>
  <c r="AB42" i="41"/>
  <c r="AB13" i="52" s="1"/>
  <c r="AB48" i="41"/>
  <c r="AB19" i="52" s="1"/>
  <c r="AB47" i="41"/>
  <c r="AB18" i="52" s="1"/>
  <c r="AB54" i="41"/>
  <c r="AB25" i="52" s="1"/>
  <c r="AB33" i="41"/>
  <c r="AB4" i="52" s="1"/>
  <c r="AB32" i="41"/>
  <c r="AB3" i="52" s="1"/>
  <c r="AB39" i="41"/>
  <c r="AB10" i="52" s="1"/>
  <c r="AE3" i="41"/>
  <c r="AH56" i="32" a="1"/>
  <c r="AH56" i="32" s="1"/>
  <c r="AF3" i="41" s="1"/>
  <c r="AD24" i="41"/>
  <c r="AG77" i="32" a="1"/>
  <c r="AG77" i="32" s="1"/>
  <c r="AD2" i="45"/>
  <c r="AG130" i="32" a="1"/>
  <c r="AG130" i="32" s="1"/>
  <c r="AD2" i="43"/>
  <c r="AG105" i="32" a="1"/>
  <c r="AG105" i="32" s="1"/>
  <c r="AZ25" i="47"/>
  <c r="AR25" i="47"/>
  <c r="AJ25" i="47"/>
  <c r="AU25" i="47"/>
  <c r="AM25" i="47"/>
  <c r="AQ25" i="47"/>
  <c r="AG25" i="47"/>
  <c r="AP25" i="47"/>
  <c r="AY25" i="47"/>
  <c r="AO25" i="47"/>
  <c r="AS25" i="47"/>
  <c r="AH25" i="47"/>
  <c r="AK25" i="47"/>
  <c r="AI25" i="47"/>
  <c r="AX25" i="47"/>
  <c r="AL25" i="47"/>
  <c r="AW25" i="47"/>
  <c r="AT25" i="47"/>
  <c r="AV25" i="47"/>
  <c r="AN25" i="47"/>
  <c r="AD24" i="46"/>
  <c r="AG202" i="32" a="1"/>
  <c r="AG202" i="32" s="1"/>
  <c r="AB3" i="49"/>
  <c r="AB41" i="46"/>
  <c r="AB36" i="46"/>
  <c r="AB46" i="46"/>
  <c r="AB35" i="46"/>
  <c r="AB40" i="46"/>
  <c r="AB48" i="46"/>
  <c r="AB42" i="46"/>
  <c r="AB45" i="46"/>
  <c r="AB38" i="46"/>
  <c r="AB49" i="46"/>
  <c r="AB51" i="46"/>
  <c r="AB37" i="46"/>
  <c r="AB47" i="46"/>
  <c r="AB52" i="46"/>
  <c r="AB50" i="46"/>
  <c r="AB54" i="46"/>
  <c r="AB39" i="46"/>
  <c r="AB33" i="46"/>
  <c r="AB32" i="46"/>
  <c r="Z25" i="57"/>
  <c r="Z22" i="57"/>
  <c r="Z19" i="57"/>
  <c r="Z11" i="57"/>
  <c r="Z16" i="57"/>
  <c r="Z8" i="57"/>
  <c r="Z13" i="57"/>
  <c r="Z24" i="57"/>
  <c r="Z21" i="57"/>
  <c r="Z20" i="57"/>
  <c r="Z10" i="57"/>
  <c r="Z18" i="57"/>
  <c r="Z15" i="57"/>
  <c r="Z12" i="57"/>
  <c r="Z9" i="57"/>
  <c r="Z6" i="57"/>
  <c r="Z5" i="57"/>
  <c r="Z17" i="57"/>
  <c r="Z14" i="57"/>
  <c r="Z2" i="57"/>
  <c r="Z3" i="57"/>
  <c r="Z26" i="57"/>
  <c r="Z7" i="57"/>
  <c r="Z23" i="57"/>
  <c r="Z4" i="57"/>
  <c r="AD16" i="45"/>
  <c r="AG144" i="32" a="1"/>
  <c r="AG144" i="32" s="1"/>
  <c r="AE4" i="39"/>
  <c r="AH7" i="32" a="1"/>
  <c r="AH7" i="32" s="1"/>
  <c r="AF4" i="39" s="1"/>
  <c r="AE4" i="41"/>
  <c r="AH57" i="32" a="1"/>
  <c r="AH57" i="32" s="1"/>
  <c r="AF4" i="41" s="1"/>
  <c r="AD17" i="45"/>
  <c r="AG145" i="32" a="1"/>
  <c r="AG145" i="32" s="1"/>
  <c r="AD26" i="47"/>
  <c r="AG179" i="32" a="1"/>
  <c r="AG179" i="32" s="1"/>
  <c r="AD26" i="43"/>
  <c r="AG129" i="32" a="1"/>
  <c r="AG129" i="32" s="1"/>
  <c r="AE10" i="41"/>
  <c r="AH63" i="32" a="1"/>
  <c r="AH63" i="32" s="1"/>
  <c r="AF10" i="41" s="1"/>
  <c r="AD10" i="40"/>
  <c r="AG38" i="32" a="1"/>
  <c r="AG38" i="32" s="1"/>
  <c r="AC37" i="45"/>
  <c r="AD5" i="45"/>
  <c r="AG133" i="32" a="1"/>
  <c r="AG133" i="32" s="1"/>
  <c r="AC44" i="45"/>
  <c r="AD15" i="46"/>
  <c r="AG193" i="32" a="1"/>
  <c r="AG193" i="32" s="1"/>
  <c r="AC27" i="42"/>
  <c r="AC48" i="45"/>
  <c r="AE4" i="47"/>
  <c r="AH157" i="32" a="1"/>
  <c r="AH157" i="32" s="1"/>
  <c r="AF4" i="47" s="1"/>
  <c r="AE22" i="43"/>
  <c r="AH125" i="32" a="1"/>
  <c r="AH125" i="32" s="1"/>
  <c r="AF22" i="43" s="1"/>
  <c r="AD20" i="45"/>
  <c r="AG148" i="32" a="1"/>
  <c r="AG148" i="32" s="1"/>
  <c r="AC53" i="41"/>
  <c r="AC24" i="52" s="1"/>
  <c r="AC27" i="45"/>
  <c r="AC46" i="45" s="1"/>
  <c r="AD5" i="40"/>
  <c r="AG33" i="32" a="1"/>
  <c r="AG33" i="32" s="1"/>
  <c r="AD5" i="47"/>
  <c r="AG158" i="32" a="1"/>
  <c r="AG158" i="32" s="1"/>
  <c r="AD26" i="39"/>
  <c r="AG29" i="32" a="1"/>
  <c r="AG29" i="32" s="1"/>
  <c r="AD24" i="47"/>
  <c r="AG177" i="32" a="1"/>
  <c r="AG177" i="32" s="1"/>
  <c r="AC34" i="45"/>
  <c r="AE9" i="40"/>
  <c r="AH37" i="32" a="1"/>
  <c r="AH37" i="32" s="1"/>
  <c r="AF9" i="40" s="1"/>
  <c r="AB34" i="46"/>
  <c r="AD26" i="42"/>
  <c r="AG104" i="32" a="1"/>
  <c r="AG104" i="32" s="1"/>
  <c r="AA5" i="49"/>
  <c r="AA9" i="49" s="1"/>
  <c r="AA14" i="49" s="1"/>
  <c r="AD2" i="40"/>
  <c r="AG30" i="32" a="1"/>
  <c r="AG30" i="32" s="1"/>
  <c r="AC49" i="45"/>
  <c r="AD10" i="42"/>
  <c r="AG88" i="32" a="1"/>
  <c r="AG88" i="32" s="1"/>
  <c r="AB53" i="46"/>
  <c r="AC27" i="43"/>
  <c r="AC55" i="43" s="1"/>
  <c r="AT25" i="43"/>
  <c r="AL25" i="43"/>
  <c r="AU25" i="43"/>
  <c r="AM25" i="43"/>
  <c r="AV25" i="43"/>
  <c r="AJ25" i="43"/>
  <c r="AW25" i="43"/>
  <c r="AI25" i="43"/>
  <c r="AS25" i="43"/>
  <c r="AH25" i="43"/>
  <c r="AR25" i="43"/>
  <c r="AG25" i="43"/>
  <c r="AQ25" i="43"/>
  <c r="AX25" i="43"/>
  <c r="AK25" i="43"/>
  <c r="AZ25" i="43"/>
  <c r="AY25" i="43"/>
  <c r="AP25" i="43"/>
  <c r="AN25" i="43"/>
  <c r="AO25" i="43"/>
  <c r="AX25" i="39"/>
  <c r="AP25" i="39"/>
  <c r="AH25" i="39"/>
  <c r="AW25" i="39"/>
  <c r="AO25" i="39"/>
  <c r="AG25" i="39"/>
  <c r="AV25" i="39"/>
  <c r="AN25" i="39"/>
  <c r="AZ25" i="39"/>
  <c r="AR25" i="39"/>
  <c r="AJ25" i="39"/>
  <c r="AM25" i="39"/>
  <c r="AL25" i="39"/>
  <c r="AK25" i="39"/>
  <c r="AT25" i="39"/>
  <c r="AY25" i="39"/>
  <c r="AU25" i="39"/>
  <c r="AS25" i="39"/>
  <c r="AQ25" i="39"/>
  <c r="AI25" i="39"/>
  <c r="AD13" i="45"/>
  <c r="AG141" i="32" a="1"/>
  <c r="AG141" i="32" s="1"/>
  <c r="AD2" i="46"/>
  <c r="AG180" i="32" a="1"/>
  <c r="AG180" i="32" s="1"/>
  <c r="AD24" i="40"/>
  <c r="AG52" i="32" a="1"/>
  <c r="AG52" i="32" s="1"/>
  <c r="Z19" i="54"/>
  <c r="Z11" i="54"/>
  <c r="Z3" i="54"/>
  <c r="Z24" i="54"/>
  <c r="Z16" i="54"/>
  <c r="Z8" i="54"/>
  <c r="Z21" i="54"/>
  <c r="Z13" i="54"/>
  <c r="Z5" i="54"/>
  <c r="Z22" i="54"/>
  <c r="Z14" i="54"/>
  <c r="Z6" i="54"/>
  <c r="Z17" i="54"/>
  <c r="Z26" i="54"/>
  <c r="Z10" i="54"/>
  <c r="Z15" i="54"/>
  <c r="Z20" i="54"/>
  <c r="Z25" i="54"/>
  <c r="Z12" i="54"/>
  <c r="Z4" i="54"/>
  <c r="Z9" i="54"/>
  <c r="Z18" i="54"/>
  <c r="Z2" i="54"/>
  <c r="Z23" i="54"/>
  <c r="Z7" i="54"/>
  <c r="AD26" i="46"/>
  <c r="AG204" i="32" a="1"/>
  <c r="AG204" i="32" s="1"/>
  <c r="AC42" i="45"/>
  <c r="AD7" i="45"/>
  <c r="AG135" i="32" a="1"/>
  <c r="AG135" i="32" s="1"/>
  <c r="AC27" i="46"/>
  <c r="AC34" i="46" s="1"/>
  <c r="AZ25" i="45"/>
  <c r="AR25" i="45"/>
  <c r="AJ25" i="45"/>
  <c r="AY25" i="45"/>
  <c r="AQ25" i="45"/>
  <c r="AI25" i="45"/>
  <c r="AO25" i="45"/>
  <c r="AN25" i="45"/>
  <c r="AX25" i="45"/>
  <c r="AM25" i="45"/>
  <c r="AW25" i="45"/>
  <c r="AL25" i="45"/>
  <c r="AU25" i="45"/>
  <c r="AH25" i="45"/>
  <c r="AS25" i="45"/>
  <c r="AP25" i="45"/>
  <c r="AK25" i="45"/>
  <c r="AG25" i="45"/>
  <c r="AV25" i="45"/>
  <c r="AT25" i="45"/>
  <c r="AB45" i="42"/>
  <c r="AB16" i="53" s="1"/>
  <c r="AB54" i="42"/>
  <c r="AB25" i="53" s="1"/>
  <c r="AB35" i="42"/>
  <c r="AB6" i="53" s="1"/>
  <c r="AB33" i="42"/>
  <c r="AB4" i="53" s="1"/>
  <c r="AB38" i="42"/>
  <c r="AB9" i="53" s="1"/>
  <c r="AB32" i="42"/>
  <c r="AB3" i="53" s="1"/>
  <c r="AB46" i="42"/>
  <c r="AB17" i="53" s="1"/>
  <c r="AB36" i="42"/>
  <c r="AB7" i="53" s="1"/>
  <c r="AB44" i="42"/>
  <c r="AB15" i="53" s="1"/>
  <c r="AB41" i="42"/>
  <c r="AB12" i="53" s="1"/>
  <c r="AB40" i="42"/>
  <c r="AB11" i="53" s="1"/>
  <c r="AB49" i="42"/>
  <c r="AB20" i="53" s="1"/>
  <c r="AB37" i="42"/>
  <c r="AB8" i="53" s="1"/>
  <c r="AB51" i="42"/>
  <c r="AB22" i="53" s="1"/>
  <c r="AB48" i="42"/>
  <c r="AB19" i="53" s="1"/>
  <c r="AB50" i="42"/>
  <c r="AB21" i="53" s="1"/>
  <c r="AB43" i="42"/>
  <c r="AB14" i="53" s="1"/>
  <c r="AB42" i="42"/>
  <c r="AB13" i="53" s="1"/>
  <c r="AB52" i="42"/>
  <c r="AB23" i="53" s="1"/>
  <c r="AB47" i="42"/>
  <c r="AB18" i="53" s="1"/>
  <c r="AC55" i="42"/>
  <c r="AC26" i="53" s="1"/>
  <c r="AV25" i="40"/>
  <c r="AN25" i="40"/>
  <c r="AU25" i="40"/>
  <c r="AM25" i="40"/>
  <c r="AT25" i="40"/>
  <c r="AL25" i="40"/>
  <c r="AX25" i="40"/>
  <c r="AP25" i="40"/>
  <c r="AH25" i="40"/>
  <c r="AQ25" i="40"/>
  <c r="AO25" i="40"/>
  <c r="AK25" i="40"/>
  <c r="AS25" i="40"/>
  <c r="AZ25" i="40"/>
  <c r="AY25" i="40"/>
  <c r="AW25" i="40"/>
  <c r="AI25" i="40"/>
  <c r="AR25" i="40"/>
  <c r="AJ25" i="40"/>
  <c r="AG25" i="40"/>
  <c r="AE10" i="47"/>
  <c r="AH163" i="32" a="1"/>
  <c r="AH163" i="32" s="1"/>
  <c r="AF10" i="47" s="1"/>
  <c r="AC27" i="40"/>
  <c r="AC39" i="40" s="1"/>
  <c r="AC10" i="51" s="1"/>
  <c r="AB2" i="49"/>
  <c r="AB41" i="43"/>
  <c r="AB46" i="43"/>
  <c r="AB36" i="43"/>
  <c r="AB35" i="43"/>
  <c r="AB42" i="43"/>
  <c r="AB49" i="43"/>
  <c r="AB44" i="43"/>
  <c r="AB40" i="43"/>
  <c r="AB43" i="43"/>
  <c r="AB52" i="43"/>
  <c r="AB37" i="43"/>
  <c r="AB48" i="43"/>
  <c r="AB45" i="43"/>
  <c r="AB50" i="43"/>
  <c r="AB38" i="43"/>
  <c r="AB47" i="43"/>
  <c r="AB54" i="43"/>
  <c r="AB33" i="43"/>
  <c r="AB32" i="43"/>
  <c r="AB51" i="43"/>
  <c r="AB39" i="43"/>
  <c r="AB53" i="42"/>
  <c r="AB24" i="53" s="1"/>
  <c r="AC39" i="42"/>
  <c r="AC10" i="53" s="1"/>
  <c r="AD26" i="41"/>
  <c r="AG79" i="32" a="1"/>
  <c r="AG79" i="32" s="1"/>
  <c r="AC55" i="46"/>
  <c r="AD18" i="45"/>
  <c r="AG146" i="32" a="1"/>
  <c r="AG146" i="32" s="1"/>
  <c r="AD2" i="41"/>
  <c r="AG55" i="32" a="1"/>
  <c r="AG55" i="32" s="1"/>
  <c r="AC36" i="45"/>
  <c r="AD26" i="40"/>
  <c r="AG54" i="32" a="1"/>
  <c r="AG54" i="32" s="1"/>
  <c r="AD5" i="43"/>
  <c r="AG108" i="32" a="1"/>
  <c r="AG108" i="32" s="1"/>
  <c r="AE4" i="43"/>
  <c r="AH107" i="32" a="1"/>
  <c r="AH107" i="32" s="1"/>
  <c r="AF4" i="43" s="1"/>
  <c r="AD14" i="46"/>
  <c r="AG192" i="32" a="1"/>
  <c r="AG192" i="32" s="1"/>
  <c r="AD21" i="45"/>
  <c r="AG149" i="32" a="1"/>
  <c r="AG149" i="32" s="1"/>
  <c r="AB46" i="47"/>
  <c r="AB17" i="58" s="1"/>
  <c r="AB35" i="47"/>
  <c r="AB6" i="58" s="1"/>
  <c r="AB36" i="47"/>
  <c r="AB7" i="58" s="1"/>
  <c r="AB41" i="47"/>
  <c r="AB12" i="58" s="1"/>
  <c r="AB51" i="47"/>
  <c r="AB22" i="58" s="1"/>
  <c r="AB40" i="47"/>
  <c r="AB11" i="58" s="1"/>
  <c r="AB48" i="47"/>
  <c r="AB19" i="58" s="1"/>
  <c r="AB49" i="47"/>
  <c r="AB20" i="58" s="1"/>
  <c r="AB47" i="47"/>
  <c r="AB18" i="58" s="1"/>
  <c r="AB38" i="47"/>
  <c r="AB9" i="58" s="1"/>
  <c r="AB42" i="47"/>
  <c r="AB13" i="58" s="1"/>
  <c r="AB37" i="47"/>
  <c r="AB8" i="58" s="1"/>
  <c r="AB44" i="47"/>
  <c r="AB15" i="58" s="1"/>
  <c r="AB43" i="47"/>
  <c r="AB14" i="58" s="1"/>
  <c r="AB45" i="47"/>
  <c r="AB16" i="58" s="1"/>
  <c r="AB52" i="47"/>
  <c r="AB23" i="58" s="1"/>
  <c r="AB50" i="47"/>
  <c r="AB21" i="58" s="1"/>
  <c r="AB54" i="47"/>
  <c r="AB25" i="58" s="1"/>
  <c r="AB32" i="47"/>
  <c r="AB3" i="58" s="1"/>
  <c r="AB33" i="47"/>
  <c r="AB4" i="58" s="1"/>
  <c r="AB39" i="47"/>
  <c r="AB10" i="58" s="1"/>
  <c r="AB55" i="46"/>
  <c r="AD2" i="47"/>
  <c r="AG155" i="32" a="1"/>
  <c r="AG155" i="32" s="1"/>
  <c r="AD6" i="45"/>
  <c r="AG134" i="32" a="1"/>
  <c r="AG134" i="32" s="1"/>
  <c r="AD26" i="45"/>
  <c r="AG154" i="32" a="1"/>
  <c r="AG154" i="32" s="1"/>
  <c r="AD24" i="42"/>
  <c r="AG102" i="32" a="1"/>
  <c r="AG102" i="32" s="1"/>
  <c r="AD22" i="41"/>
  <c r="AG75" i="32" a="1"/>
  <c r="AG75" i="32" s="1"/>
  <c r="AC55" i="41"/>
  <c r="AC26" i="52" s="1"/>
  <c r="AE4" i="46"/>
  <c r="AH182" i="32" a="1"/>
  <c r="AH182" i="32" s="1"/>
  <c r="AF4" i="46" s="1"/>
  <c r="AD24" i="39"/>
  <c r="AG27" i="32" a="1"/>
  <c r="AG27" i="32" s="1"/>
  <c r="AC47" i="45"/>
  <c r="AC31" i="41"/>
  <c r="AC2" i="52" s="1"/>
  <c r="AC27" i="41"/>
  <c r="AC55" i="40"/>
  <c r="AC26" i="51" s="1"/>
  <c r="AD12" i="45"/>
  <c r="AG140" i="32" a="1"/>
  <c r="AG140" i="32" s="1"/>
  <c r="AD9" i="45"/>
  <c r="AG137" i="32" a="1"/>
  <c r="AG137" i="32" s="1"/>
  <c r="AD10" i="45"/>
  <c r="AG138" i="32" a="1"/>
  <c r="AG138" i="32" s="1"/>
  <c r="AC43" i="46"/>
  <c r="AC50" i="45"/>
  <c r="AB34" i="42"/>
  <c r="AB5" i="53" s="1"/>
  <c r="AD10" i="39"/>
  <c r="AD27" i="39" s="1"/>
  <c r="AG13" i="32" a="1"/>
  <c r="AG13" i="32" s="1"/>
  <c r="AB31" i="47"/>
  <c r="AB2" i="58" s="1"/>
  <c r="AC31" i="47"/>
  <c r="AC2" i="58" s="1"/>
  <c r="AC27" i="47"/>
  <c r="AC55" i="47" s="1"/>
  <c r="AC26" i="58" s="1"/>
  <c r="AD14" i="45"/>
  <c r="AG142" i="32" a="1"/>
  <c r="AG142" i="32" s="1"/>
  <c r="AC35" i="45"/>
  <c r="AC55" i="45"/>
  <c r="AC53" i="42"/>
  <c r="AC24" i="53" s="1"/>
  <c r="AC51" i="41"/>
  <c r="AC22" i="52" s="1"/>
  <c r="AE3" i="39"/>
  <c r="AH6" i="32" a="1"/>
  <c r="AH6" i="32" s="1"/>
  <c r="AF3" i="39" s="1"/>
  <c r="AC53" i="39"/>
  <c r="AC24" i="50" s="1"/>
  <c r="AE3" i="46"/>
  <c r="AH181" i="32" a="1"/>
  <c r="AH181" i="32" s="1"/>
  <c r="AF3" i="46" s="1"/>
  <c r="AA10" i="49"/>
  <c r="AA15" i="49" s="1"/>
  <c r="AE10" i="43"/>
  <c r="AH113" i="32" a="1"/>
  <c r="AH113" i="32" s="1"/>
  <c r="AF10" i="43" s="1"/>
  <c r="AE20" i="40"/>
  <c r="AH48" i="32" a="1"/>
  <c r="AH48" i="32" s="1"/>
  <c r="AF20" i="40" s="1"/>
  <c r="AC38" i="45"/>
  <c r="AC39" i="45"/>
  <c r="AE3" i="43"/>
  <c r="AH106" i="32" a="1"/>
  <c r="AH106" i="32" s="1"/>
  <c r="AF3" i="43" s="1"/>
  <c r="AC39" i="39"/>
  <c r="AC10" i="50" s="1"/>
  <c r="AD22" i="45"/>
  <c r="AG150" i="32" a="1"/>
  <c r="AG150" i="32" s="1"/>
  <c r="AE3" i="40"/>
  <c r="AH31" i="32" a="1"/>
  <c r="AH31" i="32" s="1"/>
  <c r="AF3" i="40" s="1"/>
  <c r="AE10" i="46"/>
  <c r="AH188" i="32" a="1"/>
  <c r="AH188" i="32" s="1"/>
  <c r="AF10" i="46" s="1"/>
  <c r="AC43" i="45"/>
  <c r="AB4" i="49"/>
  <c r="AB52" i="45"/>
  <c r="AB32" i="45"/>
  <c r="AB40" i="45"/>
  <c r="AB33" i="45"/>
  <c r="AB54" i="45"/>
  <c r="AE4" i="40"/>
  <c r="AH32" i="32" a="1"/>
  <c r="AH32" i="32" s="1"/>
  <c r="AF4" i="40" s="1"/>
  <c r="AD24" i="45"/>
  <c r="AG152" i="32" a="1"/>
  <c r="AG152" i="32" s="1"/>
  <c r="AD24" i="43"/>
  <c r="AG127" i="32" a="1"/>
  <c r="AG127" i="32" s="1"/>
  <c r="AD5" i="42"/>
  <c r="AG83" i="32" a="1"/>
  <c r="AG83" i="32" s="1"/>
  <c r="AC51" i="45"/>
  <c r="AC27" i="39"/>
  <c r="AB31" i="45"/>
  <c r="AB34" i="40"/>
  <c r="AB5" i="51" s="1"/>
  <c r="AC53" i="45"/>
  <c r="AB50" i="45"/>
  <c r="AC34" i="42"/>
  <c r="AC5" i="53" s="1"/>
  <c r="AA22" i="57" l="1"/>
  <c r="AA24" i="57"/>
  <c r="AA16" i="57"/>
  <c r="AA8" i="57"/>
  <c r="AA13" i="57"/>
  <c r="AA18" i="57"/>
  <c r="AA10" i="57"/>
  <c r="AA26" i="57"/>
  <c r="AA23" i="57"/>
  <c r="AA15" i="57"/>
  <c r="AA12" i="57"/>
  <c r="AA9" i="57"/>
  <c r="AA6" i="57"/>
  <c r="AA5" i="57"/>
  <c r="AA17" i="57"/>
  <c r="AA14" i="57"/>
  <c r="AA11" i="57"/>
  <c r="AA2" i="57"/>
  <c r="AA19" i="57"/>
  <c r="AA20" i="57"/>
  <c r="AA21" i="57"/>
  <c r="AA25" i="57"/>
  <c r="AA3" i="57"/>
  <c r="AA7" i="57"/>
  <c r="AA4" i="57"/>
  <c r="AD34" i="39"/>
  <c r="AD5" i="50" s="1"/>
  <c r="AD46" i="39"/>
  <c r="AD17" i="50" s="1"/>
  <c r="AD36" i="39"/>
  <c r="AD7" i="50" s="1"/>
  <c r="AD43" i="39"/>
  <c r="AD14" i="50" s="1"/>
  <c r="AD38" i="39"/>
  <c r="AD9" i="50" s="1"/>
  <c r="AD50" i="39"/>
  <c r="AD21" i="50" s="1"/>
  <c r="AD48" i="39"/>
  <c r="AD19" i="50" s="1"/>
  <c r="AD35" i="39"/>
  <c r="AD6" i="50" s="1"/>
  <c r="AD41" i="39"/>
  <c r="AD12" i="50" s="1"/>
  <c r="AD44" i="39"/>
  <c r="AD15" i="50" s="1"/>
  <c r="AD52" i="39"/>
  <c r="AD23" i="50" s="1"/>
  <c r="AD37" i="39"/>
  <c r="AD8" i="50" s="1"/>
  <c r="AD51" i="39"/>
  <c r="AD22" i="50" s="1"/>
  <c r="AD49" i="39"/>
  <c r="AD20" i="50" s="1"/>
  <c r="AD42" i="39"/>
  <c r="AD13" i="50" s="1"/>
  <c r="AD47" i="39"/>
  <c r="AD18" i="50" s="1"/>
  <c r="AD40" i="39"/>
  <c r="AD11" i="50" s="1"/>
  <c r="AD45" i="39"/>
  <c r="AD16" i="50" s="1"/>
  <c r="AD31" i="39"/>
  <c r="AD2" i="50" s="1"/>
  <c r="AD54" i="39"/>
  <c r="AD25" i="50" s="1"/>
  <c r="AD33" i="39"/>
  <c r="AD4" i="50" s="1"/>
  <c r="AD32" i="39"/>
  <c r="AD3" i="50" s="1"/>
  <c r="AE24" i="43"/>
  <c r="AH127" i="32" a="1"/>
  <c r="AH127" i="32" s="1"/>
  <c r="AF24" i="43" s="1"/>
  <c r="AE24" i="39"/>
  <c r="AH27" i="32" a="1"/>
  <c r="AH27" i="32" s="1"/>
  <c r="AF24" i="39" s="1"/>
  <c r="AX4" i="46"/>
  <c r="AP4" i="46"/>
  <c r="AH4" i="46"/>
  <c r="AW4" i="46"/>
  <c r="AO4" i="46"/>
  <c r="AG4" i="46"/>
  <c r="AY4" i="46"/>
  <c r="AQ4" i="46"/>
  <c r="AI4" i="46"/>
  <c r="AR4" i="46"/>
  <c r="AN4" i="46"/>
  <c r="AZ4" i="46"/>
  <c r="AJ4" i="46"/>
  <c r="AV4" i="46"/>
  <c r="AL4" i="46"/>
  <c r="AT4" i="46"/>
  <c r="AS4" i="46"/>
  <c r="AM4" i="46"/>
  <c r="AK4" i="46"/>
  <c r="AU4" i="46"/>
  <c r="AE6" i="45"/>
  <c r="AH134" i="32" a="1"/>
  <c r="AH134" i="32" s="1"/>
  <c r="AF6" i="45" s="1"/>
  <c r="AE7" i="45"/>
  <c r="AH135" i="32" a="1"/>
  <c r="AH135" i="32" s="1"/>
  <c r="AF7" i="45" s="1"/>
  <c r="AE2" i="46"/>
  <c r="AH180" i="32" a="1"/>
  <c r="AH180" i="32" s="1"/>
  <c r="AF2" i="46" s="1"/>
  <c r="AC34" i="40"/>
  <c r="AC5" i="51" s="1"/>
  <c r="AU22" i="43"/>
  <c r="AM22" i="43"/>
  <c r="AV22" i="43"/>
  <c r="AN22" i="43"/>
  <c r="AY22" i="43"/>
  <c r="AO22" i="43"/>
  <c r="AQ22" i="43"/>
  <c r="AP22" i="43"/>
  <c r="AZ22" i="43"/>
  <c r="AL22" i="43"/>
  <c r="AX22" i="43"/>
  <c r="AK22" i="43"/>
  <c r="AR22" i="43"/>
  <c r="AG22" i="43"/>
  <c r="AW22" i="43"/>
  <c r="AT22" i="43"/>
  <c r="AS22" i="43"/>
  <c r="AJ22" i="43"/>
  <c r="AI22" i="43"/>
  <c r="AH22" i="43"/>
  <c r="AC45" i="42"/>
  <c r="AC16" i="53" s="1"/>
  <c r="AC54" i="42"/>
  <c r="AC25" i="53" s="1"/>
  <c r="AC33" i="42"/>
  <c r="AC4" i="53" s="1"/>
  <c r="AC35" i="42"/>
  <c r="AC6" i="53" s="1"/>
  <c r="AC32" i="42"/>
  <c r="AC3" i="53" s="1"/>
  <c r="AC38" i="42"/>
  <c r="AC9" i="53" s="1"/>
  <c r="AC46" i="42"/>
  <c r="AC17" i="53" s="1"/>
  <c r="AC41" i="42"/>
  <c r="AC12" i="53" s="1"/>
  <c r="AC40" i="42"/>
  <c r="AC11" i="53" s="1"/>
  <c r="AC50" i="42"/>
  <c r="AC21" i="53" s="1"/>
  <c r="AC44" i="42"/>
  <c r="AC15" i="53" s="1"/>
  <c r="AC36" i="42"/>
  <c r="AC7" i="53" s="1"/>
  <c r="AC47" i="42"/>
  <c r="AC18" i="53" s="1"/>
  <c r="AC37" i="42"/>
  <c r="AC8" i="53" s="1"/>
  <c r="AC49" i="42"/>
  <c r="AC20" i="53" s="1"/>
  <c r="AC52" i="42"/>
  <c r="AC23" i="53" s="1"/>
  <c r="AC43" i="42"/>
  <c r="AC14" i="53" s="1"/>
  <c r="AC51" i="42"/>
  <c r="AC22" i="53" s="1"/>
  <c r="AC42" i="42"/>
  <c r="AC13" i="53" s="1"/>
  <c r="AC48" i="42"/>
  <c r="AC19" i="53" s="1"/>
  <c r="AC45" i="45"/>
  <c r="AE24" i="41"/>
  <c r="AH77" i="32" a="1"/>
  <c r="AH77" i="32" s="1"/>
  <c r="AF24" i="41" s="1"/>
  <c r="AE22" i="45"/>
  <c r="AH150" i="32" a="1"/>
  <c r="AH150" i="32" s="1"/>
  <c r="AF22" i="45" s="1"/>
  <c r="AU20" i="40"/>
  <c r="AM20" i="40"/>
  <c r="AT20" i="40"/>
  <c r="AL20" i="40"/>
  <c r="AS20" i="40"/>
  <c r="AK20" i="40"/>
  <c r="AW20" i="40"/>
  <c r="AO20" i="40"/>
  <c r="AG20" i="40"/>
  <c r="AP20" i="40"/>
  <c r="AN20" i="40"/>
  <c r="AZ20" i="40"/>
  <c r="AJ20" i="40"/>
  <c r="AR20" i="40"/>
  <c r="AY20" i="40"/>
  <c r="AX20" i="40"/>
  <c r="AV20" i="40"/>
  <c r="AH20" i="40"/>
  <c r="AQ20" i="40"/>
  <c r="AI20" i="40"/>
  <c r="AJ3" i="39"/>
  <c r="AP3" i="39"/>
  <c r="AW3" i="39"/>
  <c r="AH3" i="39"/>
  <c r="AL3" i="39"/>
  <c r="AZ3" i="39"/>
  <c r="AR3" i="39"/>
  <c r="AI3" i="39"/>
  <c r="AY3" i="39"/>
  <c r="AS3" i="39"/>
  <c r="AO3" i="39"/>
  <c r="AN3" i="39"/>
  <c r="AM3" i="39"/>
  <c r="AQ3" i="39"/>
  <c r="AG3" i="39"/>
  <c r="AT3" i="39"/>
  <c r="AU3" i="39"/>
  <c r="AX3" i="39"/>
  <c r="AV3" i="39"/>
  <c r="AK3" i="39"/>
  <c r="AD39" i="39"/>
  <c r="AD10" i="50" s="1"/>
  <c r="AX10" i="47"/>
  <c r="AP10" i="47"/>
  <c r="AH10" i="47"/>
  <c r="AW10" i="47"/>
  <c r="AO10" i="47"/>
  <c r="AG10" i="47"/>
  <c r="AV10" i="47"/>
  <c r="AN10" i="47"/>
  <c r="AY10" i="47"/>
  <c r="AQ10" i="47"/>
  <c r="AI10" i="47"/>
  <c r="AK10" i="47"/>
  <c r="AZ10" i="47"/>
  <c r="AJ10" i="47"/>
  <c r="AL10" i="47"/>
  <c r="AR10" i="47"/>
  <c r="AM10" i="47"/>
  <c r="AS10" i="47"/>
  <c r="AU10" i="47"/>
  <c r="AT10" i="47"/>
  <c r="AC34" i="39"/>
  <c r="AC5" i="50" s="1"/>
  <c r="AC36" i="39"/>
  <c r="AC7" i="50" s="1"/>
  <c r="AC46" i="39"/>
  <c r="AC17" i="50" s="1"/>
  <c r="AC40" i="39"/>
  <c r="AC11" i="50" s="1"/>
  <c r="AC48" i="39"/>
  <c r="AC19" i="50" s="1"/>
  <c r="AC38" i="39"/>
  <c r="AC9" i="50" s="1"/>
  <c r="AC43" i="39"/>
  <c r="AC14" i="50" s="1"/>
  <c r="AC42" i="39"/>
  <c r="AC13" i="50" s="1"/>
  <c r="AC35" i="39"/>
  <c r="AC6" i="50" s="1"/>
  <c r="AC50" i="39"/>
  <c r="AC21" i="50" s="1"/>
  <c r="AC41" i="39"/>
  <c r="AC12" i="50" s="1"/>
  <c r="AC51" i="39"/>
  <c r="AC22" i="50" s="1"/>
  <c r="AC45" i="39"/>
  <c r="AC16" i="50" s="1"/>
  <c r="AC44" i="39"/>
  <c r="AC15" i="50" s="1"/>
  <c r="AC52" i="39"/>
  <c r="AC23" i="50" s="1"/>
  <c r="AC37" i="39"/>
  <c r="AC8" i="50" s="1"/>
  <c r="AC47" i="39"/>
  <c r="AC18" i="50" s="1"/>
  <c r="AC49" i="39"/>
  <c r="AC20" i="50" s="1"/>
  <c r="AC31" i="39"/>
  <c r="AC2" i="50" s="1"/>
  <c r="AC54" i="39"/>
  <c r="AC25" i="50" s="1"/>
  <c r="AC33" i="39"/>
  <c r="AC4" i="50" s="1"/>
  <c r="AC32" i="39"/>
  <c r="AC3" i="50" s="1"/>
  <c r="AU4" i="40"/>
  <c r="AM4" i="40"/>
  <c r="AZ4" i="40"/>
  <c r="AQ4" i="40"/>
  <c r="AH4" i="40"/>
  <c r="AY4" i="40"/>
  <c r="AP4" i="40"/>
  <c r="AG4" i="40"/>
  <c r="AX4" i="40"/>
  <c r="AO4" i="40"/>
  <c r="AS4" i="40"/>
  <c r="AJ4" i="40"/>
  <c r="AW4" i="40"/>
  <c r="AV4" i="40"/>
  <c r="AT4" i="40"/>
  <c r="AL4" i="40"/>
  <c r="AI4" i="40"/>
  <c r="AR4" i="40"/>
  <c r="AN4" i="40"/>
  <c r="AK4" i="40"/>
  <c r="AC35" i="47"/>
  <c r="AC6" i="58" s="1"/>
  <c r="AC46" i="47"/>
  <c r="AC17" i="58" s="1"/>
  <c r="AC36" i="47"/>
  <c r="AC7" i="58" s="1"/>
  <c r="AC41" i="47"/>
  <c r="AC12" i="58" s="1"/>
  <c r="AC45" i="47"/>
  <c r="AC16" i="58" s="1"/>
  <c r="AC48" i="47"/>
  <c r="AC19" i="58" s="1"/>
  <c r="AC49" i="47"/>
  <c r="AC20" i="58" s="1"/>
  <c r="AC37" i="47"/>
  <c r="AC8" i="58" s="1"/>
  <c r="AC38" i="47"/>
  <c r="AC9" i="58" s="1"/>
  <c r="AC51" i="47"/>
  <c r="AC22" i="58" s="1"/>
  <c r="AC43" i="47"/>
  <c r="AC14" i="58" s="1"/>
  <c r="AC44" i="47"/>
  <c r="AC15" i="58" s="1"/>
  <c r="AC50" i="47"/>
  <c r="AC21" i="58" s="1"/>
  <c r="AC42" i="47"/>
  <c r="AC13" i="58" s="1"/>
  <c r="AC47" i="47"/>
  <c r="AC18" i="58" s="1"/>
  <c r="AC40" i="47"/>
  <c r="AC11" i="58" s="1"/>
  <c r="AC52" i="47"/>
  <c r="AC23" i="58" s="1"/>
  <c r="AC54" i="47"/>
  <c r="AC25" i="58" s="1"/>
  <c r="AC33" i="47"/>
  <c r="AC4" i="58" s="1"/>
  <c r="AC39" i="47"/>
  <c r="AC10" i="58" s="1"/>
  <c r="AC32" i="47"/>
  <c r="AC3" i="58" s="1"/>
  <c r="AC34" i="43"/>
  <c r="AC35" i="41"/>
  <c r="AC6" i="52" s="1"/>
  <c r="AC36" i="41"/>
  <c r="AC7" i="52" s="1"/>
  <c r="AC46" i="41"/>
  <c r="AC17" i="52" s="1"/>
  <c r="AC41" i="41"/>
  <c r="AC12" i="52" s="1"/>
  <c r="AC37" i="41"/>
  <c r="AC8" i="52" s="1"/>
  <c r="AC42" i="41"/>
  <c r="AC13" i="52" s="1"/>
  <c r="AC44" i="41"/>
  <c r="AC15" i="52" s="1"/>
  <c r="AC40" i="41"/>
  <c r="AC11" i="52" s="1"/>
  <c r="AC43" i="41"/>
  <c r="AC14" i="52" s="1"/>
  <c r="AC50" i="41"/>
  <c r="AC21" i="52" s="1"/>
  <c r="AC52" i="41"/>
  <c r="AC23" i="52" s="1"/>
  <c r="AC49" i="41"/>
  <c r="AC20" i="52" s="1"/>
  <c r="AC38" i="41"/>
  <c r="AC9" i="52" s="1"/>
  <c r="AC45" i="41"/>
  <c r="AC16" i="52" s="1"/>
  <c r="AC48" i="41"/>
  <c r="AC19" i="52" s="1"/>
  <c r="AC47" i="41"/>
  <c r="AC18" i="52" s="1"/>
  <c r="AC54" i="41"/>
  <c r="AC25" i="52" s="1"/>
  <c r="AC39" i="41"/>
  <c r="AC10" i="52" s="1"/>
  <c r="AC32" i="41"/>
  <c r="AC3" i="52" s="1"/>
  <c r="AC33" i="41"/>
  <c r="AC4" i="52" s="1"/>
  <c r="AE22" i="41"/>
  <c r="AH75" i="32" a="1"/>
  <c r="AH75" i="32" s="1"/>
  <c r="AF22" i="41" s="1"/>
  <c r="AE2" i="47"/>
  <c r="AH155" i="32" a="1"/>
  <c r="AH155" i="32" s="1"/>
  <c r="AF2" i="47" s="1"/>
  <c r="AE26" i="41"/>
  <c r="AH79" i="32" a="1"/>
  <c r="AH79" i="32" s="1"/>
  <c r="AF26" i="41" s="1"/>
  <c r="AC53" i="40"/>
  <c r="AC24" i="51" s="1"/>
  <c r="AD27" i="46"/>
  <c r="AD31" i="46" s="1"/>
  <c r="AC31" i="45"/>
  <c r="AC31" i="42"/>
  <c r="AC2" i="53" s="1"/>
  <c r="AE17" i="45"/>
  <c r="AH145" i="32" a="1"/>
  <c r="AH145" i="32" s="1"/>
  <c r="AF17" i="45" s="1"/>
  <c r="AE16" i="45"/>
  <c r="AH144" i="32" a="1"/>
  <c r="AH144" i="32" s="1"/>
  <c r="AF16" i="45" s="1"/>
  <c r="AE15" i="45"/>
  <c r="AH143" i="32" a="1"/>
  <c r="AH143" i="32" s="1"/>
  <c r="AF15" i="45" s="1"/>
  <c r="AE14" i="45"/>
  <c r="AH142" i="32" a="1"/>
  <c r="AH142" i="32" s="1"/>
  <c r="AF14" i="45" s="1"/>
  <c r="AE10" i="39"/>
  <c r="AE27" i="39" s="1"/>
  <c r="AH13" i="32" a="1"/>
  <c r="AH13" i="32" s="1"/>
  <c r="AF10" i="39" s="1"/>
  <c r="AF27" i="39" s="1"/>
  <c r="AC53" i="43"/>
  <c r="AE5" i="42"/>
  <c r="AH83" i="32" a="1"/>
  <c r="AH83" i="32" s="1"/>
  <c r="AF5" i="42" s="1"/>
  <c r="AV10" i="46"/>
  <c r="AN10" i="46"/>
  <c r="AU10" i="46"/>
  <c r="AM10" i="46"/>
  <c r="AW10" i="46"/>
  <c r="AO10" i="46"/>
  <c r="AG10" i="46"/>
  <c r="AR10" i="46"/>
  <c r="AQ10" i="46"/>
  <c r="AZ10" i="46"/>
  <c r="AL10" i="46"/>
  <c r="AI10" i="46"/>
  <c r="AY10" i="46"/>
  <c r="AH10" i="46"/>
  <c r="AK10" i="46"/>
  <c r="AX10" i="46"/>
  <c r="AT10" i="46"/>
  <c r="AS10" i="46"/>
  <c r="AJ10" i="46"/>
  <c r="AP10" i="46"/>
  <c r="AY10" i="43"/>
  <c r="AQ10" i="43"/>
  <c r="AI10" i="43"/>
  <c r="AZ10" i="43"/>
  <c r="AR10" i="43"/>
  <c r="AJ10" i="43"/>
  <c r="AS10" i="43"/>
  <c r="AG10" i="43"/>
  <c r="AT10" i="43"/>
  <c r="AP10" i="43"/>
  <c r="AO10" i="43"/>
  <c r="AU10" i="43"/>
  <c r="AH10" i="43"/>
  <c r="AN10" i="43"/>
  <c r="AM10" i="43"/>
  <c r="AL10" i="43"/>
  <c r="AK10" i="43"/>
  <c r="AW10" i="43"/>
  <c r="AX10" i="43"/>
  <c r="AV10" i="43"/>
  <c r="AE12" i="45"/>
  <c r="AH140" i="32" a="1"/>
  <c r="AH140" i="32" s="1"/>
  <c r="AF12" i="45" s="1"/>
  <c r="AD27" i="47"/>
  <c r="AD31" i="47" s="1"/>
  <c r="AD2" i="58" s="1"/>
  <c r="AS4" i="43"/>
  <c r="AK4" i="43"/>
  <c r="AT4" i="43"/>
  <c r="AL4" i="43"/>
  <c r="AY4" i="43"/>
  <c r="AO4" i="43"/>
  <c r="AU4" i="43"/>
  <c r="AH4" i="43"/>
  <c r="AR4" i="43"/>
  <c r="AG4" i="43"/>
  <c r="AQ4" i="43"/>
  <c r="AV4" i="43"/>
  <c r="AI4" i="43"/>
  <c r="AZ4" i="43"/>
  <c r="AX4" i="43"/>
  <c r="AW4" i="43"/>
  <c r="AP4" i="43"/>
  <c r="AM4" i="43"/>
  <c r="AN4" i="43"/>
  <c r="AJ4" i="43"/>
  <c r="AB8" i="49"/>
  <c r="AB13" i="49" s="1"/>
  <c r="AB5" i="49"/>
  <c r="AB10" i="49" s="1"/>
  <c r="AB15" i="49" s="1"/>
  <c r="AC53" i="47"/>
  <c r="AC24" i="58" s="1"/>
  <c r="AE10" i="42"/>
  <c r="AH88" i="32" a="1"/>
  <c r="AH88" i="32" s="1"/>
  <c r="AF10" i="42" s="1"/>
  <c r="AE2" i="40"/>
  <c r="AH30" i="32" a="1"/>
  <c r="AH30" i="32" s="1"/>
  <c r="AF2" i="40" s="1"/>
  <c r="AC44" i="46"/>
  <c r="AC4" i="49"/>
  <c r="AC52" i="45"/>
  <c r="AC32" i="45"/>
  <c r="AC33" i="45"/>
  <c r="AC40" i="45"/>
  <c r="AC54" i="45"/>
  <c r="AZ4" i="47"/>
  <c r="AR4" i="47"/>
  <c r="AJ4" i="47"/>
  <c r="AY4" i="47"/>
  <c r="AQ4" i="47"/>
  <c r="AI4" i="47"/>
  <c r="AX4" i="47"/>
  <c r="AP4" i="47"/>
  <c r="AH4" i="47"/>
  <c r="AS4" i="47"/>
  <c r="AK4" i="47"/>
  <c r="AM4" i="47"/>
  <c r="AL4" i="47"/>
  <c r="AN4" i="47"/>
  <c r="AO4" i="47"/>
  <c r="AW4" i="47"/>
  <c r="AV4" i="47"/>
  <c r="AT4" i="47"/>
  <c r="AU4" i="47"/>
  <c r="AG4" i="47"/>
  <c r="AE15" i="46"/>
  <c r="AH193" i="32" a="1"/>
  <c r="AH193" i="32" s="1"/>
  <c r="AF15" i="46" s="1"/>
  <c r="AZ10" i="41"/>
  <c r="AR10" i="41"/>
  <c r="AJ10" i="41"/>
  <c r="AY10" i="41"/>
  <c r="AQ10" i="41"/>
  <c r="AI10" i="41"/>
  <c r="AX10" i="41"/>
  <c r="AP10" i="41"/>
  <c r="AH10" i="41"/>
  <c r="AT10" i="41"/>
  <c r="AL10" i="41"/>
  <c r="AU10" i="41"/>
  <c r="AS10" i="41"/>
  <c r="AO10" i="41"/>
  <c r="AW10" i="41"/>
  <c r="AG10" i="41"/>
  <c r="AN10" i="41"/>
  <c r="AM10" i="41"/>
  <c r="AK10" i="41"/>
  <c r="AV10" i="41"/>
  <c r="AC41" i="45"/>
  <c r="AD27" i="41"/>
  <c r="AD51" i="41" s="1"/>
  <c r="AD22" i="52" s="1"/>
  <c r="AD31" i="41"/>
  <c r="AD2" i="52" s="1"/>
  <c r="AA22" i="56"/>
  <c r="AA24" i="56"/>
  <c r="AA25" i="56"/>
  <c r="AA21" i="56"/>
  <c r="AA14" i="56"/>
  <c r="AA6" i="56"/>
  <c r="AA26" i="56"/>
  <c r="AA19" i="56"/>
  <c r="AA11" i="56"/>
  <c r="AA16" i="56"/>
  <c r="AA17" i="56"/>
  <c r="AA9" i="56"/>
  <c r="AA20" i="56"/>
  <c r="AA12" i="56"/>
  <c r="AA4" i="56"/>
  <c r="AA2" i="56"/>
  <c r="AA15" i="56"/>
  <c r="AA23" i="56"/>
  <c r="AA18" i="56"/>
  <c r="AA13" i="56"/>
  <c r="AA10" i="56"/>
  <c r="AA7" i="56"/>
  <c r="AA8" i="56"/>
  <c r="AA3" i="56"/>
  <c r="AA5" i="56"/>
  <c r="AE24" i="42"/>
  <c r="AH102" i="32" a="1"/>
  <c r="AH102" i="32" s="1"/>
  <c r="AF24" i="42" s="1"/>
  <c r="AE5" i="43"/>
  <c r="AH108" i="32" a="1"/>
  <c r="AH108" i="32" s="1"/>
  <c r="AF5" i="43" s="1"/>
  <c r="AE2" i="41"/>
  <c r="AH55" i="32" a="1"/>
  <c r="AH55" i="32" s="1"/>
  <c r="AF2" i="41" s="1"/>
  <c r="AE26" i="46"/>
  <c r="AH204" i="32" a="1"/>
  <c r="AH204" i="32" s="1"/>
  <c r="AF26" i="46" s="1"/>
  <c r="AE13" i="45"/>
  <c r="AH141" i="32" a="1"/>
  <c r="AH141" i="32" s="1"/>
  <c r="AF13" i="45" s="1"/>
  <c r="AD31" i="40"/>
  <c r="AD2" i="51" s="1"/>
  <c r="AD27" i="40"/>
  <c r="AD34" i="40" s="1"/>
  <c r="AD5" i="51" s="1"/>
  <c r="AE26" i="39"/>
  <c r="AH29" i="32" a="1"/>
  <c r="AH29" i="32" s="1"/>
  <c r="AF26" i="39" s="1"/>
  <c r="AD44" i="46"/>
  <c r="AW3" i="41"/>
  <c r="AO3" i="41"/>
  <c r="AG3" i="41"/>
  <c r="AV3" i="41"/>
  <c r="AN3" i="41"/>
  <c r="AU3" i="41"/>
  <c r="AM3" i="41"/>
  <c r="AY3" i="41"/>
  <c r="AQ3" i="41"/>
  <c r="AI3" i="41"/>
  <c r="AZ3" i="41"/>
  <c r="AJ3" i="41"/>
  <c r="AX3" i="41"/>
  <c r="AH3" i="41"/>
  <c r="AT3" i="41"/>
  <c r="AL3" i="41"/>
  <c r="AS3" i="41"/>
  <c r="AR3" i="41"/>
  <c r="AP3" i="41"/>
  <c r="AK3" i="41"/>
  <c r="AE5" i="46"/>
  <c r="AH183" i="32" a="1"/>
  <c r="AH183" i="32" s="1"/>
  <c r="AF5" i="46" s="1"/>
  <c r="AE8" i="45"/>
  <c r="AH136" i="32" a="1"/>
  <c r="AH136" i="32" s="1"/>
  <c r="AF8" i="45" s="1"/>
  <c r="AD53" i="42"/>
  <c r="AD24" i="53" s="1"/>
  <c r="AC2" i="49"/>
  <c r="AC41" i="43"/>
  <c r="AC36" i="43"/>
  <c r="AC46" i="43"/>
  <c r="AC35" i="43"/>
  <c r="AC40" i="43"/>
  <c r="AC47" i="43"/>
  <c r="AC45" i="43"/>
  <c r="AC43" i="43"/>
  <c r="AC37" i="43"/>
  <c r="AC50" i="43"/>
  <c r="AC49" i="43"/>
  <c r="AC52" i="43"/>
  <c r="AC48" i="43"/>
  <c r="AC38" i="43"/>
  <c r="AC44" i="43"/>
  <c r="AC42" i="43"/>
  <c r="AC54" i="43"/>
  <c r="AC33" i="43"/>
  <c r="AC32" i="43"/>
  <c r="AC39" i="43"/>
  <c r="AC51" i="43"/>
  <c r="AD55" i="39"/>
  <c r="AD26" i="50" s="1"/>
  <c r="AE26" i="43"/>
  <c r="AH129" i="32" a="1"/>
  <c r="AH129" i="32" s="1"/>
  <c r="AT4" i="41"/>
  <c r="AL4" i="41"/>
  <c r="AS4" i="41"/>
  <c r="AK4" i="41"/>
  <c r="AZ4" i="41"/>
  <c r="AR4" i="41"/>
  <c r="AJ4" i="41"/>
  <c r="AV4" i="41"/>
  <c r="AN4" i="41"/>
  <c r="AW4" i="41"/>
  <c r="AG4" i="41"/>
  <c r="AU4" i="41"/>
  <c r="AQ4" i="41"/>
  <c r="AY4" i="41"/>
  <c r="AI4" i="41"/>
  <c r="AO4" i="41"/>
  <c r="AH4" i="41"/>
  <c r="AX4" i="41"/>
  <c r="AP4" i="41"/>
  <c r="AM4" i="41"/>
  <c r="AE2" i="43"/>
  <c r="AH105" i="32" a="1"/>
  <c r="AH105" i="32" s="1"/>
  <c r="AF2" i="43" s="1"/>
  <c r="AD34" i="46"/>
  <c r="AV3" i="43"/>
  <c r="AN3" i="43"/>
  <c r="AW3" i="43"/>
  <c r="AO3" i="43"/>
  <c r="AG3" i="43"/>
  <c r="AX3" i="43"/>
  <c r="AL3" i="43"/>
  <c r="AU3" i="43"/>
  <c r="AJ3" i="43"/>
  <c r="AT3" i="43"/>
  <c r="AI3" i="43"/>
  <c r="AS3" i="43"/>
  <c r="AH3" i="43"/>
  <c r="AY3" i="43"/>
  <c r="AK3" i="43"/>
  <c r="AZ3" i="43"/>
  <c r="AR3" i="43"/>
  <c r="AP3" i="43"/>
  <c r="AQ3" i="43"/>
  <c r="AM3" i="43"/>
  <c r="AD53" i="39"/>
  <c r="AD24" i="50" s="1"/>
  <c r="AE26" i="45"/>
  <c r="AH154" i="32" a="1"/>
  <c r="AH154" i="32" s="1"/>
  <c r="AF26" i="45" s="1"/>
  <c r="AE21" i="45"/>
  <c r="AH149" i="32" a="1"/>
  <c r="AH149" i="32" s="1"/>
  <c r="AF21" i="45" s="1"/>
  <c r="AE26" i="40"/>
  <c r="AH54" i="32" a="1"/>
  <c r="AH54" i="32" s="1"/>
  <c r="AF26" i="40" s="1"/>
  <c r="AC46" i="40"/>
  <c r="AC17" i="51" s="1"/>
  <c r="AC35" i="40"/>
  <c r="AC6" i="51" s="1"/>
  <c r="AC41" i="40"/>
  <c r="AC12" i="51" s="1"/>
  <c r="AC42" i="40"/>
  <c r="AC13" i="51" s="1"/>
  <c r="AC52" i="40"/>
  <c r="AC23" i="51" s="1"/>
  <c r="AC40" i="40"/>
  <c r="AC11" i="51" s="1"/>
  <c r="AC44" i="40"/>
  <c r="AC15" i="51" s="1"/>
  <c r="AC43" i="40"/>
  <c r="AC14" i="51" s="1"/>
  <c r="AC36" i="40"/>
  <c r="AC7" i="51" s="1"/>
  <c r="AC50" i="40"/>
  <c r="AC21" i="51" s="1"/>
  <c r="AC48" i="40"/>
  <c r="AC19" i="51" s="1"/>
  <c r="AC37" i="40"/>
  <c r="AC8" i="51" s="1"/>
  <c r="AC51" i="40"/>
  <c r="AC22" i="51" s="1"/>
  <c r="AC47" i="40"/>
  <c r="AC18" i="51" s="1"/>
  <c r="AC45" i="40"/>
  <c r="AC16" i="51" s="1"/>
  <c r="AC54" i="40"/>
  <c r="AC25" i="51" s="1"/>
  <c r="AC38" i="40"/>
  <c r="AC9" i="51" s="1"/>
  <c r="AC49" i="40"/>
  <c r="AC20" i="51" s="1"/>
  <c r="AC33" i="40"/>
  <c r="AC4" i="51" s="1"/>
  <c r="AC32" i="40"/>
  <c r="AC3" i="51" s="1"/>
  <c r="AC31" i="43"/>
  <c r="AA8" i="49"/>
  <c r="AA13" i="49" s="1"/>
  <c r="AV9" i="40"/>
  <c r="AN9" i="40"/>
  <c r="AR9" i="40"/>
  <c r="AI9" i="40"/>
  <c r="AZ9" i="40"/>
  <c r="AQ9" i="40"/>
  <c r="AH9" i="40"/>
  <c r="AY9" i="40"/>
  <c r="AP9" i="40"/>
  <c r="AG9" i="40"/>
  <c r="AT9" i="40"/>
  <c r="AK9" i="40"/>
  <c r="AX9" i="40"/>
  <c r="AW9" i="40"/>
  <c r="AU9" i="40"/>
  <c r="AM9" i="40"/>
  <c r="AJ9" i="40"/>
  <c r="AS9" i="40"/>
  <c r="AO9" i="40"/>
  <c r="AL9" i="40"/>
  <c r="AE5" i="47"/>
  <c r="AH158" i="32" a="1"/>
  <c r="AH158" i="32" s="1"/>
  <c r="AF5" i="47" s="1"/>
  <c r="AE20" i="45"/>
  <c r="AH148" i="32" a="1"/>
  <c r="AH148" i="32" s="1"/>
  <c r="AF20" i="45" s="1"/>
  <c r="AE5" i="45"/>
  <c r="AH133" i="32" a="1"/>
  <c r="AH133" i="32" s="1"/>
  <c r="AF5" i="45" s="1"/>
  <c r="AE24" i="46"/>
  <c r="AH202" i="32" a="1"/>
  <c r="AH202" i="32" s="1"/>
  <c r="AF24" i="46" s="1"/>
  <c r="AD31" i="43"/>
  <c r="AD27" i="43"/>
  <c r="AE5" i="41"/>
  <c r="AH58" i="32" a="1"/>
  <c r="AH58" i="32" s="1"/>
  <c r="AF5" i="41" s="1"/>
  <c r="AE2" i="42"/>
  <c r="AH80" i="32" a="1"/>
  <c r="AH80" i="32" s="1"/>
  <c r="AF2" i="42" s="1"/>
  <c r="AE18" i="45"/>
  <c r="AH146" i="32" a="1"/>
  <c r="AH146" i="32" s="1"/>
  <c r="AF18" i="45" s="1"/>
  <c r="AE24" i="45"/>
  <c r="AH152" i="32" a="1"/>
  <c r="AH152" i="32" s="1"/>
  <c r="AF24" i="45" s="1"/>
  <c r="AS3" i="46"/>
  <c r="AK3" i="46"/>
  <c r="AZ3" i="46"/>
  <c r="AR3" i="46"/>
  <c r="AJ3" i="46"/>
  <c r="AT3" i="46"/>
  <c r="AL3" i="46"/>
  <c r="AP3" i="46"/>
  <c r="AO3" i="46"/>
  <c r="AX3" i="46"/>
  <c r="AH3" i="46"/>
  <c r="AW3" i="46"/>
  <c r="AG3" i="46"/>
  <c r="AM3" i="46"/>
  <c r="AQ3" i="46"/>
  <c r="AN3" i="46"/>
  <c r="AI3" i="46"/>
  <c r="AV3" i="46"/>
  <c r="AU3" i="46"/>
  <c r="AY3" i="46"/>
  <c r="AE9" i="45"/>
  <c r="AH137" i="32" a="1"/>
  <c r="AH137" i="32" s="1"/>
  <c r="AF9" i="45" s="1"/>
  <c r="AD55" i="40"/>
  <c r="AD26" i="51" s="1"/>
  <c r="AC31" i="40"/>
  <c r="AC2" i="51" s="1"/>
  <c r="AC3" i="49"/>
  <c r="AC36" i="46"/>
  <c r="AC35" i="46"/>
  <c r="AC46" i="46"/>
  <c r="AC41" i="46"/>
  <c r="AC50" i="46"/>
  <c r="AC52" i="46"/>
  <c r="AC42" i="46"/>
  <c r="AC49" i="46"/>
  <c r="AC45" i="46"/>
  <c r="AC47" i="46"/>
  <c r="AC37" i="46"/>
  <c r="AC48" i="46"/>
  <c r="AC38" i="46"/>
  <c r="AC51" i="46"/>
  <c r="AC40" i="46"/>
  <c r="AC54" i="46"/>
  <c r="AC39" i="46"/>
  <c r="AC33" i="46"/>
  <c r="AC32" i="46"/>
  <c r="AE24" i="40"/>
  <c r="AH52" i="32" a="1"/>
  <c r="AH52" i="32" s="1"/>
  <c r="AF24" i="40" s="1"/>
  <c r="AC53" i="46"/>
  <c r="AC55" i="39"/>
  <c r="AC26" i="50" s="1"/>
  <c r="AD34" i="47"/>
  <c r="AD5" i="58" s="1"/>
  <c r="AC34" i="41"/>
  <c r="AC5" i="52" s="1"/>
  <c r="AE10" i="40"/>
  <c r="AH38" i="32" a="1"/>
  <c r="AH38" i="32" s="1"/>
  <c r="AF10" i="40" s="1"/>
  <c r="AE26" i="47"/>
  <c r="AH179" i="32" a="1"/>
  <c r="AH179" i="32" s="1"/>
  <c r="AF26" i="47" s="1"/>
  <c r="AD53" i="46"/>
  <c r="AE2" i="45"/>
  <c r="AH130" i="32" a="1"/>
  <c r="AH130" i="32" s="1"/>
  <c r="AF2" i="45" s="1"/>
  <c r="AD34" i="41"/>
  <c r="AD5" i="52" s="1"/>
  <c r="AD27" i="42"/>
  <c r="AD31" i="42" s="1"/>
  <c r="AD2" i="53" s="1"/>
  <c r="AU3" i="47"/>
  <c r="AM3" i="47"/>
  <c r="AT3" i="47"/>
  <c r="AL3" i="47"/>
  <c r="AS3" i="47"/>
  <c r="AK3" i="47"/>
  <c r="AV3" i="47"/>
  <c r="AN3" i="47"/>
  <c r="AP3" i="47"/>
  <c r="AO3" i="47"/>
  <c r="AQ3" i="47"/>
  <c r="AH3" i="47"/>
  <c r="AZ3" i="47"/>
  <c r="AG3" i="47"/>
  <c r="AJ3" i="47"/>
  <c r="AX3" i="47"/>
  <c r="AI3" i="47"/>
  <c r="AW3" i="47"/>
  <c r="AY3" i="47"/>
  <c r="AR3" i="47"/>
  <c r="AY3" i="40"/>
  <c r="AQ3" i="40"/>
  <c r="AI3" i="40"/>
  <c r="AX3" i="40"/>
  <c r="AP3" i="40"/>
  <c r="AH3" i="40"/>
  <c r="AW3" i="40"/>
  <c r="AO3" i="40"/>
  <c r="AG3" i="40"/>
  <c r="AS3" i="40"/>
  <c r="AK3" i="40"/>
  <c r="AV3" i="40"/>
  <c r="AU3" i="40"/>
  <c r="AT3" i="40"/>
  <c r="AM3" i="40"/>
  <c r="AZ3" i="40"/>
  <c r="AR3" i="40"/>
  <c r="AN3" i="40"/>
  <c r="AL3" i="40"/>
  <c r="AJ3" i="40"/>
  <c r="AE10" i="45"/>
  <c r="AH138" i="32" a="1"/>
  <c r="AH138" i="32" s="1"/>
  <c r="AF10" i="45" s="1"/>
  <c r="AD55" i="46"/>
  <c r="AE14" i="46"/>
  <c r="AH192" i="32" a="1"/>
  <c r="AH192" i="32" s="1"/>
  <c r="AF14" i="46" s="1"/>
  <c r="AC31" i="46"/>
  <c r="AC34" i="47"/>
  <c r="AC5" i="58" s="1"/>
  <c r="AE26" i="42"/>
  <c r="AH104" i="32" a="1"/>
  <c r="AH104" i="32" s="1"/>
  <c r="AF26" i="42" s="1"/>
  <c r="AE24" i="47"/>
  <c r="AH177" i="32" a="1"/>
  <c r="AH177" i="32" s="1"/>
  <c r="AF24" i="47" s="1"/>
  <c r="AE5" i="40"/>
  <c r="AH33" i="32" a="1"/>
  <c r="AH33" i="32" s="1"/>
  <c r="AF5" i="40" s="1"/>
  <c r="AD55" i="47"/>
  <c r="AD26" i="58" s="1"/>
  <c r="AX4" i="39"/>
  <c r="AJ4" i="39"/>
  <c r="AG4" i="39"/>
  <c r="AY4" i="39"/>
  <c r="AH4" i="39"/>
  <c r="AI4" i="39"/>
  <c r="AN4" i="39"/>
  <c r="AM4" i="39"/>
  <c r="AK4" i="39"/>
  <c r="AQ4" i="39"/>
  <c r="AL4" i="39"/>
  <c r="AO4" i="39"/>
  <c r="AZ4" i="39"/>
  <c r="AR4" i="39"/>
  <c r="AV4" i="39"/>
  <c r="AP4" i="39"/>
  <c r="AS4" i="39"/>
  <c r="AT4" i="39"/>
  <c r="AW4" i="39"/>
  <c r="AU4" i="39"/>
  <c r="AB9" i="49"/>
  <c r="AB14" i="49" s="1"/>
  <c r="AD27" i="45"/>
  <c r="AD51" i="45" s="1"/>
  <c r="AE19" i="45"/>
  <c r="AH147" i="32" a="1"/>
  <c r="AH147" i="32" s="1"/>
  <c r="AF19" i="45" s="1"/>
  <c r="AF34" i="39" l="1"/>
  <c r="AF5" i="50" s="1"/>
  <c r="AF46" i="39"/>
  <c r="AF17" i="50" s="1"/>
  <c r="AF41" i="39"/>
  <c r="AF12" i="50" s="1"/>
  <c r="AF36" i="39"/>
  <c r="AF7" i="50" s="1"/>
  <c r="AF35" i="39"/>
  <c r="AF6" i="50" s="1"/>
  <c r="AF43" i="39"/>
  <c r="AF14" i="50" s="1"/>
  <c r="AF42" i="39"/>
  <c r="AF13" i="50" s="1"/>
  <c r="AF48" i="39"/>
  <c r="AF19" i="50" s="1"/>
  <c r="AF38" i="39"/>
  <c r="AF9" i="50" s="1"/>
  <c r="AF40" i="39"/>
  <c r="AF11" i="50" s="1"/>
  <c r="AF52" i="39"/>
  <c r="AF23" i="50" s="1"/>
  <c r="AF50" i="39"/>
  <c r="AF21" i="50" s="1"/>
  <c r="AF51" i="39"/>
  <c r="AF22" i="50" s="1"/>
  <c r="AF37" i="39"/>
  <c r="AF8" i="50" s="1"/>
  <c r="AF45" i="39"/>
  <c r="AF16" i="50" s="1"/>
  <c r="AF47" i="39"/>
  <c r="AF18" i="50" s="1"/>
  <c r="AF44" i="39"/>
  <c r="AF15" i="50" s="1"/>
  <c r="AF49" i="39"/>
  <c r="AF20" i="50" s="1"/>
  <c r="AF31" i="39"/>
  <c r="AF2" i="50" s="1"/>
  <c r="AF54" i="39"/>
  <c r="AF25" i="50" s="1"/>
  <c r="AF32" i="39"/>
  <c r="AF3" i="50" s="1"/>
  <c r="AF33" i="39"/>
  <c r="AF4" i="50" s="1"/>
  <c r="AE34" i="39"/>
  <c r="AE5" i="50" s="1"/>
  <c r="AE36" i="39"/>
  <c r="AE7" i="50" s="1"/>
  <c r="AE35" i="39"/>
  <c r="AE6" i="50" s="1"/>
  <c r="AE46" i="39"/>
  <c r="AE17" i="50" s="1"/>
  <c r="AE41" i="39"/>
  <c r="AE12" i="50" s="1"/>
  <c r="AE43" i="39"/>
  <c r="AE14" i="50" s="1"/>
  <c r="AE40" i="39"/>
  <c r="AE11" i="50" s="1"/>
  <c r="AE42" i="39"/>
  <c r="AE13" i="50" s="1"/>
  <c r="AE38" i="39"/>
  <c r="AE9" i="50" s="1"/>
  <c r="AE48" i="39"/>
  <c r="AE19" i="50" s="1"/>
  <c r="AE52" i="39"/>
  <c r="AE23" i="50" s="1"/>
  <c r="AE37" i="39"/>
  <c r="AE8" i="50" s="1"/>
  <c r="AE45" i="39"/>
  <c r="AE16" i="50" s="1"/>
  <c r="AE44" i="39"/>
  <c r="AE15" i="50" s="1"/>
  <c r="AE47" i="39"/>
  <c r="AE18" i="50" s="1"/>
  <c r="AE51" i="39"/>
  <c r="AE22" i="50" s="1"/>
  <c r="AE50" i="39"/>
  <c r="AE21" i="50" s="1"/>
  <c r="AE49" i="39"/>
  <c r="AE20" i="50" s="1"/>
  <c r="AE31" i="39"/>
  <c r="AE2" i="50" s="1"/>
  <c r="AE54" i="39"/>
  <c r="AE25" i="50" s="1"/>
  <c r="AE33" i="39"/>
  <c r="AE4" i="50" s="1"/>
  <c r="AE32" i="39"/>
  <c r="AE3" i="50" s="1"/>
  <c r="AB24" i="56"/>
  <c r="AB21" i="56"/>
  <c r="AB22" i="56"/>
  <c r="AB26" i="56"/>
  <c r="AB19" i="56"/>
  <c r="AB11" i="56"/>
  <c r="AB3" i="56"/>
  <c r="AB16" i="56"/>
  <c r="AB8" i="56"/>
  <c r="AB20" i="56"/>
  <c r="AB14" i="56"/>
  <c r="AB25" i="56"/>
  <c r="AB2" i="56"/>
  <c r="AB15" i="56"/>
  <c r="AB23" i="56"/>
  <c r="AB5" i="56"/>
  <c r="AB17" i="56"/>
  <c r="AB12" i="56"/>
  <c r="AB9" i="56"/>
  <c r="AB6" i="56"/>
  <c r="AB4" i="56"/>
  <c r="AB13" i="56"/>
  <c r="AB10" i="56"/>
  <c r="AB7" i="56"/>
  <c r="AB18" i="56"/>
  <c r="AU19" i="45"/>
  <c r="AM19" i="45"/>
  <c r="AT19" i="45"/>
  <c r="AL19" i="45"/>
  <c r="AZ19" i="45"/>
  <c r="AP19" i="45"/>
  <c r="AY19" i="45"/>
  <c r="AO19" i="45"/>
  <c r="AX19" i="45"/>
  <c r="AN19" i="45"/>
  <c r="AV19" i="45"/>
  <c r="AJ19" i="45"/>
  <c r="AR19" i="45"/>
  <c r="AH19" i="45"/>
  <c r="AQ19" i="45"/>
  <c r="AG19" i="45"/>
  <c r="AS19" i="45"/>
  <c r="AK19" i="45"/>
  <c r="AW19" i="45"/>
  <c r="AI19" i="45"/>
  <c r="C5" i="34"/>
  <c r="AD47" i="45"/>
  <c r="AD2" i="49"/>
  <c r="AD36" i="43"/>
  <c r="AD41" i="43"/>
  <c r="AD35" i="43"/>
  <c r="AD46" i="43"/>
  <c r="AD45" i="43"/>
  <c r="AD47" i="43"/>
  <c r="AD44" i="43"/>
  <c r="AD40" i="43"/>
  <c r="AD38" i="43"/>
  <c r="AD37" i="43"/>
  <c r="AD43" i="43"/>
  <c r="AD42" i="43"/>
  <c r="AD49" i="43"/>
  <c r="AD52" i="43"/>
  <c r="AD48" i="43"/>
  <c r="AD50" i="43"/>
  <c r="AD54" i="43"/>
  <c r="AD32" i="43"/>
  <c r="AD51" i="43"/>
  <c r="AD39" i="43"/>
  <c r="AD33" i="43"/>
  <c r="AW5" i="45"/>
  <c r="AO5" i="45"/>
  <c r="AG5" i="45"/>
  <c r="AU5" i="45"/>
  <c r="AM5" i="45"/>
  <c r="AS5" i="45"/>
  <c r="AK5" i="45"/>
  <c r="AX5" i="45"/>
  <c r="AP5" i="45"/>
  <c r="AH5" i="45"/>
  <c r="AV5" i="45"/>
  <c r="AT5" i="45"/>
  <c r="AN5" i="45"/>
  <c r="AL5" i="45"/>
  <c r="AJ5" i="45"/>
  <c r="AI5" i="45"/>
  <c r="AZ5" i="45"/>
  <c r="AY5" i="45"/>
  <c r="AR5" i="45"/>
  <c r="AQ5" i="45"/>
  <c r="AD37" i="45"/>
  <c r="AX5" i="43"/>
  <c r="AP5" i="43"/>
  <c r="AH5" i="43"/>
  <c r="AY5" i="43"/>
  <c r="AQ5" i="43"/>
  <c r="AI5" i="43"/>
  <c r="AR5" i="43"/>
  <c r="AS5" i="43"/>
  <c r="AO5" i="43"/>
  <c r="AN5" i="43"/>
  <c r="AT5" i="43"/>
  <c r="AG5" i="43"/>
  <c r="AZ5" i="43"/>
  <c r="AW5" i="43"/>
  <c r="AV5" i="43"/>
  <c r="AU5" i="43"/>
  <c r="AM5" i="43"/>
  <c r="AK5" i="43"/>
  <c r="AL5" i="43"/>
  <c r="AJ5" i="43"/>
  <c r="AD53" i="43"/>
  <c r="AD55" i="41"/>
  <c r="AD26" i="52" s="1"/>
  <c r="AD38" i="45"/>
  <c r="AX26" i="41"/>
  <c r="AP26" i="41"/>
  <c r="AH26" i="41"/>
  <c r="AW26" i="41"/>
  <c r="AO26" i="41"/>
  <c r="AG26" i="41"/>
  <c r="AY26" i="41"/>
  <c r="AQ26" i="41"/>
  <c r="AI26" i="41"/>
  <c r="AS26" i="41"/>
  <c r="AR26" i="41"/>
  <c r="AN26" i="41"/>
  <c r="AU26" i="41"/>
  <c r="AJ26" i="41"/>
  <c r="AV26" i="41"/>
  <c r="AT26" i="41"/>
  <c r="AM26" i="41"/>
  <c r="AK26" i="41"/>
  <c r="AZ26" i="41"/>
  <c r="AL26" i="41"/>
  <c r="AW24" i="43"/>
  <c r="AO24" i="43"/>
  <c r="AG24" i="43"/>
  <c r="AX24" i="43"/>
  <c r="AP24" i="43"/>
  <c r="AH24" i="43"/>
  <c r="AS24" i="43"/>
  <c r="AI24" i="43"/>
  <c r="AY24" i="43"/>
  <c r="AL24" i="43"/>
  <c r="AV24" i="43"/>
  <c r="AK24" i="43"/>
  <c r="AU24" i="43"/>
  <c r="AJ24" i="43"/>
  <c r="AT24" i="43"/>
  <c r="AZ24" i="43"/>
  <c r="AM24" i="43"/>
  <c r="AR24" i="43"/>
  <c r="AQ24" i="43"/>
  <c r="AN24" i="43"/>
  <c r="AD39" i="45"/>
  <c r="AD42" i="45"/>
  <c r="AF55" i="39"/>
  <c r="AF26" i="50" s="1"/>
  <c r="C2" i="34"/>
  <c r="AD45" i="45"/>
  <c r="AW15" i="46"/>
  <c r="AO15" i="46"/>
  <c r="AG15" i="46"/>
  <c r="AV15" i="46"/>
  <c r="AN15" i="46"/>
  <c r="AX15" i="46"/>
  <c r="AP15" i="46"/>
  <c r="AH15" i="46"/>
  <c r="AS15" i="46"/>
  <c r="AR15" i="46"/>
  <c r="AM15" i="46"/>
  <c r="AT15" i="46"/>
  <c r="AQ15" i="46"/>
  <c r="AY15" i="46"/>
  <c r="AJ15" i="46"/>
  <c r="AI15" i="46"/>
  <c r="AZ15" i="46"/>
  <c r="AL15" i="46"/>
  <c r="AK15" i="46"/>
  <c r="AU15" i="46"/>
  <c r="AS10" i="42"/>
  <c r="AK10" i="42"/>
  <c r="AZ10" i="42"/>
  <c r="AR10" i="42"/>
  <c r="AJ10" i="42"/>
  <c r="AY10" i="42"/>
  <c r="AQ10" i="42"/>
  <c r="AI10" i="42"/>
  <c r="AT10" i="42"/>
  <c r="AL10" i="42"/>
  <c r="AP10" i="42"/>
  <c r="AO10" i="42"/>
  <c r="AN10" i="42"/>
  <c r="AV10" i="42"/>
  <c r="AX10" i="42"/>
  <c r="AW10" i="42"/>
  <c r="AU10" i="42"/>
  <c r="AM10" i="42"/>
  <c r="AH10" i="42"/>
  <c r="AG10" i="42"/>
  <c r="AF39" i="39"/>
  <c r="AF10" i="50" s="1"/>
  <c r="AU10" i="39"/>
  <c r="AG10" i="39"/>
  <c r="AR10" i="39"/>
  <c r="AI10" i="39"/>
  <c r="AX10" i="39"/>
  <c r="AT10" i="39"/>
  <c r="AL10" i="39"/>
  <c r="AL27" i="39" s="1"/>
  <c r="AH10" i="39"/>
  <c r="AO10" i="39"/>
  <c r="AP10" i="39"/>
  <c r="AZ10" i="39"/>
  <c r="AQ10" i="39"/>
  <c r="AN10" i="39"/>
  <c r="AM10" i="39"/>
  <c r="AM27" i="39" s="1"/>
  <c r="AW10" i="39"/>
  <c r="AK10" i="39"/>
  <c r="AS10" i="39"/>
  <c r="AJ10" i="39"/>
  <c r="AV10" i="39"/>
  <c r="AY10" i="39"/>
  <c r="AD3" i="49"/>
  <c r="AD35" i="46"/>
  <c r="AD41" i="46"/>
  <c r="AD46" i="46"/>
  <c r="AD36" i="46"/>
  <c r="AD47" i="46"/>
  <c r="AD38" i="46"/>
  <c r="AD42" i="46"/>
  <c r="AD49" i="46"/>
  <c r="AD37" i="46"/>
  <c r="AD40" i="46"/>
  <c r="AD51" i="46"/>
  <c r="AD52" i="46"/>
  <c r="AD48" i="46"/>
  <c r="AD50" i="46"/>
  <c r="AD45" i="46"/>
  <c r="AD54" i="46"/>
  <c r="AD32" i="46"/>
  <c r="AD33" i="46"/>
  <c r="AD39" i="46"/>
  <c r="AV24" i="41"/>
  <c r="AN24" i="41"/>
  <c r="AW24" i="41"/>
  <c r="AO24" i="41"/>
  <c r="AG24" i="41"/>
  <c r="AU24" i="41"/>
  <c r="AK24" i="41"/>
  <c r="AT24" i="41"/>
  <c r="AJ24" i="41"/>
  <c r="AS24" i="41"/>
  <c r="AI24" i="41"/>
  <c r="AY24" i="41"/>
  <c r="AM24" i="41"/>
  <c r="AZ24" i="41"/>
  <c r="AX24" i="41"/>
  <c r="AR24" i="41"/>
  <c r="AH24" i="41"/>
  <c r="AP24" i="41"/>
  <c r="AQ24" i="41"/>
  <c r="AL24" i="41"/>
  <c r="AD53" i="47"/>
  <c r="AD24" i="58" s="1"/>
  <c r="AY2" i="45"/>
  <c r="AQ2" i="45"/>
  <c r="AI2" i="45"/>
  <c r="AW2" i="45"/>
  <c r="AO2" i="45"/>
  <c r="AG2" i="45"/>
  <c r="AE27" i="45"/>
  <c r="AE48" i="45" s="1"/>
  <c r="AZ2" i="45"/>
  <c r="AR2" i="45"/>
  <c r="AJ2" i="45"/>
  <c r="AT2" i="45"/>
  <c r="AS2" i="45"/>
  <c r="AM2" i="45"/>
  <c r="AX2" i="45"/>
  <c r="AL2" i="45"/>
  <c r="AV2" i="45"/>
  <c r="AU2" i="45"/>
  <c r="AP2" i="45"/>
  <c r="AN2" i="45"/>
  <c r="AK2" i="45"/>
  <c r="AH2" i="45"/>
  <c r="AD34" i="45"/>
  <c r="AD50" i="45"/>
  <c r="AZ20" i="45"/>
  <c r="AR20" i="45"/>
  <c r="AJ20" i="45"/>
  <c r="AY20" i="45"/>
  <c r="AQ20" i="45"/>
  <c r="AI20" i="45"/>
  <c r="AE49" i="45"/>
  <c r="AS20" i="45"/>
  <c r="AG20" i="45"/>
  <c r="AP20" i="45"/>
  <c r="AO20" i="45"/>
  <c r="AW20" i="45"/>
  <c r="AM20" i="45"/>
  <c r="AU20" i="45"/>
  <c r="AK20" i="45"/>
  <c r="AT20" i="45"/>
  <c r="AH20" i="45"/>
  <c r="AL20" i="45"/>
  <c r="AX20" i="45"/>
  <c r="AV20" i="45"/>
  <c r="AN20" i="45"/>
  <c r="AA24" i="54"/>
  <c r="AA16" i="54"/>
  <c r="AA8" i="54"/>
  <c r="AA21" i="54"/>
  <c r="AA13" i="54"/>
  <c r="AA5" i="54"/>
  <c r="AA26" i="54"/>
  <c r="AA18" i="54"/>
  <c r="AA10" i="54"/>
  <c r="AA2" i="54"/>
  <c r="AA19" i="54"/>
  <c r="AA11" i="54"/>
  <c r="AA3" i="54"/>
  <c r="AA22" i="54"/>
  <c r="AA6" i="54"/>
  <c r="AA15" i="54"/>
  <c r="AA20" i="54"/>
  <c r="AA4" i="54"/>
  <c r="AA25" i="54"/>
  <c r="AA17" i="54"/>
  <c r="AA9" i="54"/>
  <c r="AA14" i="54"/>
  <c r="AA23" i="54"/>
  <c r="AA7" i="54"/>
  <c r="AA12" i="54"/>
  <c r="C3" i="34"/>
  <c r="AF27" i="43"/>
  <c r="AF31" i="43" s="1"/>
  <c r="AD34" i="43"/>
  <c r="AU26" i="39"/>
  <c r="AM26" i="39"/>
  <c r="AT26" i="39"/>
  <c r="AL26" i="39"/>
  <c r="AE55" i="39"/>
  <c r="AE26" i="50" s="1"/>
  <c r="AS26" i="39"/>
  <c r="AK26" i="39"/>
  <c r="AW26" i="39"/>
  <c r="AO26" i="39"/>
  <c r="AG26" i="39"/>
  <c r="AZ26" i="39"/>
  <c r="AJ26" i="39"/>
  <c r="AY26" i="39"/>
  <c r="AI26" i="39"/>
  <c r="AX26" i="39"/>
  <c r="AH26" i="39"/>
  <c r="AQ26" i="39"/>
  <c r="AN26" i="39"/>
  <c r="AV26" i="39"/>
  <c r="AR26" i="39"/>
  <c r="AP26" i="39"/>
  <c r="AX24" i="42"/>
  <c r="AP24" i="42"/>
  <c r="AH24" i="42"/>
  <c r="AW24" i="42"/>
  <c r="AO24" i="42"/>
  <c r="AG24" i="42"/>
  <c r="AV24" i="42"/>
  <c r="AN24" i="42"/>
  <c r="AY24" i="42"/>
  <c r="AQ24" i="42"/>
  <c r="AI24" i="42"/>
  <c r="AR24" i="42"/>
  <c r="AM24" i="42"/>
  <c r="AL24" i="42"/>
  <c r="AT24" i="42"/>
  <c r="AK24" i="42"/>
  <c r="AJ24" i="42"/>
  <c r="AU24" i="42"/>
  <c r="AZ24" i="42"/>
  <c r="AS24" i="42"/>
  <c r="AD41" i="41"/>
  <c r="AD12" i="52" s="1"/>
  <c r="AD46" i="41"/>
  <c r="AD17" i="52" s="1"/>
  <c r="AD35" i="41"/>
  <c r="AD6" i="52" s="1"/>
  <c r="AD36" i="41"/>
  <c r="AD7" i="52" s="1"/>
  <c r="AD40" i="41"/>
  <c r="AD11" i="52" s="1"/>
  <c r="AD45" i="41"/>
  <c r="AD16" i="52" s="1"/>
  <c r="AD42" i="41"/>
  <c r="AD13" i="52" s="1"/>
  <c r="AD49" i="41"/>
  <c r="AD20" i="52" s="1"/>
  <c r="AD43" i="41"/>
  <c r="AD14" i="52" s="1"/>
  <c r="AD50" i="41"/>
  <c r="AD21" i="52" s="1"/>
  <c r="AD52" i="41"/>
  <c r="AD23" i="52" s="1"/>
  <c r="AD37" i="41"/>
  <c r="AD8" i="52" s="1"/>
  <c r="AD44" i="41"/>
  <c r="AD15" i="52" s="1"/>
  <c r="AD38" i="41"/>
  <c r="AD9" i="52" s="1"/>
  <c r="AD48" i="41"/>
  <c r="AD19" i="52" s="1"/>
  <c r="AD47" i="41"/>
  <c r="AD18" i="52" s="1"/>
  <c r="AD54" i="41"/>
  <c r="AD25" i="52" s="1"/>
  <c r="AD39" i="41"/>
  <c r="AD10" i="52" s="1"/>
  <c r="AD32" i="41"/>
  <c r="AD3" i="52" s="1"/>
  <c r="AD33" i="41"/>
  <c r="AD4" i="52" s="1"/>
  <c r="AD46" i="45"/>
  <c r="AZ12" i="45"/>
  <c r="AR12" i="45"/>
  <c r="AJ12" i="45"/>
  <c r="AY12" i="45"/>
  <c r="AQ12" i="45"/>
  <c r="AU12" i="45"/>
  <c r="AK12" i="45"/>
  <c r="AT12" i="45"/>
  <c r="AI12" i="45"/>
  <c r="AS12" i="45"/>
  <c r="AH12" i="45"/>
  <c r="AO12" i="45"/>
  <c r="AW12" i="45"/>
  <c r="AM12" i="45"/>
  <c r="AV12" i="45"/>
  <c r="AL12" i="45"/>
  <c r="AN12" i="45"/>
  <c r="AG12" i="45"/>
  <c r="AX12" i="45"/>
  <c r="AP12" i="45"/>
  <c r="AE41" i="45"/>
  <c r="AE39" i="39"/>
  <c r="AE10" i="50" s="1"/>
  <c r="AD36" i="45"/>
  <c r="AF31" i="47"/>
  <c r="AF2" i="58" s="1"/>
  <c r="AF27" i="47"/>
  <c r="AD55" i="42"/>
  <c r="AD26" i="53" s="1"/>
  <c r="AF27" i="46"/>
  <c r="AF31" i="46" s="1"/>
  <c r="AD35" i="45"/>
  <c r="AZ5" i="40"/>
  <c r="AR5" i="40"/>
  <c r="AJ5" i="40"/>
  <c r="AU5" i="40"/>
  <c r="AL5" i="40"/>
  <c r="AT5" i="40"/>
  <c r="AK5" i="40"/>
  <c r="AS5" i="40"/>
  <c r="AI5" i="40"/>
  <c r="AW5" i="40"/>
  <c r="AN5" i="40"/>
  <c r="AH5" i="40"/>
  <c r="AY5" i="40"/>
  <c r="AG5" i="40"/>
  <c r="AX5" i="40"/>
  <c r="AP5" i="40"/>
  <c r="AV5" i="40"/>
  <c r="AQ5" i="40"/>
  <c r="AO5" i="40"/>
  <c r="AM5" i="40"/>
  <c r="AF31" i="45"/>
  <c r="AF27" i="45"/>
  <c r="AF53" i="45" s="1"/>
  <c r="AD31" i="45"/>
  <c r="AU24" i="47"/>
  <c r="AM24" i="47"/>
  <c r="AX24" i="47"/>
  <c r="AP24" i="47"/>
  <c r="AH24" i="47"/>
  <c r="AZ24" i="47"/>
  <c r="AO24" i="47"/>
  <c r="AY24" i="47"/>
  <c r="AN24" i="47"/>
  <c r="AW24" i="47"/>
  <c r="AL24" i="47"/>
  <c r="AQ24" i="47"/>
  <c r="AS24" i="47"/>
  <c r="AR24" i="47"/>
  <c r="AK24" i="47"/>
  <c r="AT24" i="47"/>
  <c r="AG24" i="47"/>
  <c r="AJ24" i="47"/>
  <c r="AV24" i="47"/>
  <c r="AI24" i="47"/>
  <c r="AX10" i="45"/>
  <c r="AP10" i="45"/>
  <c r="AH10" i="45"/>
  <c r="AU10" i="45"/>
  <c r="AL10" i="45"/>
  <c r="AE39" i="45"/>
  <c r="AS10" i="45"/>
  <c r="AJ10" i="45"/>
  <c r="AZ10" i="45"/>
  <c r="AQ10" i="45"/>
  <c r="AG10" i="45"/>
  <c r="AW10" i="45"/>
  <c r="AN10" i="45"/>
  <c r="AV10" i="45"/>
  <c r="AM10" i="45"/>
  <c r="AY10" i="45"/>
  <c r="AO10" i="45"/>
  <c r="AK10" i="45"/>
  <c r="AT10" i="45"/>
  <c r="AR10" i="45"/>
  <c r="AI10" i="45"/>
  <c r="AD55" i="45"/>
  <c r="AS26" i="40"/>
  <c r="AK26" i="40"/>
  <c r="AZ26" i="40"/>
  <c r="AR26" i="40"/>
  <c r="AJ26" i="40"/>
  <c r="AY26" i="40"/>
  <c r="AQ26" i="40"/>
  <c r="AI26" i="40"/>
  <c r="AU26" i="40"/>
  <c r="AM26" i="40"/>
  <c r="AN26" i="40"/>
  <c r="AL26" i="40"/>
  <c r="AX26" i="40"/>
  <c r="AH26" i="40"/>
  <c r="AP26" i="40"/>
  <c r="AG26" i="40"/>
  <c r="AV26" i="40"/>
  <c r="AO26" i="40"/>
  <c r="AW26" i="40"/>
  <c r="AT26" i="40"/>
  <c r="AY2" i="43"/>
  <c r="AQ2" i="43"/>
  <c r="AI2" i="43"/>
  <c r="AZ2" i="43"/>
  <c r="AR2" i="43"/>
  <c r="AJ2" i="43"/>
  <c r="AU2" i="43"/>
  <c r="AK2" i="43"/>
  <c r="AE27" i="43"/>
  <c r="AE53" i="43" s="1"/>
  <c r="AX2" i="43"/>
  <c r="AM2" i="43"/>
  <c r="AW2" i="43"/>
  <c r="AL2" i="43"/>
  <c r="AV2" i="43"/>
  <c r="AH2" i="43"/>
  <c r="AE31" i="43"/>
  <c r="AN2" i="43"/>
  <c r="AG2" i="43"/>
  <c r="AP2" i="43"/>
  <c r="AO2" i="43"/>
  <c r="AT2" i="43"/>
  <c r="AS2" i="43"/>
  <c r="AF26" i="43"/>
  <c r="C6" i="34"/>
  <c r="AD41" i="40"/>
  <c r="AD12" i="51" s="1"/>
  <c r="AD35" i="40"/>
  <c r="AD6" i="51" s="1"/>
  <c r="AD46" i="40"/>
  <c r="AD17" i="51" s="1"/>
  <c r="AD36" i="40"/>
  <c r="AD7" i="51" s="1"/>
  <c r="AD42" i="40"/>
  <c r="AD13" i="51" s="1"/>
  <c r="AD52" i="40"/>
  <c r="AD23" i="51" s="1"/>
  <c r="AD44" i="40"/>
  <c r="AD15" i="51" s="1"/>
  <c r="AD37" i="40"/>
  <c r="AD8" i="51" s="1"/>
  <c r="AD43" i="40"/>
  <c r="AD14" i="51" s="1"/>
  <c r="AD40" i="40"/>
  <c r="AD11" i="51" s="1"/>
  <c r="AD48" i="40"/>
  <c r="AD19" i="51" s="1"/>
  <c r="AD50" i="40"/>
  <c r="AD21" i="51" s="1"/>
  <c r="AD51" i="40"/>
  <c r="AD22" i="51" s="1"/>
  <c r="AD47" i="40"/>
  <c r="AD18" i="51" s="1"/>
  <c r="AD45" i="40"/>
  <c r="AD16" i="51" s="1"/>
  <c r="AD54" i="40"/>
  <c r="AD25" i="51" s="1"/>
  <c r="AD32" i="40"/>
  <c r="AD3" i="51" s="1"/>
  <c r="AD49" i="40"/>
  <c r="AD20" i="51" s="1"/>
  <c r="AD38" i="40"/>
  <c r="AD9" i="51" s="1"/>
  <c r="AD33" i="40"/>
  <c r="AD4" i="51" s="1"/>
  <c r="AF42" i="45"/>
  <c r="AD41" i="45"/>
  <c r="AD44" i="45"/>
  <c r="AF43" i="45"/>
  <c r="AF45" i="45"/>
  <c r="AX2" i="47"/>
  <c r="AP2" i="47"/>
  <c r="AH2" i="47"/>
  <c r="AW2" i="47"/>
  <c r="AV2" i="47"/>
  <c r="AN2" i="47"/>
  <c r="AY2" i="47"/>
  <c r="AQ2" i="47"/>
  <c r="AI2" i="47"/>
  <c r="AS2" i="47"/>
  <c r="AR2" i="47"/>
  <c r="AT2" i="47"/>
  <c r="AG2" i="47"/>
  <c r="AK2" i="47"/>
  <c r="AJ2" i="47"/>
  <c r="AM2" i="47"/>
  <c r="AE27" i="47"/>
  <c r="AE31" i="47" s="1"/>
  <c r="AE2" i="58" s="1"/>
  <c r="AL2" i="47"/>
  <c r="AO2" i="47"/>
  <c r="AZ2" i="47"/>
  <c r="AU2" i="47"/>
  <c r="AF51" i="45"/>
  <c r="AV2" i="46"/>
  <c r="AN2" i="46"/>
  <c r="AE31" i="46"/>
  <c r="AU2" i="46"/>
  <c r="AM2" i="46"/>
  <c r="AE27" i="46"/>
  <c r="AW2" i="46"/>
  <c r="AO2" i="46"/>
  <c r="AG2" i="46"/>
  <c r="AQ2" i="46"/>
  <c r="AP2" i="46"/>
  <c r="AY2" i="46"/>
  <c r="AI2" i="46"/>
  <c r="AX2" i="46"/>
  <c r="AH2" i="46"/>
  <c r="AK2" i="46"/>
  <c r="AL2" i="46"/>
  <c r="AJ2" i="46"/>
  <c r="AZ2" i="46"/>
  <c r="AS2" i="46"/>
  <c r="AR2" i="46"/>
  <c r="AT2" i="46"/>
  <c r="AF50" i="45"/>
  <c r="AY26" i="43"/>
  <c r="AQ26" i="43"/>
  <c r="AI26" i="43"/>
  <c r="AZ26" i="43"/>
  <c r="AR26" i="43"/>
  <c r="AJ26" i="43"/>
  <c r="AW26" i="43"/>
  <c r="AM26" i="43"/>
  <c r="AT26" i="43"/>
  <c r="AG26" i="43"/>
  <c r="AS26" i="43"/>
  <c r="AP26" i="43"/>
  <c r="AO26" i="43"/>
  <c r="AU26" i="43"/>
  <c r="AH26" i="43"/>
  <c r="AN26" i="43"/>
  <c r="AL26" i="43"/>
  <c r="AK26" i="43"/>
  <c r="AX26" i="43"/>
  <c r="AE55" i="43"/>
  <c r="AV26" i="43"/>
  <c r="AF37" i="45"/>
  <c r="AW13" i="45"/>
  <c r="AO13" i="45"/>
  <c r="AG13" i="45"/>
  <c r="AV13" i="45"/>
  <c r="AN13" i="45"/>
  <c r="AX13" i="45"/>
  <c r="AL13" i="45"/>
  <c r="AE42" i="45"/>
  <c r="AU13" i="45"/>
  <c r="AK13" i="45"/>
  <c r="AT13" i="45"/>
  <c r="AJ13" i="45"/>
  <c r="AR13" i="45"/>
  <c r="AH13" i="45"/>
  <c r="AZ13" i="45"/>
  <c r="AP13" i="45"/>
  <c r="AY13" i="45"/>
  <c r="AM13" i="45"/>
  <c r="AS13" i="45"/>
  <c r="AQ13" i="45"/>
  <c r="AI13" i="45"/>
  <c r="AC10" i="49"/>
  <c r="AC15" i="49" s="1"/>
  <c r="AE51" i="45"/>
  <c r="AT22" i="45"/>
  <c r="AL22" i="45"/>
  <c r="AS22" i="45"/>
  <c r="AK22" i="45"/>
  <c r="AQ22" i="45"/>
  <c r="AG22" i="45"/>
  <c r="AZ22" i="45"/>
  <c r="AO22" i="45"/>
  <c r="AY22" i="45"/>
  <c r="AN22" i="45"/>
  <c r="AX22" i="45"/>
  <c r="AM22" i="45"/>
  <c r="AV22" i="45"/>
  <c r="AI22" i="45"/>
  <c r="AR22" i="45"/>
  <c r="AP22" i="45"/>
  <c r="AU22" i="45"/>
  <c r="AJ22" i="45"/>
  <c r="AW22" i="45"/>
  <c r="AH22" i="45"/>
  <c r="AF36" i="45"/>
  <c r="AF35" i="45"/>
  <c r="AD4" i="49"/>
  <c r="AD52" i="45"/>
  <c r="AD32" i="45"/>
  <c r="AD33" i="45"/>
  <c r="AD40" i="45"/>
  <c r="AD54" i="45"/>
  <c r="AD49" i="45"/>
  <c r="AC8" i="49"/>
  <c r="AC13" i="49" s="1"/>
  <c r="AC5" i="49"/>
  <c r="AF43" i="46"/>
  <c r="AY24" i="40"/>
  <c r="AQ24" i="40"/>
  <c r="AI24" i="40"/>
  <c r="AX24" i="40"/>
  <c r="AP24" i="40"/>
  <c r="AH24" i="40"/>
  <c r="AW24" i="40"/>
  <c r="AO24" i="40"/>
  <c r="AG24" i="40"/>
  <c r="AS24" i="40"/>
  <c r="AK24" i="40"/>
  <c r="AT24" i="40"/>
  <c r="AR24" i="40"/>
  <c r="AN24" i="40"/>
  <c r="AV24" i="40"/>
  <c r="AM24" i="40"/>
  <c r="AL24" i="40"/>
  <c r="AJ24" i="40"/>
  <c r="AZ24" i="40"/>
  <c r="AU24" i="40"/>
  <c r="AW21" i="45"/>
  <c r="AO21" i="45"/>
  <c r="AG21" i="45"/>
  <c r="AV21" i="45"/>
  <c r="AN21" i="45"/>
  <c r="AT21" i="45"/>
  <c r="AJ21" i="45"/>
  <c r="AS21" i="45"/>
  <c r="AI21" i="45"/>
  <c r="AR21" i="45"/>
  <c r="AH21" i="45"/>
  <c r="AZ21" i="45"/>
  <c r="AP21" i="45"/>
  <c r="AX21" i="45"/>
  <c r="AL21" i="45"/>
  <c r="AU21" i="45"/>
  <c r="AK21" i="45"/>
  <c r="AE50" i="45"/>
  <c r="AY21" i="45"/>
  <c r="AQ21" i="45"/>
  <c r="AM21" i="45"/>
  <c r="AD39" i="42"/>
  <c r="AD10" i="53" s="1"/>
  <c r="AF44" i="45"/>
  <c r="AF46" i="45"/>
  <c r="AT22" i="41"/>
  <c r="AL22" i="41"/>
  <c r="AW22" i="41"/>
  <c r="AN22" i="41"/>
  <c r="AV22" i="41"/>
  <c r="AM22" i="41"/>
  <c r="AU22" i="41"/>
  <c r="AK22" i="41"/>
  <c r="AY22" i="41"/>
  <c r="AP22" i="41"/>
  <c r="AG22" i="41"/>
  <c r="AZ22" i="41"/>
  <c r="AH22" i="41"/>
  <c r="AX22" i="41"/>
  <c r="AS22" i="41"/>
  <c r="AJ22" i="41"/>
  <c r="AR22" i="41"/>
  <c r="AQ22" i="41"/>
  <c r="AO22" i="41"/>
  <c r="AI22" i="41"/>
  <c r="AD43" i="46"/>
  <c r="AI27" i="39"/>
  <c r="AI33" i="39" s="1"/>
  <c r="AI4" i="50" s="1"/>
  <c r="AY7" i="45"/>
  <c r="AQ7" i="45"/>
  <c r="AI7" i="45"/>
  <c r="AW7" i="45"/>
  <c r="AO7" i="45"/>
  <c r="AG7" i="45"/>
  <c r="AU7" i="45"/>
  <c r="AM7" i="45"/>
  <c r="AE36" i="45"/>
  <c r="AZ7" i="45"/>
  <c r="AR7" i="45"/>
  <c r="AJ7" i="45"/>
  <c r="AP7" i="45"/>
  <c r="AN7" i="45"/>
  <c r="AX7" i="45"/>
  <c r="AH7" i="45"/>
  <c r="AV7" i="45"/>
  <c r="AT7" i="45"/>
  <c r="AS7" i="45"/>
  <c r="AL7" i="45"/>
  <c r="AK7" i="45"/>
  <c r="AE35" i="45"/>
  <c r="AT6" i="45"/>
  <c r="AL6" i="45"/>
  <c r="AZ6" i="45"/>
  <c r="AR6" i="45"/>
  <c r="AJ6" i="45"/>
  <c r="AX6" i="45"/>
  <c r="AP6" i="45"/>
  <c r="AH6" i="45"/>
  <c r="AU6" i="45"/>
  <c r="AM6" i="45"/>
  <c r="AS6" i="45"/>
  <c r="AQ6" i="45"/>
  <c r="AK6" i="45"/>
  <c r="AY6" i="45"/>
  <c r="AI6" i="45"/>
  <c r="AW6" i="45"/>
  <c r="AV6" i="45"/>
  <c r="AO6" i="45"/>
  <c r="AN6" i="45"/>
  <c r="AG6" i="45"/>
  <c r="AF53" i="39"/>
  <c r="AF24" i="50" s="1"/>
  <c r="AC9" i="49"/>
  <c r="AC14" i="49" s="1"/>
  <c r="AF27" i="42"/>
  <c r="AF34" i="42" s="1"/>
  <c r="AF5" i="53" s="1"/>
  <c r="AU24" i="45"/>
  <c r="AM24" i="45"/>
  <c r="AT24" i="45"/>
  <c r="AL24" i="45"/>
  <c r="AX24" i="45"/>
  <c r="AN24" i="45"/>
  <c r="AQ24" i="45"/>
  <c r="AP24" i="45"/>
  <c r="AZ24" i="45"/>
  <c r="AO24" i="45"/>
  <c r="AW24" i="45"/>
  <c r="AJ24" i="45"/>
  <c r="AS24" i="45"/>
  <c r="AH24" i="45"/>
  <c r="AR24" i="45"/>
  <c r="AG24" i="45"/>
  <c r="AK24" i="45"/>
  <c r="AE53" i="45"/>
  <c r="AI24" i="45"/>
  <c r="AY24" i="45"/>
  <c r="AV24" i="45"/>
  <c r="AW2" i="42"/>
  <c r="AO2" i="42"/>
  <c r="AG2" i="42"/>
  <c r="AE27" i="42"/>
  <c r="AE53" i="42" s="1"/>
  <c r="AE24" i="53" s="1"/>
  <c r="AV2" i="42"/>
  <c r="AN2" i="42"/>
  <c r="AU2" i="42"/>
  <c r="AM2" i="42"/>
  <c r="AX2" i="42"/>
  <c r="AP2" i="42"/>
  <c r="AH2" i="42"/>
  <c r="AL2" i="42"/>
  <c r="AK2" i="42"/>
  <c r="AZ2" i="42"/>
  <c r="AJ2" i="42"/>
  <c r="AR2" i="42"/>
  <c r="AY2" i="42"/>
  <c r="AI2" i="42"/>
  <c r="AT2" i="42"/>
  <c r="AS2" i="42"/>
  <c r="AQ2" i="42"/>
  <c r="AE53" i="46"/>
  <c r="AT24" i="46"/>
  <c r="AL24" i="46"/>
  <c r="AS24" i="46"/>
  <c r="AK24" i="46"/>
  <c r="AU24" i="46"/>
  <c r="AM24" i="46"/>
  <c r="AV24" i="46"/>
  <c r="AH24" i="46"/>
  <c r="AR24" i="46"/>
  <c r="AG24" i="46"/>
  <c r="AP24" i="46"/>
  <c r="AJ24" i="46"/>
  <c r="AZ24" i="46"/>
  <c r="AI24" i="46"/>
  <c r="AO24" i="46"/>
  <c r="AY24" i="46"/>
  <c r="AX24" i="46"/>
  <c r="AQ24" i="46"/>
  <c r="AN24" i="46"/>
  <c r="AW24" i="46"/>
  <c r="AV8" i="45"/>
  <c r="AW8" i="45"/>
  <c r="AN8" i="45"/>
  <c r="AE37" i="45"/>
  <c r="AT8" i="45"/>
  <c r="AL8" i="45"/>
  <c r="AR8" i="45"/>
  <c r="AJ8" i="45"/>
  <c r="AX8" i="45"/>
  <c r="AO8" i="45"/>
  <c r="AG8" i="45"/>
  <c r="AM8" i="45"/>
  <c r="AK8" i="45"/>
  <c r="AU8" i="45"/>
  <c r="AS8" i="45"/>
  <c r="AQ8" i="45"/>
  <c r="AP8" i="45"/>
  <c r="AI8" i="45"/>
  <c r="AH8" i="45"/>
  <c r="AZ8" i="45"/>
  <c r="AY8" i="45"/>
  <c r="AF55" i="46"/>
  <c r="C9" i="34"/>
  <c r="AF27" i="41"/>
  <c r="AF31" i="41" s="1"/>
  <c r="AF2" i="52" s="1"/>
  <c r="AD39" i="40"/>
  <c r="AD10" i="51" s="1"/>
  <c r="AE43" i="46"/>
  <c r="AZ14" i="46"/>
  <c r="AR14" i="46"/>
  <c r="AJ14" i="46"/>
  <c r="AY14" i="46"/>
  <c r="AQ14" i="46"/>
  <c r="AI14" i="46"/>
  <c r="AS14" i="46"/>
  <c r="AK14" i="46"/>
  <c r="AT14" i="46"/>
  <c r="AP14" i="46"/>
  <c r="AN14" i="46"/>
  <c r="AH14" i="46"/>
  <c r="AX14" i="46"/>
  <c r="AG14" i="46"/>
  <c r="AM14" i="46"/>
  <c r="AW14" i="46"/>
  <c r="AV14" i="46"/>
  <c r="AU14" i="46"/>
  <c r="AO14" i="46"/>
  <c r="AL14" i="46"/>
  <c r="AF55" i="47"/>
  <c r="AF26" i="58" s="1"/>
  <c r="C10" i="34"/>
  <c r="AS9" i="45"/>
  <c r="AK9" i="45"/>
  <c r="AE38" i="45"/>
  <c r="AZ9" i="45"/>
  <c r="AQ9" i="45"/>
  <c r="AH9" i="45"/>
  <c r="AX9" i="45"/>
  <c r="AO9" i="45"/>
  <c r="AV9" i="45"/>
  <c r="AM9" i="45"/>
  <c r="AR9" i="45"/>
  <c r="AI9" i="45"/>
  <c r="AP9" i="45"/>
  <c r="AN9" i="45"/>
  <c r="AY9" i="45"/>
  <c r="AG9" i="45"/>
  <c r="AW9" i="45"/>
  <c r="AU9" i="45"/>
  <c r="AT9" i="45"/>
  <c r="AL9" i="45"/>
  <c r="AJ9" i="45"/>
  <c r="AF47" i="45"/>
  <c r="AF34" i="41"/>
  <c r="AF5" i="52" s="1"/>
  <c r="AD55" i="43"/>
  <c r="AF55" i="45"/>
  <c r="C8" i="34"/>
  <c r="AF34" i="46"/>
  <c r="AY26" i="46"/>
  <c r="AW26" i="46"/>
  <c r="AV26" i="46"/>
  <c r="AN26" i="46"/>
  <c r="AE55" i="46"/>
  <c r="AU26" i="46"/>
  <c r="AM26" i="46"/>
  <c r="AX26" i="46"/>
  <c r="AO26" i="46"/>
  <c r="AG26" i="46"/>
  <c r="AT26" i="46"/>
  <c r="AI26" i="46"/>
  <c r="AS26" i="46"/>
  <c r="AH26" i="46"/>
  <c r="AQ26" i="46"/>
  <c r="AK26" i="46"/>
  <c r="AJ26" i="46"/>
  <c r="AP26" i="46"/>
  <c r="AZ26" i="46"/>
  <c r="AL26" i="46"/>
  <c r="AR26" i="46"/>
  <c r="AE27" i="41"/>
  <c r="AE53" i="41" s="1"/>
  <c r="AE24" i="52" s="1"/>
  <c r="AZ2" i="41"/>
  <c r="AR2" i="41"/>
  <c r="AJ2" i="41"/>
  <c r="AY2" i="41"/>
  <c r="AQ2" i="41"/>
  <c r="AI2" i="41"/>
  <c r="AX2" i="41"/>
  <c r="AP2" i="41"/>
  <c r="AH2" i="41"/>
  <c r="AT2" i="41"/>
  <c r="AL2" i="41"/>
  <c r="AM2" i="41"/>
  <c r="AK2" i="41"/>
  <c r="AW2" i="41"/>
  <c r="AG2" i="41"/>
  <c r="AO2" i="41"/>
  <c r="AU2" i="41"/>
  <c r="AV2" i="41"/>
  <c r="AS2" i="41"/>
  <c r="AN2" i="41"/>
  <c r="AF27" i="40"/>
  <c r="AF34" i="40" s="1"/>
  <c r="AF5" i="51" s="1"/>
  <c r="AT5" i="42"/>
  <c r="AL5" i="42"/>
  <c r="AS5" i="42"/>
  <c r="AK5" i="42"/>
  <c r="AZ5" i="42"/>
  <c r="AR5" i="42"/>
  <c r="AJ5" i="42"/>
  <c r="AU5" i="42"/>
  <c r="AM5" i="42"/>
  <c r="AY5" i="42"/>
  <c r="AI5" i="42"/>
  <c r="AX5" i="42"/>
  <c r="AH5" i="42"/>
  <c r="AE34" i="42"/>
  <c r="AE5" i="53" s="1"/>
  <c r="AW5" i="42"/>
  <c r="AG5" i="42"/>
  <c r="AO5" i="42"/>
  <c r="AP5" i="42"/>
  <c r="AN5" i="42"/>
  <c r="AV5" i="42"/>
  <c r="AQ5" i="42"/>
  <c r="AY15" i="45"/>
  <c r="AQ15" i="45"/>
  <c r="AI15" i="45"/>
  <c r="AX15" i="45"/>
  <c r="AP15" i="45"/>
  <c r="AH15" i="45"/>
  <c r="AR15" i="45"/>
  <c r="AO15" i="45"/>
  <c r="AE44" i="45"/>
  <c r="AZ15" i="45"/>
  <c r="AN15" i="45"/>
  <c r="AV15" i="45"/>
  <c r="AL15" i="45"/>
  <c r="AT15" i="45"/>
  <c r="AJ15" i="45"/>
  <c r="AS15" i="45"/>
  <c r="AG15" i="45"/>
  <c r="AK15" i="45"/>
  <c r="AW15" i="45"/>
  <c r="AU15" i="45"/>
  <c r="AM15" i="45"/>
  <c r="AS17" i="45"/>
  <c r="AK17" i="45"/>
  <c r="AZ17" i="45"/>
  <c r="AR17" i="45"/>
  <c r="AJ17" i="45"/>
  <c r="AE46" i="45"/>
  <c r="AV17" i="45"/>
  <c r="AL17" i="45"/>
  <c r="AU17" i="45"/>
  <c r="AI17" i="45"/>
  <c r="AT17" i="45"/>
  <c r="AH17" i="45"/>
  <c r="AP17" i="45"/>
  <c r="AX17" i="45"/>
  <c r="AN17" i="45"/>
  <c r="AW17" i="45"/>
  <c r="AM17" i="45"/>
  <c r="AO17" i="45"/>
  <c r="AG17" i="45"/>
  <c r="AY17" i="45"/>
  <c r="AQ17" i="45"/>
  <c r="AR27" i="39"/>
  <c r="AE53" i="39"/>
  <c r="AE24" i="50" s="1"/>
  <c r="AS24" i="39"/>
  <c r="AS27" i="39" s="1"/>
  <c r="AK24" i="39"/>
  <c r="AZ24" i="39"/>
  <c r="AR24" i="39"/>
  <c r="AJ24" i="39"/>
  <c r="AJ27" i="39" s="1"/>
  <c r="AY24" i="39"/>
  <c r="AY27" i="39" s="1"/>
  <c r="AQ24" i="39"/>
  <c r="AI24" i="39"/>
  <c r="AU24" i="39"/>
  <c r="AM24" i="39"/>
  <c r="AP24" i="39"/>
  <c r="AP27" i="39" s="1"/>
  <c r="AO24" i="39"/>
  <c r="AN24" i="39"/>
  <c r="AN27" i="39" s="1"/>
  <c r="AW24" i="39"/>
  <c r="AG24" i="39"/>
  <c r="AT24" i="39"/>
  <c r="AT27" i="39" s="1"/>
  <c r="AL24" i="39"/>
  <c r="AH24" i="39"/>
  <c r="AX24" i="39"/>
  <c r="AX27" i="39" s="1"/>
  <c r="AV24" i="39"/>
  <c r="AV27" i="39" s="1"/>
  <c r="AS10" i="40"/>
  <c r="AK10" i="40"/>
  <c r="AV10" i="40"/>
  <c r="AM10" i="40"/>
  <c r="AU10" i="40"/>
  <c r="AL10" i="40"/>
  <c r="AT10" i="40"/>
  <c r="AJ10" i="40"/>
  <c r="AX10" i="40"/>
  <c r="AO10" i="40"/>
  <c r="AI10" i="40"/>
  <c r="AZ10" i="40"/>
  <c r="AH10" i="40"/>
  <c r="AY10" i="40"/>
  <c r="AG10" i="40"/>
  <c r="AQ10" i="40"/>
  <c r="AW10" i="40"/>
  <c r="AR10" i="40"/>
  <c r="AP10" i="40"/>
  <c r="AN10" i="40"/>
  <c r="AF53" i="47"/>
  <c r="AF24" i="58" s="1"/>
  <c r="AF53" i="46"/>
  <c r="AW5" i="47"/>
  <c r="AO5" i="47"/>
  <c r="AG5" i="47"/>
  <c r="AV5" i="47"/>
  <c r="AN5" i="47"/>
  <c r="AU5" i="47"/>
  <c r="AM5" i="47"/>
  <c r="AX5" i="47"/>
  <c r="AP5" i="47"/>
  <c r="AH5" i="47"/>
  <c r="AZ5" i="47"/>
  <c r="AJ5" i="47"/>
  <c r="AY5" i="47"/>
  <c r="AI5" i="47"/>
  <c r="AE34" i="47"/>
  <c r="AE5" i="58" s="1"/>
  <c r="AK5" i="47"/>
  <c r="AQ5" i="47"/>
  <c r="AS5" i="47"/>
  <c r="AR5" i="47"/>
  <c r="AL5" i="47"/>
  <c r="AT5" i="47"/>
  <c r="AE43" i="45"/>
  <c r="AT14" i="45"/>
  <c r="AL14" i="45"/>
  <c r="AS14" i="45"/>
  <c r="AK14" i="45"/>
  <c r="AY14" i="45"/>
  <c r="AO14" i="45"/>
  <c r="AX14" i="45"/>
  <c r="AN14" i="45"/>
  <c r="AW14" i="45"/>
  <c r="AM14" i="45"/>
  <c r="AU14" i="45"/>
  <c r="AI14" i="45"/>
  <c r="AQ14" i="45"/>
  <c r="AG14" i="45"/>
  <c r="AZ14" i="45"/>
  <c r="AP14" i="45"/>
  <c r="AR14" i="45"/>
  <c r="AJ14" i="45"/>
  <c r="AV14" i="45"/>
  <c r="AH14" i="45"/>
  <c r="AV16" i="45"/>
  <c r="AN16" i="45"/>
  <c r="AU16" i="45"/>
  <c r="AM16" i="45"/>
  <c r="AS16" i="45"/>
  <c r="AI16" i="45"/>
  <c r="AE45" i="45"/>
  <c r="AR16" i="45"/>
  <c r="AH16" i="45"/>
  <c r="AQ16" i="45"/>
  <c r="AG16" i="45"/>
  <c r="AY16" i="45"/>
  <c r="AO16" i="45"/>
  <c r="AW16" i="45"/>
  <c r="AK16" i="45"/>
  <c r="AT16" i="45"/>
  <c r="AJ16" i="45"/>
  <c r="AX16" i="45"/>
  <c r="AP16" i="45"/>
  <c r="AL16" i="45"/>
  <c r="AZ16" i="45"/>
  <c r="AE55" i="42"/>
  <c r="AE26" i="53" s="1"/>
  <c r="AY26" i="42"/>
  <c r="AQ26" i="42"/>
  <c r="AI26" i="42"/>
  <c r="AX26" i="42"/>
  <c r="AP26" i="42"/>
  <c r="AH26" i="42"/>
  <c r="AW26" i="42"/>
  <c r="AO26" i="42"/>
  <c r="AG26" i="42"/>
  <c r="AZ26" i="42"/>
  <c r="AR26" i="42"/>
  <c r="AJ26" i="42"/>
  <c r="AV26" i="42"/>
  <c r="AU26" i="42"/>
  <c r="AT26" i="42"/>
  <c r="AL26" i="42"/>
  <c r="AK26" i="42"/>
  <c r="AN26" i="42"/>
  <c r="AS26" i="42"/>
  <c r="AM26" i="42"/>
  <c r="AD53" i="40"/>
  <c r="AD24" i="51" s="1"/>
  <c r="AF38" i="45"/>
  <c r="AB19" i="57"/>
  <c r="AB24" i="57"/>
  <c r="AB21" i="57"/>
  <c r="AB13" i="57"/>
  <c r="AB18" i="57"/>
  <c r="AB10" i="57"/>
  <c r="AB15" i="57"/>
  <c r="AB25" i="57"/>
  <c r="AB22" i="57"/>
  <c r="AB17" i="57"/>
  <c r="AB14" i="57"/>
  <c r="AB11" i="57"/>
  <c r="AB8" i="57"/>
  <c r="AB2" i="57"/>
  <c r="AB16" i="57"/>
  <c r="AB7" i="57"/>
  <c r="AB4" i="57"/>
  <c r="AB12" i="57"/>
  <c r="AB9" i="57"/>
  <c r="AB6" i="57"/>
  <c r="AB5" i="57"/>
  <c r="AB26" i="57"/>
  <c r="AB23" i="57"/>
  <c r="AB20" i="57"/>
  <c r="AB3" i="57"/>
  <c r="AD53" i="45"/>
  <c r="AD54" i="42"/>
  <c r="AD25" i="53" s="1"/>
  <c r="AD33" i="42"/>
  <c r="AD4" i="53" s="1"/>
  <c r="AD38" i="42"/>
  <c r="AD9" i="53" s="1"/>
  <c r="AD45" i="42"/>
  <c r="AD16" i="53" s="1"/>
  <c r="AD35" i="42"/>
  <c r="AD6" i="53" s="1"/>
  <c r="AD32" i="42"/>
  <c r="AD3" i="53" s="1"/>
  <c r="AD41" i="42"/>
  <c r="AD12" i="53" s="1"/>
  <c r="AD36" i="42"/>
  <c r="AD7" i="53" s="1"/>
  <c r="AD46" i="42"/>
  <c r="AD17" i="53" s="1"/>
  <c r="AD44" i="42"/>
  <c r="AD15" i="53" s="1"/>
  <c r="AD40" i="42"/>
  <c r="AD11" i="53" s="1"/>
  <c r="AD37" i="42"/>
  <c r="AD8" i="53" s="1"/>
  <c r="AD42" i="42"/>
  <c r="AD13" i="53" s="1"/>
  <c r="AD50" i="42"/>
  <c r="AD21" i="53" s="1"/>
  <c r="AD52" i="42"/>
  <c r="AD23" i="53" s="1"/>
  <c r="AD48" i="42"/>
  <c r="AD19" i="53" s="1"/>
  <c r="AD47" i="42"/>
  <c r="AD18" i="53" s="1"/>
  <c r="AD43" i="42"/>
  <c r="AD14" i="53" s="1"/>
  <c r="AD51" i="42"/>
  <c r="AD22" i="53" s="1"/>
  <c r="AD49" i="42"/>
  <c r="AD20" i="53" s="1"/>
  <c r="AW26" i="47"/>
  <c r="AO26" i="47"/>
  <c r="AG26" i="47"/>
  <c r="AZ26" i="47"/>
  <c r="AR26" i="47"/>
  <c r="AJ26" i="47"/>
  <c r="AT26" i="47"/>
  <c r="AI26" i="47"/>
  <c r="AS26" i="47"/>
  <c r="AH26" i="47"/>
  <c r="AQ26" i="47"/>
  <c r="AU26" i="47"/>
  <c r="AK26" i="47"/>
  <c r="AX26" i="47"/>
  <c r="AV26" i="47"/>
  <c r="AP26" i="47"/>
  <c r="AE55" i="47"/>
  <c r="AE26" i="58" s="1"/>
  <c r="AY26" i="47"/>
  <c r="AM26" i="47"/>
  <c r="AN26" i="47"/>
  <c r="AL26" i="47"/>
  <c r="AX18" i="45"/>
  <c r="AP18" i="45"/>
  <c r="AH18" i="45"/>
  <c r="AW18" i="45"/>
  <c r="AO18" i="45"/>
  <c r="AG18" i="45"/>
  <c r="AY18" i="45"/>
  <c r="AM18" i="45"/>
  <c r="AV18" i="45"/>
  <c r="AL18" i="45"/>
  <c r="AU18" i="45"/>
  <c r="AK18" i="45"/>
  <c r="AE47" i="45"/>
  <c r="AS18" i="45"/>
  <c r="AI18" i="45"/>
  <c r="AQ18" i="45"/>
  <c r="AZ18" i="45"/>
  <c r="AN18" i="45"/>
  <c r="AT18" i="45"/>
  <c r="AR18" i="45"/>
  <c r="AJ18" i="45"/>
  <c r="AY5" i="41"/>
  <c r="AQ5" i="41"/>
  <c r="AI5" i="41"/>
  <c r="AE34" i="41"/>
  <c r="AE5" i="52" s="1"/>
  <c r="AX5" i="41"/>
  <c r="AP5" i="41"/>
  <c r="AH5" i="41"/>
  <c r="AW5" i="41"/>
  <c r="AO5" i="41"/>
  <c r="AG5" i="41"/>
  <c r="AS5" i="41"/>
  <c r="AK5" i="41"/>
  <c r="AT5" i="41"/>
  <c r="AR5" i="41"/>
  <c r="AN5" i="41"/>
  <c r="AV5" i="41"/>
  <c r="AM5" i="41"/>
  <c r="AL5" i="41"/>
  <c r="AJ5" i="41"/>
  <c r="AU5" i="41"/>
  <c r="AZ5" i="41"/>
  <c r="AF34" i="45"/>
  <c r="AW26" i="45"/>
  <c r="AO26" i="45"/>
  <c r="AG26" i="45"/>
  <c r="AV26" i="45"/>
  <c r="AN26" i="45"/>
  <c r="AR26" i="45"/>
  <c r="AH26" i="45"/>
  <c r="AY26" i="45"/>
  <c r="AL26" i="45"/>
  <c r="AX26" i="45"/>
  <c r="AK26" i="45"/>
  <c r="AE55" i="45"/>
  <c r="AU26" i="45"/>
  <c r="AJ26" i="45"/>
  <c r="AS26" i="45"/>
  <c r="AP26" i="45"/>
  <c r="AZ26" i="45"/>
  <c r="AM26" i="45"/>
  <c r="AI26" i="45"/>
  <c r="AT26" i="45"/>
  <c r="AQ26" i="45"/>
  <c r="AU5" i="46"/>
  <c r="AM5" i="46"/>
  <c r="AT5" i="46"/>
  <c r="AL5" i="46"/>
  <c r="AV5" i="46"/>
  <c r="AN5" i="46"/>
  <c r="AQ5" i="46"/>
  <c r="AE34" i="46"/>
  <c r="AP5" i="46"/>
  <c r="AY5" i="46"/>
  <c r="AI5" i="46"/>
  <c r="AX5" i="46"/>
  <c r="AH5" i="46"/>
  <c r="AK5" i="46"/>
  <c r="AW5" i="46"/>
  <c r="AS5" i="46"/>
  <c r="AR5" i="46"/>
  <c r="AO5" i="46"/>
  <c r="AJ5" i="46"/>
  <c r="AZ5" i="46"/>
  <c r="AG5" i="46"/>
  <c r="AF34" i="43"/>
  <c r="AD34" i="42"/>
  <c r="AD5" i="53" s="1"/>
  <c r="AE31" i="40"/>
  <c r="AE2" i="51" s="1"/>
  <c r="AT2" i="40"/>
  <c r="AL2" i="40"/>
  <c r="AS2" i="40"/>
  <c r="AK2" i="40"/>
  <c r="AE27" i="40"/>
  <c r="AZ2" i="40"/>
  <c r="AR2" i="40"/>
  <c r="AJ2" i="40"/>
  <c r="AV2" i="40"/>
  <c r="AN2" i="40"/>
  <c r="AY2" i="40"/>
  <c r="AI2" i="40"/>
  <c r="AX2" i="40"/>
  <c r="AH2" i="40"/>
  <c r="AW2" i="40"/>
  <c r="AG2" i="40"/>
  <c r="AP2" i="40"/>
  <c r="AM2" i="40"/>
  <c r="AU2" i="40"/>
  <c r="AQ2" i="40"/>
  <c r="AO2" i="40"/>
  <c r="AB21" i="54"/>
  <c r="AB13" i="54"/>
  <c r="AB5" i="54"/>
  <c r="AB26" i="54"/>
  <c r="AB18" i="54"/>
  <c r="AB10" i="54"/>
  <c r="AB2" i="54"/>
  <c r="AB23" i="54"/>
  <c r="AB15" i="54"/>
  <c r="AB7" i="54"/>
  <c r="AB24" i="54"/>
  <c r="AB16" i="54"/>
  <c r="AB8" i="54"/>
  <c r="AB11" i="54"/>
  <c r="AB20" i="54"/>
  <c r="AB4" i="54"/>
  <c r="AB25" i="54"/>
  <c r="AB9" i="54"/>
  <c r="AB19" i="54"/>
  <c r="AB22" i="54"/>
  <c r="AB6" i="54"/>
  <c r="AB14" i="54"/>
  <c r="AB12" i="54"/>
  <c r="AB17" i="54"/>
  <c r="AB3" i="54"/>
  <c r="AD35" i="47"/>
  <c r="AD6" i="58" s="1"/>
  <c r="AD36" i="47"/>
  <c r="AD7" i="58" s="1"/>
  <c r="AD41" i="47"/>
  <c r="AD12" i="58" s="1"/>
  <c r="AD46" i="47"/>
  <c r="AD17" i="58" s="1"/>
  <c r="AD42" i="47"/>
  <c r="AD13" i="58" s="1"/>
  <c r="AD50" i="47"/>
  <c r="AD21" i="58" s="1"/>
  <c r="AD49" i="47"/>
  <c r="AD20" i="58" s="1"/>
  <c r="AD44" i="47"/>
  <c r="AD15" i="58" s="1"/>
  <c r="AD52" i="47"/>
  <c r="AD23" i="58" s="1"/>
  <c r="AD45" i="47"/>
  <c r="AD16" i="58" s="1"/>
  <c r="AD47" i="47"/>
  <c r="AD18" i="58" s="1"/>
  <c r="AD48" i="47"/>
  <c r="AD19" i="58" s="1"/>
  <c r="AD38" i="47"/>
  <c r="AD9" i="58" s="1"/>
  <c r="AD40" i="47"/>
  <c r="AD11" i="58" s="1"/>
  <c r="AD37" i="47"/>
  <c r="AD8" i="58" s="1"/>
  <c r="AD43" i="47"/>
  <c r="AD14" i="58" s="1"/>
  <c r="AD51" i="47"/>
  <c r="AD22" i="58" s="1"/>
  <c r="AD54" i="47"/>
  <c r="AD25" i="58" s="1"/>
  <c r="AD33" i="47"/>
  <c r="AD4" i="58" s="1"/>
  <c r="AD39" i="47"/>
  <c r="AD10" i="58" s="1"/>
  <c r="AD32" i="47"/>
  <c r="AD3" i="58" s="1"/>
  <c r="AD53" i="41"/>
  <c r="AD24" i="52" s="1"/>
  <c r="AF55" i="41"/>
  <c r="AF26" i="52" s="1"/>
  <c r="C4" i="34"/>
  <c r="AD43" i="45"/>
  <c r="AQ27" i="39"/>
  <c r="AQ33" i="39" s="1"/>
  <c r="AQ4" i="50" s="1"/>
  <c r="AZ27" i="39"/>
  <c r="AZ33" i="39" s="1"/>
  <c r="AZ4" i="50" s="1"/>
  <c r="AD48" i="45"/>
  <c r="AF53" i="43"/>
  <c r="AS34" i="39" l="1"/>
  <c r="AS5" i="50" s="1"/>
  <c r="AS36" i="39"/>
  <c r="AS7" i="50" s="1"/>
  <c r="AS46" i="39"/>
  <c r="AS17" i="50" s="1"/>
  <c r="AS35" i="39"/>
  <c r="AS6" i="50" s="1"/>
  <c r="AS38" i="39"/>
  <c r="AS9" i="50" s="1"/>
  <c r="AS48" i="39"/>
  <c r="AS19" i="50" s="1"/>
  <c r="AS43" i="39"/>
  <c r="AS14" i="50" s="1"/>
  <c r="AS41" i="39"/>
  <c r="AS12" i="50" s="1"/>
  <c r="AS42" i="39"/>
  <c r="AS13" i="50" s="1"/>
  <c r="AS51" i="39"/>
  <c r="AS22" i="50" s="1"/>
  <c r="AS37" i="39"/>
  <c r="AS8" i="50" s="1"/>
  <c r="AS45" i="39"/>
  <c r="AS16" i="50" s="1"/>
  <c r="AS40" i="39"/>
  <c r="AS11" i="50" s="1"/>
  <c r="AS47" i="39"/>
  <c r="AS18" i="50" s="1"/>
  <c r="AS44" i="39"/>
  <c r="AS15" i="50" s="1"/>
  <c r="AS49" i="39"/>
  <c r="AS20" i="50" s="1"/>
  <c r="AS50" i="39"/>
  <c r="AS21" i="50" s="1"/>
  <c r="AS52" i="39"/>
  <c r="AS23" i="50" s="1"/>
  <c r="AS31" i="39"/>
  <c r="AS2" i="50" s="1"/>
  <c r="AS54" i="39"/>
  <c r="AS25" i="50" s="1"/>
  <c r="AS32" i="39"/>
  <c r="AS3" i="50" s="1"/>
  <c r="AS33" i="39"/>
  <c r="AS4" i="50" s="1"/>
  <c r="AT34" i="39"/>
  <c r="AT5" i="50" s="1"/>
  <c r="AT35" i="39"/>
  <c r="AT6" i="50" s="1"/>
  <c r="AT36" i="39"/>
  <c r="AT7" i="50" s="1"/>
  <c r="AT46" i="39"/>
  <c r="AT17" i="50" s="1"/>
  <c r="AT38" i="39"/>
  <c r="AT9" i="50" s="1"/>
  <c r="AT41" i="39"/>
  <c r="AT12" i="50" s="1"/>
  <c r="AT48" i="39"/>
  <c r="AT19" i="50" s="1"/>
  <c r="AT43" i="39"/>
  <c r="AT14" i="50" s="1"/>
  <c r="AT42" i="39"/>
  <c r="AT13" i="50" s="1"/>
  <c r="AT37" i="39"/>
  <c r="AT8" i="50" s="1"/>
  <c r="AT51" i="39"/>
  <c r="AT22" i="50" s="1"/>
  <c r="AT45" i="39"/>
  <c r="AT16" i="50" s="1"/>
  <c r="AT52" i="39"/>
  <c r="AT23" i="50" s="1"/>
  <c r="AT50" i="39"/>
  <c r="AT21" i="50" s="1"/>
  <c r="AT40" i="39"/>
  <c r="AT11" i="50" s="1"/>
  <c r="AT49" i="39"/>
  <c r="AT20" i="50" s="1"/>
  <c r="AT47" i="39"/>
  <c r="AT18" i="50" s="1"/>
  <c r="AT44" i="39"/>
  <c r="AT15" i="50" s="1"/>
  <c r="AT31" i="39"/>
  <c r="AT2" i="50" s="1"/>
  <c r="AT54" i="39"/>
  <c r="AT25" i="50" s="1"/>
  <c r="AT33" i="39"/>
  <c r="AT4" i="50" s="1"/>
  <c r="AT32" i="39"/>
  <c r="AT3" i="50" s="1"/>
  <c r="AJ34" i="39"/>
  <c r="AJ5" i="50" s="1"/>
  <c r="AJ46" i="39"/>
  <c r="AJ17" i="50" s="1"/>
  <c r="AJ35" i="39"/>
  <c r="AJ6" i="50" s="1"/>
  <c r="AJ36" i="39"/>
  <c r="AJ7" i="50" s="1"/>
  <c r="AJ42" i="39"/>
  <c r="AJ13" i="50" s="1"/>
  <c r="AJ43" i="39"/>
  <c r="AJ14" i="50" s="1"/>
  <c r="AJ41" i="39"/>
  <c r="AJ12" i="50" s="1"/>
  <c r="AJ48" i="39"/>
  <c r="AJ19" i="50" s="1"/>
  <c r="AJ38" i="39"/>
  <c r="AJ9" i="50" s="1"/>
  <c r="AJ45" i="39"/>
  <c r="AJ16" i="50" s="1"/>
  <c r="AJ37" i="39"/>
  <c r="AJ8" i="50" s="1"/>
  <c r="AJ51" i="39"/>
  <c r="AJ22" i="50" s="1"/>
  <c r="AJ47" i="39"/>
  <c r="AJ18" i="50" s="1"/>
  <c r="AJ49" i="39"/>
  <c r="AJ20" i="50" s="1"/>
  <c r="AJ52" i="39"/>
  <c r="AJ23" i="50" s="1"/>
  <c r="AJ50" i="39"/>
  <c r="AJ21" i="50" s="1"/>
  <c r="AJ44" i="39"/>
  <c r="AJ15" i="50" s="1"/>
  <c r="AJ40" i="39"/>
  <c r="AJ11" i="50" s="1"/>
  <c r="AJ31" i="39"/>
  <c r="AJ2" i="50" s="1"/>
  <c r="AJ54" i="39"/>
  <c r="AJ25" i="50" s="1"/>
  <c r="AJ32" i="39"/>
  <c r="AJ3" i="50" s="1"/>
  <c r="AJ33" i="39"/>
  <c r="AJ4" i="50" s="1"/>
  <c r="AV34" i="39"/>
  <c r="AV5" i="50" s="1"/>
  <c r="AV46" i="39"/>
  <c r="AV17" i="50" s="1"/>
  <c r="AV35" i="39"/>
  <c r="AV6" i="50" s="1"/>
  <c r="AV36" i="39"/>
  <c r="AV7" i="50" s="1"/>
  <c r="AV42" i="39"/>
  <c r="AV13" i="50" s="1"/>
  <c r="AV41" i="39"/>
  <c r="AV12" i="50" s="1"/>
  <c r="AV43" i="39"/>
  <c r="AV14" i="50" s="1"/>
  <c r="AV38" i="39"/>
  <c r="AV9" i="50" s="1"/>
  <c r="AV48" i="39"/>
  <c r="AV19" i="50" s="1"/>
  <c r="AV47" i="39"/>
  <c r="AV18" i="50" s="1"/>
  <c r="AV37" i="39"/>
  <c r="AV8" i="50" s="1"/>
  <c r="AV45" i="39"/>
  <c r="AV16" i="50" s="1"/>
  <c r="AV40" i="39"/>
  <c r="AV11" i="50" s="1"/>
  <c r="AV51" i="39"/>
  <c r="AV22" i="50" s="1"/>
  <c r="AV50" i="39"/>
  <c r="AV21" i="50" s="1"/>
  <c r="AV52" i="39"/>
  <c r="AV23" i="50" s="1"/>
  <c r="AV49" i="39"/>
  <c r="AV20" i="50" s="1"/>
  <c r="AV44" i="39"/>
  <c r="AV15" i="50" s="1"/>
  <c r="AV31" i="39"/>
  <c r="AV2" i="50" s="1"/>
  <c r="AV54" i="39"/>
  <c r="AV25" i="50" s="1"/>
  <c r="AV33" i="39"/>
  <c r="AV4" i="50" s="1"/>
  <c r="AV32" i="39"/>
  <c r="AV3" i="50" s="1"/>
  <c r="AY34" i="39"/>
  <c r="AY5" i="50" s="1"/>
  <c r="AY46" i="39"/>
  <c r="AY17" i="50" s="1"/>
  <c r="AY36" i="39"/>
  <c r="AY7" i="50" s="1"/>
  <c r="AY35" i="39"/>
  <c r="AY6" i="50" s="1"/>
  <c r="AY48" i="39"/>
  <c r="AY19" i="50" s="1"/>
  <c r="AY38" i="39"/>
  <c r="AY9" i="50" s="1"/>
  <c r="AY41" i="39"/>
  <c r="AY12" i="50" s="1"/>
  <c r="AY43" i="39"/>
  <c r="AY14" i="50" s="1"/>
  <c r="AY42" i="39"/>
  <c r="AY13" i="50" s="1"/>
  <c r="AY37" i="39"/>
  <c r="AY8" i="50" s="1"/>
  <c r="AY44" i="39"/>
  <c r="AY15" i="50" s="1"/>
  <c r="AY40" i="39"/>
  <c r="AY11" i="50" s="1"/>
  <c r="AY49" i="39"/>
  <c r="AY20" i="50" s="1"/>
  <c r="AY52" i="39"/>
  <c r="AY23" i="50" s="1"/>
  <c r="AY51" i="39"/>
  <c r="AY22" i="50" s="1"/>
  <c r="AY50" i="39"/>
  <c r="AY21" i="50" s="1"/>
  <c r="AY47" i="39"/>
  <c r="AY18" i="50" s="1"/>
  <c r="AY45" i="39"/>
  <c r="AY16" i="50" s="1"/>
  <c r="AY31" i="39"/>
  <c r="AY2" i="50" s="1"/>
  <c r="AY54" i="39"/>
  <c r="AY25" i="50" s="1"/>
  <c r="AY32" i="39"/>
  <c r="AY3" i="50" s="1"/>
  <c r="AY33" i="39"/>
  <c r="AY4" i="50" s="1"/>
  <c r="AP34" i="39"/>
  <c r="AP5" i="50" s="1"/>
  <c r="AP35" i="39"/>
  <c r="AP6" i="50" s="1"/>
  <c r="AP46" i="39"/>
  <c r="AP17" i="50" s="1"/>
  <c r="AP36" i="39"/>
  <c r="AP7" i="50" s="1"/>
  <c r="AP38" i="39"/>
  <c r="AP9" i="50" s="1"/>
  <c r="AP41" i="39"/>
  <c r="AP12" i="50" s="1"/>
  <c r="AP43" i="39"/>
  <c r="AP14" i="50" s="1"/>
  <c r="AP42" i="39"/>
  <c r="AP13" i="50" s="1"/>
  <c r="AP48" i="39"/>
  <c r="AP19" i="50" s="1"/>
  <c r="AP51" i="39"/>
  <c r="AP22" i="50" s="1"/>
  <c r="AP52" i="39"/>
  <c r="AP23" i="50" s="1"/>
  <c r="AP37" i="39"/>
  <c r="AP8" i="50" s="1"/>
  <c r="AP50" i="39"/>
  <c r="AP21" i="50" s="1"/>
  <c r="AP44" i="39"/>
  <c r="AP15" i="50" s="1"/>
  <c r="AP40" i="39"/>
  <c r="AP11" i="50" s="1"/>
  <c r="AP49" i="39"/>
  <c r="AP20" i="50" s="1"/>
  <c r="AP45" i="39"/>
  <c r="AP16" i="50" s="1"/>
  <c r="AP47" i="39"/>
  <c r="AP18" i="50" s="1"/>
  <c r="AP31" i="39"/>
  <c r="AP2" i="50" s="1"/>
  <c r="AP54" i="39"/>
  <c r="AP25" i="50" s="1"/>
  <c r="AP32" i="39"/>
  <c r="AP3" i="50" s="1"/>
  <c r="AP33" i="39"/>
  <c r="AP4" i="50" s="1"/>
  <c r="AL34" i="39"/>
  <c r="AL5" i="50" s="1"/>
  <c r="AL46" i="39"/>
  <c r="AL17" i="50" s="1"/>
  <c r="AL36" i="39"/>
  <c r="AL7" i="50" s="1"/>
  <c r="AL35" i="39"/>
  <c r="AL6" i="50" s="1"/>
  <c r="AL48" i="39"/>
  <c r="AL19" i="50" s="1"/>
  <c r="AL43" i="39"/>
  <c r="AL14" i="50" s="1"/>
  <c r="AL42" i="39"/>
  <c r="AL13" i="50" s="1"/>
  <c r="AL41" i="39"/>
  <c r="AL12" i="50" s="1"/>
  <c r="AL38" i="39"/>
  <c r="AL9" i="50" s="1"/>
  <c r="AL50" i="39"/>
  <c r="AL21" i="50" s="1"/>
  <c r="AL45" i="39"/>
  <c r="AL16" i="50" s="1"/>
  <c r="AL52" i="39"/>
  <c r="AL23" i="50" s="1"/>
  <c r="AL40" i="39"/>
  <c r="AL11" i="50" s="1"/>
  <c r="AL49" i="39"/>
  <c r="AL20" i="50" s="1"/>
  <c r="AL44" i="39"/>
  <c r="AL15" i="50" s="1"/>
  <c r="AL37" i="39"/>
  <c r="AL8" i="50" s="1"/>
  <c r="AL47" i="39"/>
  <c r="AL18" i="50" s="1"/>
  <c r="AL51" i="39"/>
  <c r="AL22" i="50" s="1"/>
  <c r="AL31" i="39"/>
  <c r="AL2" i="50" s="1"/>
  <c r="AL54" i="39"/>
  <c r="AL25" i="50" s="1"/>
  <c r="AL33" i="39"/>
  <c r="AL4" i="50" s="1"/>
  <c r="AL32" i="39"/>
  <c r="AL3" i="50" s="1"/>
  <c r="AN34" i="39"/>
  <c r="AN5" i="50" s="1"/>
  <c r="AN36" i="39"/>
  <c r="AN7" i="50" s="1"/>
  <c r="AN35" i="39"/>
  <c r="AN6" i="50" s="1"/>
  <c r="AN46" i="39"/>
  <c r="AN17" i="50" s="1"/>
  <c r="AN43" i="39"/>
  <c r="AN14" i="50" s="1"/>
  <c r="AN48" i="39"/>
  <c r="AN19" i="50" s="1"/>
  <c r="AN42" i="39"/>
  <c r="AN13" i="50" s="1"/>
  <c r="AN41" i="39"/>
  <c r="AN12" i="50" s="1"/>
  <c r="AN38" i="39"/>
  <c r="AN9" i="50" s="1"/>
  <c r="AN40" i="39"/>
  <c r="AN11" i="50" s="1"/>
  <c r="AN37" i="39"/>
  <c r="AN8" i="50" s="1"/>
  <c r="AN52" i="39"/>
  <c r="AN23" i="50" s="1"/>
  <c r="AN49" i="39"/>
  <c r="AN20" i="50" s="1"/>
  <c r="AN51" i="39"/>
  <c r="AN22" i="50" s="1"/>
  <c r="AN50" i="39"/>
  <c r="AN21" i="50" s="1"/>
  <c r="AN47" i="39"/>
  <c r="AN18" i="50" s="1"/>
  <c r="AN44" i="39"/>
  <c r="AN15" i="50" s="1"/>
  <c r="AN45" i="39"/>
  <c r="AN16" i="50" s="1"/>
  <c r="AN31" i="39"/>
  <c r="AN2" i="50" s="1"/>
  <c r="AN54" i="39"/>
  <c r="AN25" i="50" s="1"/>
  <c r="AN33" i="39"/>
  <c r="AN4" i="50" s="1"/>
  <c r="AN32" i="39"/>
  <c r="AN3" i="50" s="1"/>
  <c r="AX34" i="39"/>
  <c r="AX5" i="50" s="1"/>
  <c r="AX36" i="39"/>
  <c r="AX7" i="50" s="1"/>
  <c r="AX46" i="39"/>
  <c r="AX17" i="50" s="1"/>
  <c r="AX35" i="39"/>
  <c r="AX6" i="50" s="1"/>
  <c r="AX48" i="39"/>
  <c r="AX19" i="50" s="1"/>
  <c r="AX38" i="39"/>
  <c r="AX9" i="50" s="1"/>
  <c r="AX41" i="39"/>
  <c r="AX12" i="50" s="1"/>
  <c r="AX42" i="39"/>
  <c r="AX13" i="50" s="1"/>
  <c r="AX43" i="39"/>
  <c r="AX14" i="50" s="1"/>
  <c r="AX51" i="39"/>
  <c r="AX22" i="50" s="1"/>
  <c r="AX45" i="39"/>
  <c r="AX16" i="50" s="1"/>
  <c r="AX40" i="39"/>
  <c r="AX11" i="50" s="1"/>
  <c r="AX50" i="39"/>
  <c r="AX21" i="50" s="1"/>
  <c r="AX37" i="39"/>
  <c r="AX8" i="50" s="1"/>
  <c r="AX52" i="39"/>
  <c r="AX23" i="50" s="1"/>
  <c r="AX47" i="39"/>
  <c r="AX18" i="50" s="1"/>
  <c r="AX49" i="39"/>
  <c r="AX20" i="50" s="1"/>
  <c r="AX44" i="39"/>
  <c r="AX15" i="50" s="1"/>
  <c r="AX31" i="39"/>
  <c r="AX2" i="50" s="1"/>
  <c r="AX54" i="39"/>
  <c r="AX25" i="50" s="1"/>
  <c r="AX32" i="39"/>
  <c r="AX3" i="50" s="1"/>
  <c r="AX33" i="39"/>
  <c r="AX4" i="50" s="1"/>
  <c r="AM34" i="39"/>
  <c r="AM5" i="50" s="1"/>
  <c r="AM36" i="39"/>
  <c r="AM7" i="50" s="1"/>
  <c r="AM46" i="39"/>
  <c r="AM17" i="50" s="1"/>
  <c r="AM35" i="39"/>
  <c r="AM6" i="50" s="1"/>
  <c r="AM48" i="39"/>
  <c r="AM19" i="50" s="1"/>
  <c r="AM38" i="39"/>
  <c r="AM9" i="50" s="1"/>
  <c r="AM42" i="39"/>
  <c r="AM13" i="50" s="1"/>
  <c r="AM41" i="39"/>
  <c r="AM12" i="50" s="1"/>
  <c r="AM43" i="39"/>
  <c r="AM14" i="50" s="1"/>
  <c r="AM47" i="39"/>
  <c r="AM18" i="50" s="1"/>
  <c r="AM52" i="39"/>
  <c r="AM23" i="50" s="1"/>
  <c r="AM37" i="39"/>
  <c r="AM8" i="50" s="1"/>
  <c r="AM45" i="39"/>
  <c r="AM16" i="50" s="1"/>
  <c r="AM51" i="39"/>
  <c r="AM22" i="50" s="1"/>
  <c r="AM44" i="39"/>
  <c r="AM15" i="50" s="1"/>
  <c r="AM40" i="39"/>
  <c r="AM11" i="50" s="1"/>
  <c r="AM50" i="39"/>
  <c r="AM21" i="50" s="1"/>
  <c r="AM49" i="39"/>
  <c r="AM20" i="50" s="1"/>
  <c r="AM31" i="39"/>
  <c r="AM2" i="50" s="1"/>
  <c r="AM54" i="39"/>
  <c r="AM25" i="50" s="1"/>
  <c r="AM33" i="39"/>
  <c r="AM4" i="50" s="1"/>
  <c r="AM32" i="39"/>
  <c r="AM3" i="50" s="1"/>
  <c r="AR27" i="40"/>
  <c r="AR31" i="40"/>
  <c r="AR2" i="51" s="1"/>
  <c r="AM53" i="39"/>
  <c r="AM24" i="50" s="1"/>
  <c r="AW27" i="41"/>
  <c r="AW31" i="41" s="1"/>
  <c r="AW2" i="52" s="1"/>
  <c r="AI31" i="41"/>
  <c r="AI2" i="52" s="1"/>
  <c r="AI27" i="41"/>
  <c r="AY31" i="42"/>
  <c r="AY2" i="53" s="1"/>
  <c r="AY27" i="42"/>
  <c r="AP31" i="42"/>
  <c r="AP2" i="53" s="1"/>
  <c r="AP27" i="42"/>
  <c r="AO27" i="42"/>
  <c r="AO31" i="42" s="1"/>
  <c r="AO2" i="53" s="1"/>
  <c r="AF31" i="42"/>
  <c r="AF2" i="53" s="1"/>
  <c r="AI32" i="39"/>
  <c r="AI3" i="50" s="1"/>
  <c r="AM55" i="43"/>
  <c r="AK27" i="46"/>
  <c r="AK43" i="46" s="1"/>
  <c r="AO27" i="46"/>
  <c r="AO31" i="46" s="1"/>
  <c r="AK27" i="47"/>
  <c r="AK31" i="47"/>
  <c r="AK2" i="58" s="1"/>
  <c r="AO27" i="43"/>
  <c r="AO31" i="43"/>
  <c r="AW27" i="43"/>
  <c r="AW31" i="43"/>
  <c r="AZ27" i="43"/>
  <c r="AZ31" i="43" s="1"/>
  <c r="AR34" i="40"/>
  <c r="AR5" i="51" s="1"/>
  <c r="AF46" i="47"/>
  <c r="AF17" i="58" s="1"/>
  <c r="AF35" i="47"/>
  <c r="AF6" i="58" s="1"/>
  <c r="AF41" i="47"/>
  <c r="AF12" i="58" s="1"/>
  <c r="AF36" i="47"/>
  <c r="AF7" i="58" s="1"/>
  <c r="AF42" i="47"/>
  <c r="AF13" i="58" s="1"/>
  <c r="AF50" i="47"/>
  <c r="AF21" i="58" s="1"/>
  <c r="AF45" i="47"/>
  <c r="AF16" i="58" s="1"/>
  <c r="AF49" i="47"/>
  <c r="AF20" i="58" s="1"/>
  <c r="AF52" i="47"/>
  <c r="AF23" i="58" s="1"/>
  <c r="AF40" i="47"/>
  <c r="AF11" i="58" s="1"/>
  <c r="AF44" i="47"/>
  <c r="AF15" i="58" s="1"/>
  <c r="AF51" i="47"/>
  <c r="AF22" i="58" s="1"/>
  <c r="AF48" i="47"/>
  <c r="AF19" i="58" s="1"/>
  <c r="AF37" i="47"/>
  <c r="AF8" i="58" s="1"/>
  <c r="AF47" i="47"/>
  <c r="AF18" i="58" s="1"/>
  <c r="AF38" i="47"/>
  <c r="AF9" i="58" s="1"/>
  <c r="AF43" i="47"/>
  <c r="AF14" i="58" s="1"/>
  <c r="AF54" i="47"/>
  <c r="AF25" i="58" s="1"/>
  <c r="AF39" i="47"/>
  <c r="AF10" i="58" s="1"/>
  <c r="AF32" i="47"/>
  <c r="AF3" i="58" s="1"/>
  <c r="AF33" i="47"/>
  <c r="AF4" i="58" s="1"/>
  <c r="AP55" i="39"/>
  <c r="AP26" i="50" s="1"/>
  <c r="AY55" i="39"/>
  <c r="AY26" i="50" s="1"/>
  <c r="AF55" i="40"/>
  <c r="AF26" i="51" s="1"/>
  <c r="AP31" i="45"/>
  <c r="AP27" i="45"/>
  <c r="AJ27" i="45"/>
  <c r="AJ31" i="45" s="1"/>
  <c r="AI31" i="45"/>
  <c r="AI27" i="45"/>
  <c r="AF39" i="45"/>
  <c r="AI53" i="41"/>
  <c r="AI24" i="52" s="1"/>
  <c r="AJ39" i="39"/>
  <c r="AJ10" i="50" s="1"/>
  <c r="AP39" i="39"/>
  <c r="AP10" i="50" s="1"/>
  <c r="AE39" i="42"/>
  <c r="AE10" i="53" s="1"/>
  <c r="AD8" i="49"/>
  <c r="AD13" i="49" s="1"/>
  <c r="AD5" i="49"/>
  <c r="AI47" i="45"/>
  <c r="AP55" i="45"/>
  <c r="AW34" i="41"/>
  <c r="AW5" i="52" s="1"/>
  <c r="AK55" i="47"/>
  <c r="AK26" i="58" s="1"/>
  <c r="AP45" i="45"/>
  <c r="AU45" i="45"/>
  <c r="AL53" i="39"/>
  <c r="AL24" i="50" s="1"/>
  <c r="AS53" i="39"/>
  <c r="AS24" i="50" s="1"/>
  <c r="AP44" i="45"/>
  <c r="AP34" i="42"/>
  <c r="AP5" i="53" s="1"/>
  <c r="AY34" i="42"/>
  <c r="AY5" i="53" s="1"/>
  <c r="AK31" i="41"/>
  <c r="AK2" i="52" s="1"/>
  <c r="AK27" i="41"/>
  <c r="AQ27" i="41"/>
  <c r="AI38" i="45"/>
  <c r="AE31" i="42"/>
  <c r="AE2" i="53" s="1"/>
  <c r="AX27" i="42"/>
  <c r="AX31" i="42"/>
  <c r="AX2" i="53" s="1"/>
  <c r="AW27" i="42"/>
  <c r="AW31" i="42"/>
  <c r="AW2" i="53" s="1"/>
  <c r="AF38" i="42"/>
  <c r="AF9" i="53" s="1"/>
  <c r="AF35" i="42"/>
  <c r="AF6" i="53" s="1"/>
  <c r="AF32" i="42"/>
  <c r="AF3" i="53" s="1"/>
  <c r="AF54" i="42"/>
  <c r="AF25" i="53" s="1"/>
  <c r="AF33" i="42"/>
  <c r="AF4" i="53" s="1"/>
  <c r="AF45" i="42"/>
  <c r="AF16" i="53" s="1"/>
  <c r="AF41" i="42"/>
  <c r="AF12" i="53" s="1"/>
  <c r="AF36" i="42"/>
  <c r="AF7" i="53" s="1"/>
  <c r="AF46" i="42"/>
  <c r="AF17" i="53" s="1"/>
  <c r="AF42" i="42"/>
  <c r="AF13" i="53" s="1"/>
  <c r="AF44" i="42"/>
  <c r="AF15" i="53" s="1"/>
  <c r="AF43" i="42"/>
  <c r="AF14" i="53" s="1"/>
  <c r="AF40" i="42"/>
  <c r="AF11" i="53" s="1"/>
  <c r="AF50" i="42"/>
  <c r="AF21" i="53" s="1"/>
  <c r="AF49" i="42"/>
  <c r="AF20" i="53" s="1"/>
  <c r="AF37" i="42"/>
  <c r="AF8" i="53" s="1"/>
  <c r="AF51" i="42"/>
  <c r="AF22" i="53" s="1"/>
  <c r="AF52" i="42"/>
  <c r="AF23" i="53" s="1"/>
  <c r="AF48" i="42"/>
  <c r="AF19" i="53" s="1"/>
  <c r="AF47" i="42"/>
  <c r="AF18" i="53" s="1"/>
  <c r="AI51" i="41"/>
  <c r="AI22" i="52" s="1"/>
  <c r="AW55" i="43"/>
  <c r="AH31" i="46"/>
  <c r="AH27" i="46"/>
  <c r="AW31" i="46"/>
  <c r="AW27" i="46"/>
  <c r="AU27" i="47"/>
  <c r="AU31" i="47" s="1"/>
  <c r="AU2" i="58" s="1"/>
  <c r="AG27" i="47"/>
  <c r="AG31" i="47"/>
  <c r="AG2" i="58" s="1"/>
  <c r="AN31" i="47"/>
  <c r="AN2" i="58" s="1"/>
  <c r="AN27" i="47"/>
  <c r="AN34" i="47" s="1"/>
  <c r="AN5" i="58" s="1"/>
  <c r="AP27" i="43"/>
  <c r="AP34" i="43" s="1"/>
  <c r="AM31" i="43"/>
  <c r="AM27" i="43"/>
  <c r="AI31" i="43"/>
  <c r="AI27" i="43"/>
  <c r="AK53" i="47"/>
  <c r="AK24" i="58" s="1"/>
  <c r="AZ34" i="40"/>
  <c r="AZ5" i="51" s="1"/>
  <c r="AQ41" i="45"/>
  <c r="AR55" i="39"/>
  <c r="AR26" i="50" s="1"/>
  <c r="AJ55" i="39"/>
  <c r="AJ26" i="50" s="1"/>
  <c r="AL55" i="39"/>
  <c r="AL26" i="50" s="1"/>
  <c r="AU27" i="45"/>
  <c r="AU31" i="45"/>
  <c r="AR27" i="45"/>
  <c r="AR47" i="45" s="1"/>
  <c r="AQ31" i="45"/>
  <c r="AQ27" i="45"/>
  <c r="AQ45" i="45" s="1"/>
  <c r="AW53" i="41"/>
  <c r="AW24" i="52" s="1"/>
  <c r="AS39" i="39"/>
  <c r="AS10" i="50" s="1"/>
  <c r="AX39" i="42"/>
  <c r="AX10" i="53" s="1"/>
  <c r="AF53" i="42"/>
  <c r="AF24" i="53" s="1"/>
  <c r="AF49" i="45"/>
  <c r="AF44" i="46"/>
  <c r="AO34" i="43"/>
  <c r="AW27" i="40"/>
  <c r="AW39" i="40" s="1"/>
  <c r="AW10" i="51" s="1"/>
  <c r="AW31" i="40"/>
  <c r="AW2" i="51" s="1"/>
  <c r="AZ34" i="39"/>
  <c r="AZ5" i="50" s="1"/>
  <c r="AZ46" i="39"/>
  <c r="AZ17" i="50" s="1"/>
  <c r="AZ36" i="39"/>
  <c r="AZ7" i="50" s="1"/>
  <c r="AZ35" i="39"/>
  <c r="AZ6" i="50" s="1"/>
  <c r="AZ38" i="39"/>
  <c r="AZ9" i="50" s="1"/>
  <c r="AZ42" i="39"/>
  <c r="AZ13" i="50" s="1"/>
  <c r="AZ43" i="39"/>
  <c r="AZ14" i="50" s="1"/>
  <c r="AZ48" i="39"/>
  <c r="AZ19" i="50" s="1"/>
  <c r="AZ41" i="39"/>
  <c r="AZ12" i="50" s="1"/>
  <c r="AZ49" i="39"/>
  <c r="AZ20" i="50" s="1"/>
  <c r="AZ37" i="39"/>
  <c r="AZ8" i="50" s="1"/>
  <c r="AZ52" i="39"/>
  <c r="AZ23" i="50" s="1"/>
  <c r="AZ45" i="39"/>
  <c r="AZ16" i="50" s="1"/>
  <c r="AZ51" i="39"/>
  <c r="AZ22" i="50" s="1"/>
  <c r="AZ50" i="39"/>
  <c r="AZ21" i="50" s="1"/>
  <c r="AZ40" i="39"/>
  <c r="AZ11" i="50" s="1"/>
  <c r="AZ47" i="39"/>
  <c r="AZ18" i="50" s="1"/>
  <c r="AZ44" i="39"/>
  <c r="AZ15" i="50" s="1"/>
  <c r="AZ31" i="39"/>
  <c r="AZ2" i="50" s="1"/>
  <c r="AZ54" i="39"/>
  <c r="AZ25" i="50" s="1"/>
  <c r="AH27" i="40"/>
  <c r="AH39" i="40" s="1"/>
  <c r="AH10" i="51" s="1"/>
  <c r="AH31" i="40"/>
  <c r="AH2" i="51" s="1"/>
  <c r="AZ27" i="40"/>
  <c r="AZ31" i="40"/>
  <c r="AZ2" i="51" s="1"/>
  <c r="AH34" i="46"/>
  <c r="AZ32" i="39"/>
  <c r="AZ3" i="50" s="1"/>
  <c r="AO27" i="40"/>
  <c r="AO55" i="40" s="1"/>
  <c r="AO26" i="51" s="1"/>
  <c r="AX27" i="40"/>
  <c r="AX31" i="40" s="1"/>
  <c r="AX2" i="51" s="1"/>
  <c r="AE46" i="40"/>
  <c r="AE17" i="51" s="1"/>
  <c r="AE41" i="40"/>
  <c r="AE12" i="51" s="1"/>
  <c r="AE35" i="40"/>
  <c r="AE6" i="51" s="1"/>
  <c r="AE42" i="40"/>
  <c r="AE13" i="51" s="1"/>
  <c r="AE36" i="40"/>
  <c r="AE7" i="51" s="1"/>
  <c r="AE40" i="40"/>
  <c r="AE11" i="51" s="1"/>
  <c r="AE50" i="40"/>
  <c r="AE21" i="51" s="1"/>
  <c r="AE44" i="40"/>
  <c r="AE15" i="51" s="1"/>
  <c r="AE52" i="40"/>
  <c r="AE23" i="51" s="1"/>
  <c r="AE37" i="40"/>
  <c r="AE8" i="51" s="1"/>
  <c r="AE48" i="40"/>
  <c r="AE19" i="51" s="1"/>
  <c r="AE43" i="40"/>
  <c r="AE14" i="51" s="1"/>
  <c r="AE45" i="40"/>
  <c r="AE16" i="51" s="1"/>
  <c r="AE47" i="40"/>
  <c r="AE18" i="51" s="1"/>
  <c r="AE51" i="40"/>
  <c r="AE22" i="51" s="1"/>
  <c r="AE54" i="40"/>
  <c r="AE25" i="51" s="1"/>
  <c r="AE33" i="40"/>
  <c r="AE4" i="51" s="1"/>
  <c r="AE38" i="40"/>
  <c r="AE9" i="51" s="1"/>
  <c r="AE49" i="40"/>
  <c r="AE20" i="51" s="1"/>
  <c r="AE32" i="40"/>
  <c r="AE3" i="51" s="1"/>
  <c r="AN55" i="47"/>
  <c r="AN26" i="58" s="1"/>
  <c r="AZ55" i="47"/>
  <c r="AZ26" i="58" s="1"/>
  <c r="AZ34" i="47"/>
  <c r="AZ5" i="58" s="1"/>
  <c r="AG34" i="47"/>
  <c r="AG5" i="58" s="1"/>
  <c r="AT53" i="39"/>
  <c r="AT24" i="50" s="1"/>
  <c r="AI53" i="39"/>
  <c r="AI24" i="50" s="1"/>
  <c r="AU44" i="45"/>
  <c r="AO34" i="42"/>
  <c r="AO5" i="53" s="1"/>
  <c r="AF31" i="40"/>
  <c r="AF2" i="51" s="1"/>
  <c r="AN27" i="41"/>
  <c r="AN31" i="41" s="1"/>
  <c r="AN2" i="52" s="1"/>
  <c r="AM27" i="41"/>
  <c r="AM31" i="41" s="1"/>
  <c r="AM2" i="52" s="1"/>
  <c r="AY31" i="41"/>
  <c r="AY2" i="52" s="1"/>
  <c r="AY27" i="41"/>
  <c r="AY34" i="41" s="1"/>
  <c r="AY5" i="52" s="1"/>
  <c r="AI43" i="46"/>
  <c r="AF36" i="41"/>
  <c r="AF7" i="52" s="1"/>
  <c r="AF41" i="41"/>
  <c r="AF12" i="52" s="1"/>
  <c r="AF46" i="41"/>
  <c r="AF17" i="52" s="1"/>
  <c r="AF35" i="41"/>
  <c r="AF6" i="52" s="1"/>
  <c r="AF38" i="41"/>
  <c r="AF9" i="52" s="1"/>
  <c r="AF42" i="41"/>
  <c r="AF13" i="52" s="1"/>
  <c r="AF44" i="41"/>
  <c r="AF15" i="52" s="1"/>
  <c r="AF49" i="41"/>
  <c r="AF20" i="52" s="1"/>
  <c r="AF50" i="41"/>
  <c r="AF21" i="52" s="1"/>
  <c r="AF45" i="41"/>
  <c r="AF16" i="52" s="1"/>
  <c r="AF52" i="41"/>
  <c r="AF23" i="52" s="1"/>
  <c r="AF37" i="41"/>
  <c r="AF8" i="52" s="1"/>
  <c r="AF40" i="41"/>
  <c r="AF11" i="52" s="1"/>
  <c r="AF43" i="41"/>
  <c r="AF14" i="52" s="1"/>
  <c r="AF47" i="41"/>
  <c r="AF18" i="52" s="1"/>
  <c r="AF48" i="41"/>
  <c r="AF19" i="52" s="1"/>
  <c r="AF54" i="41"/>
  <c r="AF25" i="52" s="1"/>
  <c r="AF39" i="41"/>
  <c r="AF10" i="52" s="1"/>
  <c r="AF33" i="41"/>
  <c r="AF4" i="52" s="1"/>
  <c r="AF32" i="41"/>
  <c r="AF3" i="52" s="1"/>
  <c r="AI37" i="45"/>
  <c r="AX53" i="46"/>
  <c r="AR27" i="42"/>
  <c r="AR39" i="42" s="1"/>
  <c r="AR10" i="53" s="1"/>
  <c r="AM27" i="42"/>
  <c r="AM31" i="42" s="1"/>
  <c r="AM2" i="53" s="1"/>
  <c r="AW51" i="41"/>
  <c r="AW22" i="52" s="1"/>
  <c r="AR50" i="45"/>
  <c r="AW53" i="40"/>
  <c r="AW24" i="51" s="1"/>
  <c r="AI51" i="45"/>
  <c r="AT27" i="46"/>
  <c r="AT31" i="46" s="1"/>
  <c r="AX27" i="46"/>
  <c r="AX34" i="46" s="1"/>
  <c r="AE3" i="49"/>
  <c r="AE46" i="46"/>
  <c r="AE35" i="46"/>
  <c r="AE41" i="46"/>
  <c r="AE36" i="46"/>
  <c r="AE52" i="46"/>
  <c r="AE40" i="46"/>
  <c r="AE50" i="46"/>
  <c r="AE48" i="46"/>
  <c r="AE42" i="46"/>
  <c r="AE37" i="46"/>
  <c r="AE49" i="46"/>
  <c r="AE51" i="46"/>
  <c r="AE38" i="46"/>
  <c r="AE45" i="46"/>
  <c r="AE47" i="46"/>
  <c r="AE54" i="46"/>
  <c r="AE33" i="46"/>
  <c r="AE32" i="46"/>
  <c r="AE39" i="46"/>
  <c r="AZ31" i="47"/>
  <c r="AZ2" i="58" s="1"/>
  <c r="AZ27" i="47"/>
  <c r="AZ53" i="47" s="1"/>
  <c r="AZ24" i="58" s="1"/>
  <c r="AT27" i="47"/>
  <c r="AT31" i="47" s="1"/>
  <c r="AT2" i="58" s="1"/>
  <c r="AV27" i="47"/>
  <c r="AV31" i="47" s="1"/>
  <c r="AV2" i="58" s="1"/>
  <c r="AG27" i="43"/>
  <c r="AG31" i="43" s="1"/>
  <c r="AX31" i="43"/>
  <c r="AX27" i="43"/>
  <c r="AX34" i="43" s="1"/>
  <c r="AQ31" i="43"/>
  <c r="AQ27" i="43"/>
  <c r="AE55" i="40"/>
  <c r="AE26" i="51" s="1"/>
  <c r="AQ39" i="45"/>
  <c r="AP39" i="45"/>
  <c r="AX34" i="40"/>
  <c r="AX5" i="51" s="1"/>
  <c r="AP41" i="45"/>
  <c r="AY41" i="45"/>
  <c r="AM53" i="42"/>
  <c r="AM24" i="53" s="1"/>
  <c r="AV55" i="39"/>
  <c r="AV26" i="50" s="1"/>
  <c r="AZ55" i="39"/>
  <c r="AZ26" i="50" s="1"/>
  <c r="AT55" i="39"/>
  <c r="AT26" i="50" s="1"/>
  <c r="AV27" i="45"/>
  <c r="AV36" i="45" s="1"/>
  <c r="AZ31" i="45"/>
  <c r="AZ27" i="45"/>
  <c r="AZ38" i="45" s="1"/>
  <c r="AY27" i="45"/>
  <c r="AY43" i="45" s="1"/>
  <c r="AJ53" i="41"/>
  <c r="AJ24" i="52" s="1"/>
  <c r="AK39" i="39"/>
  <c r="AK10" i="50" s="1"/>
  <c r="AY39" i="42"/>
  <c r="AY10" i="53" s="1"/>
  <c r="AE55" i="41"/>
  <c r="AE26" i="52" s="1"/>
  <c r="AZ34" i="45"/>
  <c r="AP34" i="45"/>
  <c r="AU48" i="45"/>
  <c r="AI27" i="40"/>
  <c r="AI55" i="40" s="1"/>
  <c r="AI26" i="51" s="1"/>
  <c r="AQ55" i="42"/>
  <c r="AQ26" i="53" s="1"/>
  <c r="AJ45" i="45"/>
  <c r="AQ43" i="45"/>
  <c r="AO34" i="47"/>
  <c r="AO5" i="58" s="1"/>
  <c r="AR39" i="40"/>
  <c r="AR10" i="51" s="1"/>
  <c r="AO39" i="40"/>
  <c r="AO10" i="51" s="1"/>
  <c r="AQ53" i="39"/>
  <c r="AQ24" i="50" s="1"/>
  <c r="AR34" i="39"/>
  <c r="AR5" i="50" s="1"/>
  <c r="AR35" i="39"/>
  <c r="AR6" i="50" s="1"/>
  <c r="AR46" i="39"/>
  <c r="AR17" i="50" s="1"/>
  <c r="AR36" i="39"/>
  <c r="AR7" i="50" s="1"/>
  <c r="AR43" i="39"/>
  <c r="AR14" i="50" s="1"/>
  <c r="AR48" i="39"/>
  <c r="AR19" i="50" s="1"/>
  <c r="AR42" i="39"/>
  <c r="AR13" i="50" s="1"/>
  <c r="AR41" i="39"/>
  <c r="AR12" i="50" s="1"/>
  <c r="AR38" i="39"/>
  <c r="AR9" i="50" s="1"/>
  <c r="AR45" i="39"/>
  <c r="AR16" i="50" s="1"/>
  <c r="AR44" i="39"/>
  <c r="AR15" i="50" s="1"/>
  <c r="AR52" i="39"/>
  <c r="AR23" i="50" s="1"/>
  <c r="AR50" i="39"/>
  <c r="AR21" i="50" s="1"/>
  <c r="AR51" i="39"/>
  <c r="AR22" i="50" s="1"/>
  <c r="AR49" i="39"/>
  <c r="AR20" i="50" s="1"/>
  <c r="AR47" i="39"/>
  <c r="AR18" i="50" s="1"/>
  <c r="AR37" i="39"/>
  <c r="AR8" i="50" s="1"/>
  <c r="AR40" i="39"/>
  <c r="AR11" i="50" s="1"/>
  <c r="AR31" i="39"/>
  <c r="AR2" i="50" s="1"/>
  <c r="AR54" i="39"/>
  <c r="AR25" i="50" s="1"/>
  <c r="AI44" i="45"/>
  <c r="AF35" i="40"/>
  <c r="AF6" i="51" s="1"/>
  <c r="AF41" i="40"/>
  <c r="AF12" i="51" s="1"/>
  <c r="AF46" i="40"/>
  <c r="AF17" i="51" s="1"/>
  <c r="AF37" i="40"/>
  <c r="AF8" i="51" s="1"/>
  <c r="AF40" i="40"/>
  <c r="AF11" i="51" s="1"/>
  <c r="AF52" i="40"/>
  <c r="AF23" i="51" s="1"/>
  <c r="AF50" i="40"/>
  <c r="AF21" i="51" s="1"/>
  <c r="AF43" i="40"/>
  <c r="AF14" i="51" s="1"/>
  <c r="AF44" i="40"/>
  <c r="AF15" i="51" s="1"/>
  <c r="AF42" i="40"/>
  <c r="AF13" i="51" s="1"/>
  <c r="AF48" i="40"/>
  <c r="AF19" i="51" s="1"/>
  <c r="AF36" i="40"/>
  <c r="AF7" i="51" s="1"/>
  <c r="AF47" i="40"/>
  <c r="AF18" i="51" s="1"/>
  <c r="AF45" i="40"/>
  <c r="AF16" i="51" s="1"/>
  <c r="AF51" i="40"/>
  <c r="AF22" i="51" s="1"/>
  <c r="AF54" i="40"/>
  <c r="AF25" i="51" s="1"/>
  <c r="AF32" i="40"/>
  <c r="AF3" i="51" s="1"/>
  <c r="AF38" i="40"/>
  <c r="AF9" i="51" s="1"/>
  <c r="AF49" i="40"/>
  <c r="AF20" i="51" s="1"/>
  <c r="AF33" i="40"/>
  <c r="AF4" i="51" s="1"/>
  <c r="AS31" i="41"/>
  <c r="AS2" i="52" s="1"/>
  <c r="AS27" i="41"/>
  <c r="AL27" i="41"/>
  <c r="AL31" i="41" s="1"/>
  <c r="AL2" i="52" s="1"/>
  <c r="AE31" i="41"/>
  <c r="AE2" i="52" s="1"/>
  <c r="AW55" i="46"/>
  <c r="AU38" i="45"/>
  <c r="AX43" i="46"/>
  <c r="AR33" i="39"/>
  <c r="AR4" i="50" s="1"/>
  <c r="AP37" i="45"/>
  <c r="AV37" i="45"/>
  <c r="AY53" i="46"/>
  <c r="AH53" i="46"/>
  <c r="AJ27" i="42"/>
  <c r="AJ55" i="42" s="1"/>
  <c r="AJ26" i="53" s="1"/>
  <c r="AU27" i="42"/>
  <c r="AU31" i="42" s="1"/>
  <c r="AU2" i="53" s="1"/>
  <c r="AJ53" i="45"/>
  <c r="AU35" i="45"/>
  <c r="AU36" i="45"/>
  <c r="AQ51" i="41"/>
  <c r="AQ22" i="52" s="1"/>
  <c r="AE51" i="41"/>
  <c r="AE22" i="52" s="1"/>
  <c r="AI50" i="45"/>
  <c r="AR53" i="40"/>
  <c r="AR24" i="51" s="1"/>
  <c r="AH53" i="40"/>
  <c r="AH24" i="51" s="1"/>
  <c r="AQ51" i="45"/>
  <c r="AI42" i="45"/>
  <c r="AR42" i="45"/>
  <c r="AO55" i="43"/>
  <c r="AR27" i="46"/>
  <c r="AR53" i="46" s="1"/>
  <c r="AI27" i="46"/>
  <c r="AI55" i="46" s="1"/>
  <c r="AM27" i="46"/>
  <c r="AM31" i="46"/>
  <c r="AO27" i="47"/>
  <c r="AO31" i="47" s="1"/>
  <c r="AO2" i="58" s="1"/>
  <c r="AR27" i="47"/>
  <c r="AR34" i="47" s="1"/>
  <c r="AR5" i="58" s="1"/>
  <c r="AR31" i="47"/>
  <c r="AR2" i="58" s="1"/>
  <c r="AW27" i="47"/>
  <c r="AW55" i="47" s="1"/>
  <c r="AW26" i="58" s="1"/>
  <c r="AW31" i="47"/>
  <c r="AW2" i="58" s="1"/>
  <c r="AF55" i="43"/>
  <c r="AN27" i="43"/>
  <c r="AN31" i="43" s="1"/>
  <c r="AE2" i="49"/>
  <c r="AE46" i="43"/>
  <c r="AE36" i="43"/>
  <c r="AE41" i="43"/>
  <c r="AE35" i="43"/>
  <c r="AE50" i="43"/>
  <c r="AE47" i="43"/>
  <c r="AE49" i="43"/>
  <c r="AE48" i="43"/>
  <c r="AE52" i="43"/>
  <c r="AE43" i="43"/>
  <c r="AE45" i="43"/>
  <c r="AE40" i="43"/>
  <c r="AE37" i="43"/>
  <c r="AE44" i="43"/>
  <c r="AE42" i="43"/>
  <c r="AE38" i="43"/>
  <c r="AE54" i="43"/>
  <c r="AE33" i="43"/>
  <c r="AE32" i="43"/>
  <c r="AE39" i="43"/>
  <c r="AE51" i="43"/>
  <c r="AY31" i="43"/>
  <c r="AY27" i="43"/>
  <c r="AZ39" i="45"/>
  <c r="AH53" i="47"/>
  <c r="AH24" i="58" s="1"/>
  <c r="AF4" i="49"/>
  <c r="AF32" i="45"/>
  <c r="AF52" i="45"/>
  <c r="AF33" i="45"/>
  <c r="AF40" i="45"/>
  <c r="AF54" i="45"/>
  <c r="AE34" i="40"/>
  <c r="AE5" i="51" s="1"/>
  <c r="AK34" i="40"/>
  <c r="AK5" i="51" s="1"/>
  <c r="AX41" i="45"/>
  <c r="AJ41" i="45"/>
  <c r="AO53" i="42"/>
  <c r="AO24" i="53" s="1"/>
  <c r="AN55" i="39"/>
  <c r="AN26" i="50" s="1"/>
  <c r="AG55" i="39"/>
  <c r="AG26" i="50" s="1"/>
  <c r="AM55" i="39"/>
  <c r="AM26" i="50" s="1"/>
  <c r="AU49" i="45"/>
  <c r="AI49" i="45"/>
  <c r="AL27" i="45"/>
  <c r="AL45" i="45" s="1"/>
  <c r="AE4" i="49"/>
  <c r="AE32" i="45"/>
  <c r="AE52" i="45"/>
  <c r="AE33" i="45"/>
  <c r="AE40" i="45"/>
  <c r="AE54" i="45"/>
  <c r="AR53" i="41"/>
  <c r="AR24" i="52" s="1"/>
  <c r="AK27" i="39"/>
  <c r="AW39" i="39"/>
  <c r="AW10" i="50" s="1"/>
  <c r="AL39" i="39"/>
  <c r="AL10" i="50" s="1"/>
  <c r="AJ39" i="42"/>
  <c r="AJ10" i="53" s="1"/>
  <c r="AK44" i="46"/>
  <c r="AM44" i="46"/>
  <c r="AN53" i="43"/>
  <c r="AK53" i="43"/>
  <c r="AP53" i="43"/>
  <c r="AN55" i="41"/>
  <c r="AN26" i="52" s="1"/>
  <c r="AW55" i="41"/>
  <c r="AW26" i="52" s="1"/>
  <c r="AW34" i="43"/>
  <c r="AI34" i="45"/>
  <c r="AX34" i="45"/>
  <c r="AF55" i="42"/>
  <c r="AF26" i="53" s="1"/>
  <c r="AQ48" i="45"/>
  <c r="AY48" i="45"/>
  <c r="AO55" i="47"/>
  <c r="AO26" i="58" s="1"/>
  <c r="AW34" i="47"/>
  <c r="AW5" i="58" s="1"/>
  <c r="AR32" i="39"/>
  <c r="AR3" i="50" s="1"/>
  <c r="AQ46" i="45"/>
  <c r="AP46" i="45"/>
  <c r="AJ46" i="45"/>
  <c r="AZ44" i="45"/>
  <c r="AQ44" i="45"/>
  <c r="AW34" i="42"/>
  <c r="AW5" i="53" s="1"/>
  <c r="AV27" i="41"/>
  <c r="AV31" i="41" s="1"/>
  <c r="AV2" i="52" s="1"/>
  <c r="AT27" i="41"/>
  <c r="AT31" i="41" s="1"/>
  <c r="AT2" i="52" s="1"/>
  <c r="AJ31" i="41"/>
  <c r="AJ2" i="52" s="1"/>
  <c r="AJ27" i="41"/>
  <c r="AO55" i="46"/>
  <c r="AY55" i="46"/>
  <c r="AV38" i="45"/>
  <c r="AH43" i="46"/>
  <c r="AY43" i="46"/>
  <c r="AQ37" i="45"/>
  <c r="AJ37" i="45"/>
  <c r="AO53" i="46"/>
  <c r="AV53" i="46"/>
  <c r="AQ31" i="42"/>
  <c r="AQ2" i="53" s="1"/>
  <c r="AQ27" i="42"/>
  <c r="AZ27" i="42"/>
  <c r="AZ55" i="42" s="1"/>
  <c r="AZ26" i="53" s="1"/>
  <c r="AN27" i="42"/>
  <c r="AN55" i="42" s="1"/>
  <c r="AN26" i="53" s="1"/>
  <c r="AN31" i="42"/>
  <c r="AN2" i="53" s="1"/>
  <c r="AI53" i="45"/>
  <c r="AC24" i="57"/>
  <c r="AC21" i="57"/>
  <c r="AC26" i="57"/>
  <c r="AC18" i="57"/>
  <c r="AC10" i="57"/>
  <c r="AC15" i="57"/>
  <c r="AC12" i="57"/>
  <c r="AC16" i="57"/>
  <c r="AC13" i="57"/>
  <c r="AC19" i="57"/>
  <c r="AC7" i="57"/>
  <c r="AC4" i="57"/>
  <c r="AC17" i="57"/>
  <c r="AC14" i="57"/>
  <c r="AC11" i="57"/>
  <c r="AC8" i="57"/>
  <c r="AC2" i="57"/>
  <c r="AC23" i="57"/>
  <c r="AC25" i="57"/>
  <c r="AC22" i="57"/>
  <c r="AC20" i="57"/>
  <c r="AC9" i="57"/>
  <c r="AC5" i="57"/>
  <c r="AC3" i="57"/>
  <c r="AC6" i="57"/>
  <c r="AY51" i="41"/>
  <c r="AY22" i="52" s="1"/>
  <c r="AL51" i="41"/>
  <c r="AL22" i="52" s="1"/>
  <c r="AU50" i="45"/>
  <c r="AU53" i="40"/>
  <c r="AU24" i="51" s="1"/>
  <c r="AM51" i="45"/>
  <c r="AC24" i="56"/>
  <c r="AC21" i="56"/>
  <c r="AC26" i="56"/>
  <c r="AC16" i="56"/>
  <c r="AC8" i="56"/>
  <c r="AC20" i="56"/>
  <c r="AC13" i="56"/>
  <c r="AC25" i="56"/>
  <c r="AC18" i="56"/>
  <c r="AC22" i="56"/>
  <c r="AC19" i="56"/>
  <c r="AC11" i="56"/>
  <c r="AC15" i="56"/>
  <c r="AC23" i="56"/>
  <c r="AC5" i="56"/>
  <c r="AC2" i="56"/>
  <c r="AC12" i="56"/>
  <c r="AC9" i="56"/>
  <c r="AC6" i="56"/>
  <c r="AC14" i="56"/>
  <c r="AC3" i="56"/>
  <c r="AC4" i="56"/>
  <c r="AC10" i="56"/>
  <c r="AC7" i="56"/>
  <c r="AC17" i="56"/>
  <c r="AQ42" i="45"/>
  <c r="AJ42" i="45"/>
  <c r="AP55" i="43"/>
  <c r="AZ55" i="43"/>
  <c r="AS31" i="46"/>
  <c r="AS27" i="46"/>
  <c r="AS43" i="46" s="1"/>
  <c r="AY31" i="46"/>
  <c r="AY27" i="46"/>
  <c r="AY44" i="46" s="1"/>
  <c r="AU27" i="46"/>
  <c r="AU31" i="46" s="1"/>
  <c r="AL27" i="47"/>
  <c r="AL31" i="47" s="1"/>
  <c r="AL2" i="58" s="1"/>
  <c r="AS27" i="47"/>
  <c r="AS31" i="47" s="1"/>
  <c r="AS2" i="58" s="1"/>
  <c r="AH27" i="47"/>
  <c r="AH31" i="47" s="1"/>
  <c r="AH2" i="58" s="1"/>
  <c r="AK31" i="43"/>
  <c r="AK27" i="43"/>
  <c r="AH55" i="40"/>
  <c r="AH26" i="51" s="1"/>
  <c r="AY39" i="45"/>
  <c r="AJ39" i="45"/>
  <c r="AP53" i="47"/>
  <c r="AP24" i="58" s="1"/>
  <c r="AR41" i="45"/>
  <c r="AW53" i="42"/>
  <c r="AW24" i="53" s="1"/>
  <c r="AQ55" i="39"/>
  <c r="AQ26" i="50" s="1"/>
  <c r="AF2" i="49"/>
  <c r="AF41" i="43"/>
  <c r="AF35" i="43"/>
  <c r="AF46" i="43"/>
  <c r="AF36" i="43"/>
  <c r="AF38" i="43"/>
  <c r="AF50" i="43"/>
  <c r="AF47" i="43"/>
  <c r="AF45" i="43"/>
  <c r="AF44" i="43"/>
  <c r="AF52" i="43"/>
  <c r="AF48" i="43"/>
  <c r="AF43" i="43"/>
  <c r="AF42" i="43"/>
  <c r="AF37" i="43"/>
  <c r="AF40" i="43"/>
  <c r="AF49" i="43"/>
  <c r="AF54" i="43"/>
  <c r="AF51" i="43"/>
  <c r="AF32" i="43"/>
  <c r="AF39" i="43"/>
  <c r="AF33" i="43"/>
  <c r="AQ49" i="45"/>
  <c r="AX31" i="45"/>
  <c r="AX27" i="45"/>
  <c r="AX44" i="45" s="1"/>
  <c r="AG27" i="45"/>
  <c r="AG45" i="45" s="1"/>
  <c r="AK53" i="41"/>
  <c r="AK24" i="52" s="1"/>
  <c r="AM39" i="39"/>
  <c r="AM10" i="50" s="1"/>
  <c r="AT39" i="39"/>
  <c r="AT10" i="50" s="1"/>
  <c r="AO39" i="42"/>
  <c r="AO10" i="53" s="1"/>
  <c r="AO44" i="46"/>
  <c r="AQ53" i="43"/>
  <c r="AX53" i="43"/>
  <c r="AF53" i="41"/>
  <c r="AF24" i="52" s="1"/>
  <c r="AK55" i="41"/>
  <c r="AK26" i="52" s="1"/>
  <c r="AR55" i="41"/>
  <c r="AR26" i="52" s="1"/>
  <c r="AH55" i="41"/>
  <c r="AH26" i="52" s="1"/>
  <c r="AZ34" i="43"/>
  <c r="AI34" i="43"/>
  <c r="AJ34" i="45"/>
  <c r="AP48" i="45"/>
  <c r="AQ34" i="39"/>
  <c r="AQ5" i="50" s="1"/>
  <c r="AQ36" i="39"/>
  <c r="AQ7" i="50" s="1"/>
  <c r="AQ35" i="39"/>
  <c r="AQ6" i="50" s="1"/>
  <c r="AQ46" i="39"/>
  <c r="AQ17" i="50" s="1"/>
  <c r="AQ43" i="39"/>
  <c r="AQ14" i="50" s="1"/>
  <c r="AQ48" i="39"/>
  <c r="AQ19" i="50" s="1"/>
  <c r="AQ41" i="39"/>
  <c r="AQ12" i="50" s="1"/>
  <c r="AQ38" i="39"/>
  <c r="AQ9" i="50" s="1"/>
  <c r="AQ42" i="39"/>
  <c r="AQ13" i="50" s="1"/>
  <c r="AQ52" i="39"/>
  <c r="AQ23" i="50" s="1"/>
  <c r="AQ45" i="39"/>
  <c r="AQ16" i="50" s="1"/>
  <c r="AQ40" i="39"/>
  <c r="AQ11" i="50" s="1"/>
  <c r="AQ37" i="39"/>
  <c r="AQ8" i="50" s="1"/>
  <c r="AQ51" i="39"/>
  <c r="AQ22" i="50" s="1"/>
  <c r="AQ50" i="39"/>
  <c r="AQ21" i="50" s="1"/>
  <c r="AQ47" i="39"/>
  <c r="AQ18" i="50" s="1"/>
  <c r="AQ49" i="39"/>
  <c r="AQ20" i="50" s="1"/>
  <c r="AQ44" i="39"/>
  <c r="AQ15" i="50" s="1"/>
  <c r="AQ31" i="39"/>
  <c r="AQ2" i="50" s="1"/>
  <c r="AQ54" i="39"/>
  <c r="AQ25" i="50" s="1"/>
  <c r="AK31" i="40"/>
  <c r="AK2" i="51" s="1"/>
  <c r="AK27" i="40"/>
  <c r="AK39" i="40" s="1"/>
  <c r="AK10" i="51" s="1"/>
  <c r="AI34" i="46"/>
  <c r="AM55" i="47"/>
  <c r="AM26" i="58" s="1"/>
  <c r="AG55" i="47"/>
  <c r="AG26" i="58" s="1"/>
  <c r="AY27" i="40"/>
  <c r="AY55" i="40" s="1"/>
  <c r="AY26" i="51" s="1"/>
  <c r="AO34" i="46"/>
  <c r="AM27" i="40"/>
  <c r="AM55" i="40" s="1"/>
  <c r="AM26" i="51" s="1"/>
  <c r="AN27" i="40"/>
  <c r="AN31" i="40"/>
  <c r="AN2" i="51" s="1"/>
  <c r="AL27" i="40"/>
  <c r="AL53" i="40" s="1"/>
  <c r="AL24" i="51" s="1"/>
  <c r="AZ47" i="45"/>
  <c r="AV47" i="45"/>
  <c r="AX47" i="45"/>
  <c r="AO55" i="42"/>
  <c r="AO26" i="53" s="1"/>
  <c r="AU43" i="45"/>
  <c r="AK34" i="47"/>
  <c r="AK5" i="58" s="1"/>
  <c r="AQ39" i="40"/>
  <c r="AQ10" i="51" s="1"/>
  <c r="AE39" i="40"/>
  <c r="AE10" i="51" s="1"/>
  <c r="AN53" i="39"/>
  <c r="AN24" i="50" s="1"/>
  <c r="AJ53" i="39"/>
  <c r="AJ24" i="50" s="1"/>
  <c r="AG27" i="39"/>
  <c r="AY46" i="45"/>
  <c r="AR46" i="45"/>
  <c r="AY44" i="45"/>
  <c r="AU27" i="41"/>
  <c r="AU31" i="41" s="1"/>
  <c r="AU2" i="52" s="1"/>
  <c r="AH31" i="41"/>
  <c r="AH2" i="52" s="1"/>
  <c r="AH27" i="41"/>
  <c r="AR31" i="41"/>
  <c r="AR2" i="52" s="1"/>
  <c r="AR27" i="41"/>
  <c r="AR51" i="41" s="1"/>
  <c r="AR22" i="52" s="1"/>
  <c r="AK55" i="46"/>
  <c r="AX55" i="46"/>
  <c r="AG38" i="45"/>
  <c r="AO43" i="46"/>
  <c r="AR37" i="45"/>
  <c r="AI53" i="46"/>
  <c r="AM53" i="46"/>
  <c r="AS27" i="42"/>
  <c r="AS55" i="42" s="1"/>
  <c r="AS26" i="53" s="1"/>
  <c r="AK27" i="42"/>
  <c r="AK55" i="42" s="1"/>
  <c r="AK26" i="53" s="1"/>
  <c r="AV27" i="42"/>
  <c r="AV39" i="42" s="1"/>
  <c r="AV10" i="53" s="1"/>
  <c r="AV31" i="42"/>
  <c r="AV2" i="53" s="1"/>
  <c r="AM53" i="45"/>
  <c r="AI35" i="45"/>
  <c r="AP35" i="45"/>
  <c r="AP36" i="45"/>
  <c r="AJ51" i="41"/>
  <c r="AJ22" i="52" s="1"/>
  <c r="AK51" i="41"/>
  <c r="AK22" i="52" s="1"/>
  <c r="AT51" i="41"/>
  <c r="AT22" i="52" s="1"/>
  <c r="AJ50" i="45"/>
  <c r="AZ53" i="40"/>
  <c r="AZ24" i="51" s="1"/>
  <c r="AK53" i="40"/>
  <c r="AK24" i="51" s="1"/>
  <c r="AX53" i="40"/>
  <c r="AX24" i="51" s="1"/>
  <c r="AS51" i="45"/>
  <c r="AX55" i="43"/>
  <c r="AS55" i="43"/>
  <c r="AI55" i="43"/>
  <c r="AZ27" i="46"/>
  <c r="AZ55" i="46" s="1"/>
  <c r="AP27" i="46"/>
  <c r="AE41" i="47"/>
  <c r="AE12" i="58" s="1"/>
  <c r="AE46" i="47"/>
  <c r="AE17" i="58" s="1"/>
  <c r="AE36" i="47"/>
  <c r="AE7" i="58" s="1"/>
  <c r="AE35" i="47"/>
  <c r="AE6" i="58" s="1"/>
  <c r="AE49" i="47"/>
  <c r="AE20" i="58" s="1"/>
  <c r="AE52" i="47"/>
  <c r="AE23" i="58" s="1"/>
  <c r="AE51" i="47"/>
  <c r="AE22" i="58" s="1"/>
  <c r="AE43" i="47"/>
  <c r="AE14" i="58" s="1"/>
  <c r="AE38" i="47"/>
  <c r="AE9" i="58" s="1"/>
  <c r="AE45" i="47"/>
  <c r="AE16" i="58" s="1"/>
  <c r="AE44" i="47"/>
  <c r="AE15" i="58" s="1"/>
  <c r="AE47" i="47"/>
  <c r="AE18" i="58" s="1"/>
  <c r="AE42" i="47"/>
  <c r="AE13" i="58" s="1"/>
  <c r="AE40" i="47"/>
  <c r="AE11" i="58" s="1"/>
  <c r="AE50" i="47"/>
  <c r="AE21" i="58" s="1"/>
  <c r="AE48" i="47"/>
  <c r="AE19" i="58" s="1"/>
  <c r="AE37" i="47"/>
  <c r="AE8" i="58" s="1"/>
  <c r="AE54" i="47"/>
  <c r="AE25" i="58" s="1"/>
  <c r="AE32" i="47"/>
  <c r="AE3" i="58" s="1"/>
  <c r="AE39" i="47"/>
  <c r="AE10" i="58" s="1"/>
  <c r="AE33" i="47"/>
  <c r="AE4" i="58" s="1"/>
  <c r="AI31" i="47"/>
  <c r="AI2" i="58" s="1"/>
  <c r="AI27" i="47"/>
  <c r="AP27" i="47"/>
  <c r="AP31" i="47" s="1"/>
  <c r="AP2" i="58" s="1"/>
  <c r="AH27" i="43"/>
  <c r="AH31" i="43" s="1"/>
  <c r="AU27" i="43"/>
  <c r="AU34" i="43" s="1"/>
  <c r="AX55" i="40"/>
  <c r="AX26" i="51" s="1"/>
  <c r="AF34" i="47"/>
  <c r="AF5" i="58" s="1"/>
  <c r="AV53" i="47"/>
  <c r="AV24" i="58" s="1"/>
  <c r="AL53" i="47"/>
  <c r="AL24" i="58" s="1"/>
  <c r="AM34" i="40"/>
  <c r="AM5" i="51" s="1"/>
  <c r="AW27" i="39"/>
  <c r="AI41" i="45"/>
  <c r="AZ41" i="45"/>
  <c r="AU53" i="42"/>
  <c r="AU24" i="53" s="1"/>
  <c r="AQ53" i="42"/>
  <c r="AQ24" i="53" s="1"/>
  <c r="AW55" i="39"/>
  <c r="AW26" i="50" s="1"/>
  <c r="AV49" i="45"/>
  <c r="AY49" i="45"/>
  <c r="AH27" i="45"/>
  <c r="AH49" i="45" s="1"/>
  <c r="AM27" i="45"/>
  <c r="AM37" i="45" s="1"/>
  <c r="AM31" i="45"/>
  <c r="AO27" i="45"/>
  <c r="AO36" i="45" s="1"/>
  <c r="AD9" i="49"/>
  <c r="AD14" i="49" s="1"/>
  <c r="AN39" i="39"/>
  <c r="AN10" i="50" s="1"/>
  <c r="AX39" i="39"/>
  <c r="AX10" i="50" s="1"/>
  <c r="AM39" i="42"/>
  <c r="AM10" i="53" s="1"/>
  <c r="AP39" i="42"/>
  <c r="AP10" i="53" s="1"/>
  <c r="AZ39" i="42"/>
  <c r="AZ10" i="53" s="1"/>
  <c r="AS44" i="46"/>
  <c r="AW44" i="46"/>
  <c r="AG53" i="43"/>
  <c r="AM55" i="41"/>
  <c r="AM26" i="52" s="1"/>
  <c r="AS55" i="41"/>
  <c r="AS26" i="52" s="1"/>
  <c r="AJ34" i="43"/>
  <c r="AG34" i="43"/>
  <c r="AQ34" i="43"/>
  <c r="AF39" i="40"/>
  <c r="AF10" i="51" s="1"/>
  <c r="AR48" i="45"/>
  <c r="AZ48" i="45"/>
  <c r="AQ27" i="40"/>
  <c r="AQ55" i="40" s="1"/>
  <c r="AQ26" i="51" s="1"/>
  <c r="AJ34" i="46"/>
  <c r="AT34" i="46"/>
  <c r="AJ55" i="45"/>
  <c r="AR55" i="45"/>
  <c r="AR34" i="41"/>
  <c r="AR5" i="52" s="1"/>
  <c r="AU47" i="45"/>
  <c r="AQ55" i="47"/>
  <c r="AQ26" i="58" s="1"/>
  <c r="AQ32" i="39"/>
  <c r="AQ3" i="50" s="1"/>
  <c r="AU31" i="40"/>
  <c r="AU2" i="51" s="1"/>
  <c r="AU27" i="40"/>
  <c r="AU39" i="40" s="1"/>
  <c r="AU10" i="51" s="1"/>
  <c r="AS31" i="40"/>
  <c r="AS2" i="51" s="1"/>
  <c r="AS27" i="40"/>
  <c r="AY34" i="46"/>
  <c r="AU55" i="45"/>
  <c r="AY55" i="42"/>
  <c r="AY26" i="53" s="1"/>
  <c r="AI43" i="45"/>
  <c r="AP34" i="47"/>
  <c r="AP5" i="58" s="1"/>
  <c r="AX39" i="40"/>
  <c r="AX10" i="51" s="1"/>
  <c r="AY53" i="39"/>
  <c r="AY24" i="50" s="1"/>
  <c r="AP34" i="46"/>
  <c r="AV55" i="45"/>
  <c r="AK34" i="41"/>
  <c r="AK5" i="52" s="1"/>
  <c r="AP27" i="40"/>
  <c r="AP31" i="40" s="1"/>
  <c r="AP2" i="51" s="1"/>
  <c r="AV27" i="40"/>
  <c r="AV31" i="40" s="1"/>
  <c r="AV2" i="51" s="1"/>
  <c r="AT31" i="40"/>
  <c r="AT2" i="51" s="1"/>
  <c r="AT27" i="40"/>
  <c r="AT53" i="40" s="1"/>
  <c r="AT24" i="51" s="1"/>
  <c r="AS34" i="46"/>
  <c r="AI55" i="45"/>
  <c r="AK55" i="45"/>
  <c r="AJ34" i="41"/>
  <c r="AJ5" i="52" s="1"/>
  <c r="AS34" i="41"/>
  <c r="AS5" i="52" s="1"/>
  <c r="AI34" i="41"/>
  <c r="AI5" i="52" s="1"/>
  <c r="AQ47" i="45"/>
  <c r="AM47" i="45"/>
  <c r="AI55" i="47"/>
  <c r="AI26" i="58" s="1"/>
  <c r="AW55" i="42"/>
  <c r="AW26" i="53" s="1"/>
  <c r="AI45" i="45"/>
  <c r="AJ43" i="45"/>
  <c r="AM43" i="45"/>
  <c r="AM34" i="47"/>
  <c r="AM5" i="58" s="1"/>
  <c r="AF53" i="40"/>
  <c r="AF24" i="51" s="1"/>
  <c r="AG39" i="40"/>
  <c r="AG10" i="51" s="1"/>
  <c r="AV53" i="39"/>
  <c r="AV24" i="50" s="1"/>
  <c r="AO53" i="39"/>
  <c r="AO24" i="50" s="1"/>
  <c r="AR53" i="39"/>
  <c r="AR24" i="50" s="1"/>
  <c r="AZ46" i="45"/>
  <c r="AQ34" i="42"/>
  <c r="AQ5" i="53" s="1"/>
  <c r="AZ34" i="42"/>
  <c r="AZ5" i="53" s="1"/>
  <c r="AO27" i="41"/>
  <c r="AO51" i="41" s="1"/>
  <c r="AO22" i="52" s="1"/>
  <c r="AP27" i="41"/>
  <c r="AZ27" i="41"/>
  <c r="AZ34" i="41" s="1"/>
  <c r="AZ5" i="52" s="1"/>
  <c r="AM55" i="46"/>
  <c r="AY38" i="45"/>
  <c r="AX38" i="45"/>
  <c r="AP43" i="46"/>
  <c r="AU37" i="45"/>
  <c r="AL37" i="45"/>
  <c r="AT27" i="42"/>
  <c r="AT55" i="42" s="1"/>
  <c r="AT26" i="53" s="1"/>
  <c r="AL27" i="42"/>
  <c r="AL53" i="42" s="1"/>
  <c r="AL24" i="53" s="1"/>
  <c r="AE54" i="42"/>
  <c r="AE25" i="53" s="1"/>
  <c r="AE33" i="42"/>
  <c r="AE4" i="53" s="1"/>
  <c r="AE38" i="42"/>
  <c r="AE9" i="53" s="1"/>
  <c r="AE35" i="42"/>
  <c r="AE6" i="53" s="1"/>
  <c r="AE32" i="42"/>
  <c r="AE3" i="53" s="1"/>
  <c r="AE45" i="42"/>
  <c r="AE16" i="53" s="1"/>
  <c r="AE41" i="42"/>
  <c r="AE12" i="53" s="1"/>
  <c r="AE36" i="42"/>
  <c r="AE7" i="53" s="1"/>
  <c r="AE48" i="42"/>
  <c r="AE19" i="53" s="1"/>
  <c r="AE37" i="42"/>
  <c r="AE8" i="53" s="1"/>
  <c r="AE42" i="42"/>
  <c r="AE13" i="53" s="1"/>
  <c r="AE44" i="42"/>
  <c r="AE15" i="53" s="1"/>
  <c r="AE46" i="42"/>
  <c r="AE17" i="53" s="1"/>
  <c r="AE47" i="42"/>
  <c r="AE18" i="53" s="1"/>
  <c r="AE49" i="42"/>
  <c r="AE20" i="53" s="1"/>
  <c r="AE40" i="42"/>
  <c r="AE11" i="53" s="1"/>
  <c r="AE43" i="42"/>
  <c r="AE14" i="53" s="1"/>
  <c r="AE50" i="42"/>
  <c r="AE21" i="53" s="1"/>
  <c r="AE51" i="42"/>
  <c r="AE22" i="53" s="1"/>
  <c r="AE52" i="42"/>
  <c r="AE23" i="53" s="1"/>
  <c r="AK53" i="45"/>
  <c r="AZ53" i="45"/>
  <c r="AU53" i="45"/>
  <c r="AY35" i="45"/>
  <c r="AX35" i="45"/>
  <c r="AL36" i="45"/>
  <c r="AJ36" i="45"/>
  <c r="AS51" i="41"/>
  <c r="AS22" i="52" s="1"/>
  <c r="AX50" i="45"/>
  <c r="AJ53" i="40"/>
  <c r="AJ24" i="51" s="1"/>
  <c r="AS53" i="40"/>
  <c r="AS24" i="51" s="1"/>
  <c r="AI53" i="40"/>
  <c r="AI24" i="51" s="1"/>
  <c r="AC26" i="54"/>
  <c r="AC18" i="54"/>
  <c r="AC10" i="54"/>
  <c r="AC2" i="54"/>
  <c r="AC23" i="54"/>
  <c r="AC15" i="54"/>
  <c r="AC7" i="54"/>
  <c r="AC20" i="54"/>
  <c r="AC12" i="54"/>
  <c r="AC4" i="54"/>
  <c r="AC21" i="54"/>
  <c r="AC13" i="54"/>
  <c r="AC5" i="54"/>
  <c r="AC16" i="54"/>
  <c r="AC25" i="54"/>
  <c r="AC9" i="54"/>
  <c r="AC14" i="54"/>
  <c r="AC19" i="54"/>
  <c r="AC24" i="54"/>
  <c r="AC11" i="54"/>
  <c r="AC22" i="54"/>
  <c r="AC17" i="54"/>
  <c r="AC8" i="54"/>
  <c r="AC6" i="54"/>
  <c r="AC3" i="54"/>
  <c r="AJ51" i="45"/>
  <c r="AL51" i="45"/>
  <c r="AF51" i="41"/>
  <c r="AF22" i="52" s="1"/>
  <c r="AM42" i="45"/>
  <c r="AO42" i="45"/>
  <c r="AK55" i="43"/>
  <c r="AG55" i="43"/>
  <c r="AQ55" i="43"/>
  <c r="AJ27" i="46"/>
  <c r="AJ31" i="46" s="1"/>
  <c r="AQ31" i="46"/>
  <c r="AQ27" i="46"/>
  <c r="AQ44" i="46" s="1"/>
  <c r="AN27" i="46"/>
  <c r="AN31" i="46" s="1"/>
  <c r="AM31" i="47"/>
  <c r="AM2" i="58" s="1"/>
  <c r="AM27" i="47"/>
  <c r="AQ31" i="47"/>
  <c r="AQ2" i="58" s="1"/>
  <c r="AQ27" i="47"/>
  <c r="AX31" i="47"/>
  <c r="AX2" i="58" s="1"/>
  <c r="AX27" i="47"/>
  <c r="AX53" i="47" s="1"/>
  <c r="AX24" i="58" s="1"/>
  <c r="AS31" i="43"/>
  <c r="AS27" i="43"/>
  <c r="AS34" i="43" s="1"/>
  <c r="AV27" i="43"/>
  <c r="AV34" i="43" s="1"/>
  <c r="AJ31" i="43"/>
  <c r="AJ27" i="43"/>
  <c r="AT55" i="40"/>
  <c r="AT26" i="51" s="1"/>
  <c r="AL55" i="40"/>
  <c r="AL26" i="51" s="1"/>
  <c r="AR55" i="40"/>
  <c r="AR26" i="51" s="1"/>
  <c r="AV39" i="45"/>
  <c r="AJ53" i="47"/>
  <c r="AJ24" i="58" s="1"/>
  <c r="AW53" i="47"/>
  <c r="AW24" i="58" s="1"/>
  <c r="AE53" i="47"/>
  <c r="AE24" i="58" s="1"/>
  <c r="AO34" i="40"/>
  <c r="AO5" i="51" s="1"/>
  <c r="AH34" i="40"/>
  <c r="AH5" i="51" s="1"/>
  <c r="AU34" i="40"/>
  <c r="AU5" i="51" s="1"/>
  <c r="AF3" i="49"/>
  <c r="AF41" i="46"/>
  <c r="AF36" i="46"/>
  <c r="AF35" i="46"/>
  <c r="AF46" i="46"/>
  <c r="AF45" i="46"/>
  <c r="AF48" i="46"/>
  <c r="AF40" i="46"/>
  <c r="AF38" i="46"/>
  <c r="AF37" i="46"/>
  <c r="AF42" i="46"/>
  <c r="AF47" i="46"/>
  <c r="AF49" i="46"/>
  <c r="AF51" i="46"/>
  <c r="AF52" i="46"/>
  <c r="AF50" i="46"/>
  <c r="AF54" i="46"/>
  <c r="AF33" i="46"/>
  <c r="AF39" i="46"/>
  <c r="AF32" i="46"/>
  <c r="AL41" i="45"/>
  <c r="AJ53" i="42"/>
  <c r="AJ24" i="53" s="1"/>
  <c r="AY53" i="42"/>
  <c r="AY24" i="53" s="1"/>
  <c r="AP53" i="42"/>
  <c r="AP24" i="53" s="1"/>
  <c r="AX55" i="39"/>
  <c r="AX26" i="50" s="1"/>
  <c r="AK55" i="39"/>
  <c r="AK26" i="50" s="1"/>
  <c r="AX49" i="45"/>
  <c r="AO49" i="45"/>
  <c r="AJ49" i="45"/>
  <c r="AK27" i="45"/>
  <c r="AK44" i="45" s="1"/>
  <c r="AK31" i="45"/>
  <c r="AS27" i="45"/>
  <c r="AS50" i="45" s="1"/>
  <c r="AW27" i="45"/>
  <c r="AW55" i="45" s="1"/>
  <c r="AM53" i="41"/>
  <c r="AM24" i="52" s="1"/>
  <c r="AY39" i="39"/>
  <c r="AY10" i="50" s="1"/>
  <c r="AQ39" i="39"/>
  <c r="AQ10" i="50" s="1"/>
  <c r="AI39" i="39"/>
  <c r="AI10" i="50" s="1"/>
  <c r="AU39" i="42"/>
  <c r="AU10" i="53" s="1"/>
  <c r="AK39" i="42"/>
  <c r="AK10" i="53" s="1"/>
  <c r="AI44" i="46"/>
  <c r="AH44" i="46"/>
  <c r="AE44" i="46"/>
  <c r="AM53" i="43"/>
  <c r="AY53" i="43"/>
  <c r="AO53" i="43"/>
  <c r="AI55" i="41"/>
  <c r="AI26" i="52" s="1"/>
  <c r="AY34" i="43"/>
  <c r="AQ34" i="45"/>
  <c r="AM34" i="45"/>
  <c r="AF48" i="45"/>
  <c r="AI48" i="45"/>
  <c r="AJ48" i="45"/>
  <c r="AW53" i="39"/>
  <c r="AW24" i="50" s="1"/>
  <c r="AG27" i="40"/>
  <c r="AG55" i="40" s="1"/>
  <c r="AG26" i="51" s="1"/>
  <c r="AG31" i="40"/>
  <c r="AG2" i="51" s="1"/>
  <c r="AJ27" i="40"/>
  <c r="AJ31" i="40"/>
  <c r="AJ2" i="51" s="1"/>
  <c r="AW34" i="46"/>
  <c r="AG34" i="41"/>
  <c r="AG5" i="52" s="1"/>
  <c r="AY47" i="45"/>
  <c r="AV55" i="47"/>
  <c r="AV26" i="58" s="1"/>
  <c r="AU55" i="42"/>
  <c r="AU26" i="53" s="1"/>
  <c r="AH55" i="42"/>
  <c r="AH26" i="53" s="1"/>
  <c r="AZ45" i="45"/>
  <c r="AO45" i="45"/>
  <c r="AR43" i="45"/>
  <c r="AI34" i="47"/>
  <c r="AI5" i="58" s="1"/>
  <c r="AU34" i="47"/>
  <c r="AU5" i="58" s="1"/>
  <c r="AY39" i="40"/>
  <c r="AY10" i="51" s="1"/>
  <c r="AL39" i="40"/>
  <c r="AL10" i="51" s="1"/>
  <c r="AX53" i="39"/>
  <c r="AX24" i="50" s="1"/>
  <c r="AP53" i="39"/>
  <c r="AP24" i="50" s="1"/>
  <c r="AZ53" i="39"/>
  <c r="AZ24" i="50" s="1"/>
  <c r="AO46" i="45"/>
  <c r="AI46" i="45"/>
  <c r="AK46" i="45"/>
  <c r="AJ44" i="45"/>
  <c r="AR44" i="45"/>
  <c r="AX34" i="42"/>
  <c r="AX5" i="53" s="1"/>
  <c r="AK34" i="42"/>
  <c r="AK5" i="53" s="1"/>
  <c r="AG27" i="41"/>
  <c r="AG31" i="41" s="1"/>
  <c r="AG2" i="52" s="1"/>
  <c r="AX27" i="41"/>
  <c r="AE36" i="41"/>
  <c r="AE7" i="52" s="1"/>
  <c r="AE46" i="41"/>
  <c r="AE17" i="52" s="1"/>
  <c r="AE35" i="41"/>
  <c r="AE6" i="52" s="1"/>
  <c r="AE41" i="41"/>
  <c r="AE12" i="52" s="1"/>
  <c r="AE43" i="41"/>
  <c r="AE14" i="52" s="1"/>
  <c r="AE45" i="41"/>
  <c r="AE16" i="52" s="1"/>
  <c r="AE52" i="41"/>
  <c r="AE23" i="52" s="1"/>
  <c r="AE50" i="41"/>
  <c r="AE21" i="52" s="1"/>
  <c r="AE38" i="41"/>
  <c r="AE9" i="52" s="1"/>
  <c r="AE37" i="41"/>
  <c r="AE8" i="52" s="1"/>
  <c r="AE42" i="41"/>
  <c r="AE13" i="52" s="1"/>
  <c r="AE44" i="41"/>
  <c r="AE15" i="52" s="1"/>
  <c r="AE49" i="41"/>
  <c r="AE20" i="52" s="1"/>
  <c r="AE40" i="41"/>
  <c r="AE11" i="52" s="1"/>
  <c r="AE47" i="41"/>
  <c r="AE18" i="52" s="1"/>
  <c r="AE48" i="41"/>
  <c r="AE19" i="52" s="1"/>
  <c r="AE54" i="41"/>
  <c r="AE25" i="52" s="1"/>
  <c r="AE32" i="41"/>
  <c r="AE3" i="52" s="1"/>
  <c r="AE33" i="41"/>
  <c r="AE4" i="52" s="1"/>
  <c r="AE39" i="41"/>
  <c r="AE10" i="52" s="1"/>
  <c r="AH55" i="46"/>
  <c r="AU55" i="46"/>
  <c r="AN38" i="45"/>
  <c r="AV43" i="46"/>
  <c r="AT43" i="46"/>
  <c r="AZ43" i="46"/>
  <c r="AY37" i="45"/>
  <c r="AK37" i="45"/>
  <c r="AW53" i="46"/>
  <c r="AK53" i="46"/>
  <c r="AI27" i="42"/>
  <c r="AI55" i="42" s="1"/>
  <c r="AI26" i="53" s="1"/>
  <c r="AH31" i="42"/>
  <c r="AH2" i="53" s="1"/>
  <c r="AH27" i="42"/>
  <c r="AH53" i="42" s="1"/>
  <c r="AH24" i="53" s="1"/>
  <c r="AG27" i="42"/>
  <c r="AG55" i="42" s="1"/>
  <c r="AG26" i="53" s="1"/>
  <c r="AG31" i="42"/>
  <c r="AG2" i="53" s="1"/>
  <c r="AP53" i="45"/>
  <c r="AJ35" i="45"/>
  <c r="AS36" i="45"/>
  <c r="AR36" i="45"/>
  <c r="AI36" i="45"/>
  <c r="AI34" i="39"/>
  <c r="AI5" i="50" s="1"/>
  <c r="AI46" i="39"/>
  <c r="AI17" i="50" s="1"/>
  <c r="AI35" i="39"/>
  <c r="AI6" i="50" s="1"/>
  <c r="AI36" i="39"/>
  <c r="AI7" i="50" s="1"/>
  <c r="AI41" i="39"/>
  <c r="AI12" i="50" s="1"/>
  <c r="AI38" i="39"/>
  <c r="AI9" i="50" s="1"/>
  <c r="AI43" i="39"/>
  <c r="AI14" i="50" s="1"/>
  <c r="AI48" i="39"/>
  <c r="AI19" i="50" s="1"/>
  <c r="AI42" i="39"/>
  <c r="AI13" i="50" s="1"/>
  <c r="AI37" i="39"/>
  <c r="AI8" i="50" s="1"/>
  <c r="AI44" i="39"/>
  <c r="AI15" i="50" s="1"/>
  <c r="AI52" i="39"/>
  <c r="AI23" i="50" s="1"/>
  <c r="AI47" i="39"/>
  <c r="AI18" i="50" s="1"/>
  <c r="AI51" i="39"/>
  <c r="AI22" i="50" s="1"/>
  <c r="AI40" i="39"/>
  <c r="AI11" i="50" s="1"/>
  <c r="AI45" i="39"/>
  <c r="AI16" i="50" s="1"/>
  <c r="AI49" i="39"/>
  <c r="AI20" i="50" s="1"/>
  <c r="AI50" i="39"/>
  <c r="AI21" i="50" s="1"/>
  <c r="AI31" i="39"/>
  <c r="AI2" i="50" s="1"/>
  <c r="AI54" i="39"/>
  <c r="AI25" i="50" s="1"/>
  <c r="AM51" i="41"/>
  <c r="AM22" i="52" s="1"/>
  <c r="AM50" i="45"/>
  <c r="AP50" i="45"/>
  <c r="AN50" i="45"/>
  <c r="AE53" i="40"/>
  <c r="AE24" i="51" s="1"/>
  <c r="AD10" i="49"/>
  <c r="AD15" i="49" s="1"/>
  <c r="AU51" i="45"/>
  <c r="AY51" i="45"/>
  <c r="AU27" i="39"/>
  <c r="AU55" i="39" s="1"/>
  <c r="AU26" i="50" s="1"/>
  <c r="AY42" i="45"/>
  <c r="AU42" i="45"/>
  <c r="AT55" i="43"/>
  <c r="AY55" i="43"/>
  <c r="AL27" i="46"/>
  <c r="AL34" i="46" s="1"/>
  <c r="AL31" i="46"/>
  <c r="AG27" i="46"/>
  <c r="AG34" i="46" s="1"/>
  <c r="AV27" i="46"/>
  <c r="AV31" i="46"/>
  <c r="AJ27" i="47"/>
  <c r="AJ55" i="47" s="1"/>
  <c r="AJ26" i="58" s="1"/>
  <c r="AY27" i="47"/>
  <c r="AY55" i="47" s="1"/>
  <c r="AY26" i="58" s="1"/>
  <c r="AT27" i="43"/>
  <c r="AT53" i="43" s="1"/>
  <c r="AL27" i="43"/>
  <c r="AL31" i="43" s="1"/>
  <c r="AR27" i="43"/>
  <c r="AR55" i="43" s="1"/>
  <c r="AW55" i="40"/>
  <c r="AW26" i="51" s="1"/>
  <c r="AN55" i="40"/>
  <c r="AN26" i="51" s="1"/>
  <c r="AZ55" i="40"/>
  <c r="AZ26" i="51" s="1"/>
  <c r="AI39" i="45"/>
  <c r="AL39" i="45"/>
  <c r="AG53" i="47"/>
  <c r="AG24" i="58" s="1"/>
  <c r="AN53" i="47"/>
  <c r="AN24" i="58" s="1"/>
  <c r="AM53" i="47"/>
  <c r="AM24" i="58" s="1"/>
  <c r="AQ34" i="40"/>
  <c r="AQ5" i="51" s="1"/>
  <c r="AN34" i="40"/>
  <c r="AN5" i="51" s="1"/>
  <c r="AJ34" i="40"/>
  <c r="AJ5" i="51" s="1"/>
  <c r="AO27" i="39"/>
  <c r="AV41" i="45"/>
  <c r="AK41" i="45"/>
  <c r="AK53" i="42"/>
  <c r="AK24" i="53" s="1"/>
  <c r="AN53" i="42"/>
  <c r="AN24" i="53" s="1"/>
  <c r="AX53" i="42"/>
  <c r="AX24" i="53" s="1"/>
  <c r="AI55" i="39"/>
  <c r="AI26" i="50" s="1"/>
  <c r="AS55" i="39"/>
  <c r="AS26" i="50" s="1"/>
  <c r="AP49" i="45"/>
  <c r="AR49" i="45"/>
  <c r="AN27" i="45"/>
  <c r="AN48" i="45" s="1"/>
  <c r="AT27" i="45"/>
  <c r="AT38" i="45" s="1"/>
  <c r="AE31" i="45"/>
  <c r="AL53" i="41"/>
  <c r="AL24" i="52" s="1"/>
  <c r="AY53" i="41"/>
  <c r="AY24" i="52" s="1"/>
  <c r="AG53" i="41"/>
  <c r="AG24" i="52" s="1"/>
  <c r="AH27" i="39"/>
  <c r="AH55" i="39" s="1"/>
  <c r="AH26" i="50" s="1"/>
  <c r="AV39" i="39"/>
  <c r="AV10" i="50" s="1"/>
  <c r="AZ39" i="39"/>
  <c r="AZ10" i="50" s="1"/>
  <c r="AR39" i="39"/>
  <c r="AR10" i="50" s="1"/>
  <c r="AF41" i="45"/>
  <c r="AW39" i="42"/>
  <c r="AW10" i="53" s="1"/>
  <c r="AT39" i="42"/>
  <c r="AT10" i="53" s="1"/>
  <c r="AS39" i="42"/>
  <c r="AS10" i="53" s="1"/>
  <c r="AJ44" i="46"/>
  <c r="AP44" i="46"/>
  <c r="AZ53" i="43"/>
  <c r="AI53" i="43"/>
  <c r="AW53" i="43"/>
  <c r="AV55" i="41"/>
  <c r="AV26" i="52" s="1"/>
  <c r="AQ55" i="41"/>
  <c r="AQ26" i="52" s="1"/>
  <c r="AF39" i="42"/>
  <c r="AF10" i="53" s="1"/>
  <c r="AK34" i="43"/>
  <c r="AE34" i="43"/>
  <c r="AH34" i="43"/>
  <c r="AE34" i="45"/>
  <c r="AU34" i="45"/>
  <c r="AW48" i="45"/>
  <c r="AV48" i="45"/>
  <c r="AS41" i="45" l="1"/>
  <c r="AL49" i="45"/>
  <c r="AO34" i="39"/>
  <c r="AO5" i="50" s="1"/>
  <c r="AO46" i="39"/>
  <c r="AO17" i="50" s="1"/>
  <c r="AO35" i="39"/>
  <c r="AO6" i="50" s="1"/>
  <c r="AO36" i="39"/>
  <c r="AO7" i="50" s="1"/>
  <c r="AO42" i="39"/>
  <c r="AO13" i="50" s="1"/>
  <c r="AO48" i="39"/>
  <c r="AO19" i="50" s="1"/>
  <c r="AO43" i="39"/>
  <c r="AO14" i="50" s="1"/>
  <c r="AO41" i="39"/>
  <c r="AO12" i="50" s="1"/>
  <c r="AO38" i="39"/>
  <c r="AO9" i="50" s="1"/>
  <c r="AO40" i="39"/>
  <c r="AO11" i="50" s="1"/>
  <c r="AO51" i="39"/>
  <c r="AO22" i="50" s="1"/>
  <c r="AO50" i="39"/>
  <c r="AO21" i="50" s="1"/>
  <c r="AO37" i="39"/>
  <c r="AO8" i="50" s="1"/>
  <c r="AO47" i="39"/>
  <c r="AO18" i="50" s="1"/>
  <c r="AO44" i="39"/>
  <c r="AO15" i="50" s="1"/>
  <c r="AO52" i="39"/>
  <c r="AO23" i="50" s="1"/>
  <c r="AO45" i="39"/>
  <c r="AO16" i="50" s="1"/>
  <c r="AO49" i="39"/>
  <c r="AO20" i="50" s="1"/>
  <c r="AO31" i="39"/>
  <c r="AO2" i="50" s="1"/>
  <c r="AO54" i="39"/>
  <c r="AO25" i="50" s="1"/>
  <c r="AO33" i="39"/>
  <c r="AO4" i="50" s="1"/>
  <c r="AO32" i="39"/>
  <c r="AO3" i="50" s="1"/>
  <c r="AN39" i="45"/>
  <c r="AV3" i="49"/>
  <c r="AV41" i="46"/>
  <c r="AV46" i="46"/>
  <c r="AV36" i="46"/>
  <c r="AV35" i="46"/>
  <c r="AV40" i="46"/>
  <c r="AV37" i="46"/>
  <c r="AV50" i="46"/>
  <c r="AV47" i="46"/>
  <c r="AV51" i="46"/>
  <c r="AV48" i="46"/>
  <c r="AV38" i="46"/>
  <c r="AV52" i="46"/>
  <c r="AV45" i="46"/>
  <c r="AV49" i="46"/>
  <c r="AV42" i="46"/>
  <c r="AV54" i="46"/>
  <c r="AV33" i="46"/>
  <c r="AV32" i="46"/>
  <c r="AV39" i="46"/>
  <c r="AW42" i="45"/>
  <c r="AQ53" i="40"/>
  <c r="AQ24" i="51" s="1"/>
  <c r="AK35" i="45"/>
  <c r="AI31" i="42"/>
  <c r="AI2" i="53" s="1"/>
  <c r="AV34" i="42"/>
  <c r="AV5" i="53" s="1"/>
  <c r="AS45" i="45"/>
  <c r="AL48" i="45"/>
  <c r="AT34" i="43"/>
  <c r="AT41" i="45"/>
  <c r="AJ2" i="49"/>
  <c r="AJ35" i="43"/>
  <c r="AJ41" i="43"/>
  <c r="AJ36" i="43"/>
  <c r="AJ46" i="43"/>
  <c r="AJ45" i="43"/>
  <c r="AJ48" i="43"/>
  <c r="AJ38" i="43"/>
  <c r="AJ37" i="43"/>
  <c r="AJ47" i="43"/>
  <c r="AJ44" i="43"/>
  <c r="AJ50" i="43"/>
  <c r="AJ43" i="43"/>
  <c r="AJ40" i="43"/>
  <c r="AJ49" i="43"/>
  <c r="AJ52" i="43"/>
  <c r="AJ42" i="43"/>
  <c r="AJ54" i="43"/>
  <c r="AJ39" i="43"/>
  <c r="AJ51" i="43"/>
  <c r="AJ33" i="43"/>
  <c r="AJ32" i="43"/>
  <c r="AQ36" i="47"/>
  <c r="AQ7" i="58" s="1"/>
  <c r="AQ35" i="47"/>
  <c r="AQ6" i="58" s="1"/>
  <c r="AQ46" i="47"/>
  <c r="AQ17" i="58" s="1"/>
  <c r="AQ41" i="47"/>
  <c r="AQ12" i="58" s="1"/>
  <c r="AQ43" i="47"/>
  <c r="AQ14" i="58" s="1"/>
  <c r="AQ42" i="47"/>
  <c r="AQ13" i="58" s="1"/>
  <c r="AQ48" i="47"/>
  <c r="AQ19" i="58" s="1"/>
  <c r="AQ52" i="47"/>
  <c r="AQ23" i="58" s="1"/>
  <c r="AQ38" i="47"/>
  <c r="AQ9" i="58" s="1"/>
  <c r="AQ45" i="47"/>
  <c r="AQ16" i="58" s="1"/>
  <c r="AQ40" i="47"/>
  <c r="AQ11" i="58" s="1"/>
  <c r="AQ51" i="47"/>
  <c r="AQ22" i="58" s="1"/>
  <c r="AQ44" i="47"/>
  <c r="AQ15" i="58" s="1"/>
  <c r="AQ49" i="47"/>
  <c r="AQ20" i="58" s="1"/>
  <c r="AQ47" i="47"/>
  <c r="AQ18" i="58" s="1"/>
  <c r="AQ37" i="47"/>
  <c r="AQ8" i="58" s="1"/>
  <c r="AQ50" i="47"/>
  <c r="AQ21" i="58" s="1"/>
  <c r="AQ54" i="47"/>
  <c r="AQ25" i="58" s="1"/>
  <c r="AQ39" i="47"/>
  <c r="AQ10" i="58" s="1"/>
  <c r="AQ32" i="47"/>
  <c r="AQ3" i="58" s="1"/>
  <c r="AQ33" i="47"/>
  <c r="AQ4" i="58" s="1"/>
  <c r="AT50" i="45"/>
  <c r="AL31" i="42"/>
  <c r="AL2" i="53" s="1"/>
  <c r="AR43" i="46"/>
  <c r="AZ31" i="41"/>
  <c r="AZ2" i="52" s="1"/>
  <c r="AO44" i="45"/>
  <c r="AT39" i="40"/>
  <c r="AT10" i="51" s="1"/>
  <c r="AW45" i="45"/>
  <c r="AR34" i="46"/>
  <c r="AS41" i="40"/>
  <c r="AS12" i="51" s="1"/>
  <c r="AS46" i="40"/>
  <c r="AS17" i="51" s="1"/>
  <c r="AS35" i="40"/>
  <c r="AS6" i="51" s="1"/>
  <c r="AS40" i="40"/>
  <c r="AS11" i="51" s="1"/>
  <c r="AS36" i="40"/>
  <c r="AS7" i="51" s="1"/>
  <c r="AS44" i="40"/>
  <c r="AS15" i="51" s="1"/>
  <c r="AS42" i="40"/>
  <c r="AS13" i="51" s="1"/>
  <c r="AS37" i="40"/>
  <c r="AS8" i="51" s="1"/>
  <c r="AS43" i="40"/>
  <c r="AS14" i="51" s="1"/>
  <c r="AS48" i="40"/>
  <c r="AS19" i="51" s="1"/>
  <c r="AS52" i="40"/>
  <c r="AS23" i="51" s="1"/>
  <c r="AS50" i="40"/>
  <c r="AS21" i="51" s="1"/>
  <c r="AS47" i="40"/>
  <c r="AS18" i="51" s="1"/>
  <c r="AS51" i="40"/>
  <c r="AS22" i="51" s="1"/>
  <c r="AS45" i="40"/>
  <c r="AS16" i="51" s="1"/>
  <c r="AS54" i="40"/>
  <c r="AS25" i="51" s="1"/>
  <c r="AS49" i="40"/>
  <c r="AS20" i="51" s="1"/>
  <c r="AS32" i="40"/>
  <c r="AS3" i="51" s="1"/>
  <c r="AS33" i="40"/>
  <c r="AS4" i="51" s="1"/>
  <c r="AS38" i="40"/>
  <c r="AS9" i="51" s="1"/>
  <c r="AO31" i="45"/>
  <c r="AW34" i="39"/>
  <c r="AW5" i="50" s="1"/>
  <c r="AW46" i="39"/>
  <c r="AW17" i="50" s="1"/>
  <c r="AW36" i="39"/>
  <c r="AW7" i="50" s="1"/>
  <c r="AW35" i="39"/>
  <c r="AW6" i="50" s="1"/>
  <c r="AW38" i="39"/>
  <c r="AW9" i="50" s="1"/>
  <c r="AW41" i="39"/>
  <c r="AW12" i="50" s="1"/>
  <c r="AW42" i="39"/>
  <c r="AW13" i="50" s="1"/>
  <c r="AW43" i="39"/>
  <c r="AW14" i="50" s="1"/>
  <c r="AW48" i="39"/>
  <c r="AW19" i="50" s="1"/>
  <c r="AW52" i="39"/>
  <c r="AW23" i="50" s="1"/>
  <c r="AW37" i="39"/>
  <c r="AW8" i="50" s="1"/>
  <c r="AW44" i="39"/>
  <c r="AW15" i="50" s="1"/>
  <c r="AW50" i="39"/>
  <c r="AW21" i="50" s="1"/>
  <c r="AW51" i="39"/>
  <c r="AW22" i="50" s="1"/>
  <c r="AW47" i="39"/>
  <c r="AW18" i="50" s="1"/>
  <c r="AW40" i="39"/>
  <c r="AW11" i="50" s="1"/>
  <c r="AW45" i="39"/>
  <c r="AW16" i="50" s="1"/>
  <c r="AW49" i="39"/>
  <c r="AW20" i="50" s="1"/>
  <c r="AW31" i="39"/>
  <c r="AW2" i="50" s="1"/>
  <c r="AW54" i="39"/>
  <c r="AW25" i="50" s="1"/>
  <c r="AW32" i="39"/>
  <c r="AW3" i="50" s="1"/>
  <c r="AW33" i="39"/>
  <c r="AW4" i="50" s="1"/>
  <c r="AM39" i="45"/>
  <c r="AG42" i="45"/>
  <c r="AK36" i="45"/>
  <c r="AK31" i="42"/>
  <c r="AK2" i="53" s="1"/>
  <c r="AN43" i="46"/>
  <c r="AH41" i="41"/>
  <c r="AH12" i="52" s="1"/>
  <c r="AH35" i="41"/>
  <c r="AH6" i="52" s="1"/>
  <c r="AH46" i="41"/>
  <c r="AH17" i="52" s="1"/>
  <c r="AH36" i="41"/>
  <c r="AH7" i="52" s="1"/>
  <c r="AH38" i="41"/>
  <c r="AH9" i="52" s="1"/>
  <c r="AH40" i="41"/>
  <c r="AH11" i="52" s="1"/>
  <c r="AH52" i="41"/>
  <c r="AH23" i="52" s="1"/>
  <c r="AH50" i="41"/>
  <c r="AH21" i="52" s="1"/>
  <c r="AH45" i="41"/>
  <c r="AH16" i="52" s="1"/>
  <c r="AH43" i="41"/>
  <c r="AH14" i="52" s="1"/>
  <c r="AH44" i="41"/>
  <c r="AH15" i="52" s="1"/>
  <c r="AH49" i="41"/>
  <c r="AH20" i="52" s="1"/>
  <c r="AH42" i="41"/>
  <c r="AH13" i="52" s="1"/>
  <c r="AH37" i="41"/>
  <c r="AH8" i="52" s="1"/>
  <c r="AH47" i="41"/>
  <c r="AH18" i="52" s="1"/>
  <c r="AH48" i="41"/>
  <c r="AH19" i="52" s="1"/>
  <c r="AH54" i="41"/>
  <c r="AH25" i="52" s="1"/>
  <c r="AH32" i="41"/>
  <c r="AH3" i="52" s="1"/>
  <c r="AH33" i="41"/>
  <c r="AH4" i="52" s="1"/>
  <c r="AH39" i="41"/>
  <c r="AH10" i="52" s="1"/>
  <c r="AH46" i="45"/>
  <c r="AX34" i="47"/>
  <c r="AX5" i="58" s="1"/>
  <c r="AL31" i="40"/>
  <c r="AL2" i="51" s="1"/>
  <c r="AY31" i="40"/>
  <c r="AY2" i="51" s="1"/>
  <c r="AM49" i="45"/>
  <c r="AG41" i="45"/>
  <c r="AH51" i="45"/>
  <c r="AW38" i="45"/>
  <c r="AH55" i="47"/>
  <c r="AH26" i="58" s="1"/>
  <c r="AR34" i="43"/>
  <c r="AG44" i="46"/>
  <c r="AK34" i="39"/>
  <c r="AK5" i="50" s="1"/>
  <c r="AK35" i="39"/>
  <c r="AK6" i="50" s="1"/>
  <c r="AK46" i="39"/>
  <c r="AK17" i="50" s="1"/>
  <c r="AK36" i="39"/>
  <c r="AK7" i="50" s="1"/>
  <c r="AK41" i="39"/>
  <c r="AK12" i="50" s="1"/>
  <c r="AK48" i="39"/>
  <c r="AK19" i="50" s="1"/>
  <c r="AK43" i="39"/>
  <c r="AK14" i="50" s="1"/>
  <c r="AK38" i="39"/>
  <c r="AK9" i="50" s="1"/>
  <c r="AK42" i="39"/>
  <c r="AK13" i="50" s="1"/>
  <c r="AK51" i="39"/>
  <c r="AK22" i="50" s="1"/>
  <c r="AK40" i="39"/>
  <c r="AK11" i="50" s="1"/>
  <c r="AK52" i="39"/>
  <c r="AK23" i="50" s="1"/>
  <c r="AK45" i="39"/>
  <c r="AK16" i="50" s="1"/>
  <c r="AK47" i="39"/>
  <c r="AK18" i="50" s="1"/>
  <c r="AK37" i="39"/>
  <c r="AK8" i="50" s="1"/>
  <c r="AK49" i="39"/>
  <c r="AK20" i="50" s="1"/>
  <c r="AK44" i="39"/>
  <c r="AK15" i="50" s="1"/>
  <c r="AK50" i="39"/>
  <c r="AK21" i="50" s="1"/>
  <c r="AK31" i="39"/>
  <c r="AK2" i="50" s="1"/>
  <c r="AK54" i="39"/>
  <c r="AK25" i="50" s="1"/>
  <c r="AK33" i="39"/>
  <c r="AK4" i="50" s="1"/>
  <c r="AK32" i="39"/>
  <c r="AK3" i="50" s="1"/>
  <c r="AS53" i="47"/>
  <c r="AS24" i="58" s="1"/>
  <c r="AM3" i="49"/>
  <c r="AM41" i="46"/>
  <c r="AM46" i="46"/>
  <c r="AM36" i="46"/>
  <c r="AM35" i="46"/>
  <c r="AM51" i="46"/>
  <c r="AM38" i="46"/>
  <c r="AM37" i="46"/>
  <c r="AM48" i="46"/>
  <c r="AM45" i="46"/>
  <c r="AM49" i="46"/>
  <c r="AM50" i="46"/>
  <c r="AM52" i="46"/>
  <c r="AM40" i="46"/>
  <c r="AM42" i="46"/>
  <c r="AM47" i="46"/>
  <c r="AM54" i="46"/>
  <c r="AM32" i="46"/>
  <c r="AM39" i="46"/>
  <c r="AM33" i="46"/>
  <c r="AN42" i="45"/>
  <c r="AJ31" i="42"/>
  <c r="AJ2" i="53" s="1"/>
  <c r="AU34" i="42"/>
  <c r="AU5" i="53" s="1"/>
  <c r="AH34" i="47"/>
  <c r="AH5" i="58" s="1"/>
  <c r="AU53" i="43"/>
  <c r="AN53" i="41"/>
  <c r="AN24" i="52" s="1"/>
  <c r="AV31" i="45"/>
  <c r="AO41" i="45"/>
  <c r="AK39" i="45"/>
  <c r="AJ55" i="43"/>
  <c r="AO50" i="45"/>
  <c r="AM35" i="45"/>
  <c r="AR31" i="42"/>
  <c r="AR2" i="53" s="1"/>
  <c r="AT55" i="46"/>
  <c r="AN46" i="45"/>
  <c r="AN34" i="41"/>
  <c r="AN5" i="52" s="1"/>
  <c r="AH34" i="45"/>
  <c r="AJ53" i="43"/>
  <c r="AO39" i="39"/>
  <c r="AO10" i="50" s="1"/>
  <c r="AR31" i="45"/>
  <c r="AH39" i="45"/>
  <c r="AM2" i="49"/>
  <c r="AM41" i="43"/>
  <c r="AM46" i="43"/>
  <c r="AM35" i="43"/>
  <c r="AM36" i="43"/>
  <c r="AM37" i="43"/>
  <c r="AM44" i="43"/>
  <c r="AM47" i="43"/>
  <c r="AM50" i="43"/>
  <c r="AM49" i="43"/>
  <c r="AM52" i="43"/>
  <c r="AM45" i="43"/>
  <c r="AM43" i="43"/>
  <c r="AM42" i="43"/>
  <c r="AM48" i="43"/>
  <c r="AM40" i="43"/>
  <c r="AM38" i="43"/>
  <c r="AM54" i="43"/>
  <c r="AM51" i="43"/>
  <c r="AM32" i="43"/>
  <c r="AM39" i="43"/>
  <c r="AM33" i="43"/>
  <c r="AL42" i="45"/>
  <c r="AY50" i="45"/>
  <c r="AN35" i="45"/>
  <c r="AW33" i="42"/>
  <c r="AW4" i="53" s="1"/>
  <c r="AW54" i="42"/>
  <c r="AW25" i="53" s="1"/>
  <c r="AW45" i="42"/>
  <c r="AW16" i="53" s="1"/>
  <c r="AW32" i="42"/>
  <c r="AW3" i="53" s="1"/>
  <c r="AW38" i="42"/>
  <c r="AW9" i="53" s="1"/>
  <c r="AW35" i="42"/>
  <c r="AW6" i="53" s="1"/>
  <c r="AW41" i="42"/>
  <c r="AW12" i="53" s="1"/>
  <c r="AW42" i="42"/>
  <c r="AW13" i="53" s="1"/>
  <c r="AW46" i="42"/>
  <c r="AW17" i="53" s="1"/>
  <c r="AW37" i="42"/>
  <c r="AW8" i="53" s="1"/>
  <c r="AW36" i="42"/>
  <c r="AW7" i="53" s="1"/>
  <c r="AW44" i="42"/>
  <c r="AW15" i="53" s="1"/>
  <c r="AW51" i="42"/>
  <c r="AW22" i="53" s="1"/>
  <c r="AW47" i="42"/>
  <c r="AW18" i="53" s="1"/>
  <c r="AW50" i="42"/>
  <c r="AW21" i="53" s="1"/>
  <c r="AW43" i="42"/>
  <c r="AW14" i="53" s="1"/>
  <c r="AW49" i="42"/>
  <c r="AW20" i="53" s="1"/>
  <c r="AW48" i="42"/>
  <c r="AW19" i="53" s="1"/>
  <c r="AW52" i="42"/>
  <c r="AW23" i="53" s="1"/>
  <c r="AW40" i="42"/>
  <c r="AW11" i="53" s="1"/>
  <c r="AG37" i="45"/>
  <c r="AZ43" i="45"/>
  <c r="AV34" i="46"/>
  <c r="AQ55" i="45"/>
  <c r="AV34" i="45"/>
  <c r="AO53" i="41"/>
  <c r="AO24" i="52" s="1"/>
  <c r="AP4" i="49"/>
  <c r="AP52" i="45"/>
  <c r="AP32" i="45"/>
  <c r="AP33" i="45"/>
  <c r="AP40" i="45"/>
  <c r="AP54" i="45"/>
  <c r="AV53" i="42"/>
  <c r="AV24" i="53" s="1"/>
  <c r="AW39" i="45"/>
  <c r="AW2" i="49"/>
  <c r="AW36" i="43"/>
  <c r="AW35" i="43"/>
  <c r="AW46" i="43"/>
  <c r="AW41" i="43"/>
  <c r="AW43" i="43"/>
  <c r="AW45" i="43"/>
  <c r="AW42" i="43"/>
  <c r="AW49" i="43"/>
  <c r="AW44" i="43"/>
  <c r="AW52" i="43"/>
  <c r="AW48" i="43"/>
  <c r="AW47" i="43"/>
  <c r="AW50" i="43"/>
  <c r="AW38" i="43"/>
  <c r="AW40" i="43"/>
  <c r="AW37" i="43"/>
  <c r="AW54" i="43"/>
  <c r="AW33" i="43"/>
  <c r="AW39" i="43"/>
  <c r="AW32" i="43"/>
  <c r="AW51" i="43"/>
  <c r="AK31" i="46"/>
  <c r="AM53" i="40"/>
  <c r="AM24" i="51" s="1"/>
  <c r="AZ36" i="45"/>
  <c r="AN53" i="46"/>
  <c r="AS55" i="46"/>
  <c r="AN34" i="42"/>
  <c r="AN5" i="53" s="1"/>
  <c r="AH53" i="39"/>
  <c r="AH24" i="50" s="1"/>
  <c r="AM45" i="45"/>
  <c r="AS47" i="45"/>
  <c r="AK34" i="46"/>
  <c r="AX35" i="41"/>
  <c r="AX6" i="52" s="1"/>
  <c r="AX41" i="41"/>
  <c r="AX12" i="52" s="1"/>
  <c r="AX46" i="41"/>
  <c r="AX17" i="52" s="1"/>
  <c r="AX36" i="41"/>
  <c r="AX7" i="52" s="1"/>
  <c r="AX44" i="41"/>
  <c r="AX15" i="52" s="1"/>
  <c r="AX40" i="41"/>
  <c r="AX11" i="52" s="1"/>
  <c r="AX37" i="41"/>
  <c r="AX8" i="52" s="1"/>
  <c r="AX45" i="41"/>
  <c r="AX16" i="52" s="1"/>
  <c r="AX49" i="41"/>
  <c r="AX20" i="52" s="1"/>
  <c r="AX42" i="41"/>
  <c r="AX13" i="52" s="1"/>
  <c r="AX43" i="41"/>
  <c r="AX14" i="52" s="1"/>
  <c r="AX38" i="41"/>
  <c r="AX9" i="52" s="1"/>
  <c r="AX52" i="41"/>
  <c r="AX23" i="52" s="1"/>
  <c r="AX50" i="41"/>
  <c r="AX21" i="52" s="1"/>
  <c r="AX47" i="41"/>
  <c r="AX18" i="52" s="1"/>
  <c r="AX48" i="41"/>
  <c r="AX19" i="52" s="1"/>
  <c r="AX54" i="41"/>
  <c r="AX25" i="52" s="1"/>
  <c r="AX33" i="41"/>
  <c r="AX4" i="52" s="1"/>
  <c r="AX39" i="41"/>
  <c r="AX10" i="52" s="1"/>
  <c r="AX32" i="41"/>
  <c r="AX3" i="52" s="1"/>
  <c r="AD21" i="56"/>
  <c r="AD26" i="56"/>
  <c r="AD23" i="56"/>
  <c r="AD24" i="56"/>
  <c r="AD20" i="56"/>
  <c r="AD13" i="56"/>
  <c r="AD5" i="56"/>
  <c r="AD25" i="56"/>
  <c r="AD18" i="56"/>
  <c r="AD10" i="56"/>
  <c r="AD15" i="56"/>
  <c r="AD16" i="56"/>
  <c r="AD8" i="56"/>
  <c r="AD14" i="56"/>
  <c r="AD3" i="56"/>
  <c r="AD19" i="56"/>
  <c r="AD17" i="56"/>
  <c r="AD22" i="56"/>
  <c r="AD11" i="56"/>
  <c r="AD2" i="56"/>
  <c r="AD4" i="56"/>
  <c r="AD12" i="56"/>
  <c r="AD9" i="56"/>
  <c r="AD6" i="56"/>
  <c r="AD7" i="56"/>
  <c r="AX51" i="41"/>
  <c r="AX22" i="52" s="1"/>
  <c r="AJ3" i="49"/>
  <c r="AJ41" i="46"/>
  <c r="AJ35" i="46"/>
  <c r="AJ36" i="46"/>
  <c r="AJ46" i="46"/>
  <c r="AJ42" i="46"/>
  <c r="AJ40" i="46"/>
  <c r="AJ45" i="46"/>
  <c r="AJ38" i="46"/>
  <c r="AJ49" i="46"/>
  <c r="AJ37" i="46"/>
  <c r="AJ51" i="46"/>
  <c r="AJ52" i="46"/>
  <c r="AJ50" i="46"/>
  <c r="AJ47" i="46"/>
  <c r="AJ48" i="46"/>
  <c r="AJ54" i="46"/>
  <c r="AJ33" i="46"/>
  <c r="AJ32" i="46"/>
  <c r="AJ39" i="46"/>
  <c r="AL54" i="42"/>
  <c r="AL25" i="53" s="1"/>
  <c r="AL32" i="42"/>
  <c r="AL3" i="53" s="1"/>
  <c r="AL35" i="42"/>
  <c r="AL6" i="53" s="1"/>
  <c r="AL45" i="42"/>
  <c r="AL16" i="53" s="1"/>
  <c r="AL38" i="42"/>
  <c r="AL9" i="53" s="1"/>
  <c r="AL33" i="42"/>
  <c r="AL4" i="53" s="1"/>
  <c r="AL41" i="42"/>
  <c r="AL12" i="53" s="1"/>
  <c r="AL42" i="42"/>
  <c r="AL13" i="53" s="1"/>
  <c r="AL36" i="42"/>
  <c r="AL7" i="53" s="1"/>
  <c r="AL37" i="42"/>
  <c r="AL8" i="53" s="1"/>
  <c r="AL44" i="42"/>
  <c r="AL15" i="53" s="1"/>
  <c r="AL46" i="42"/>
  <c r="AL17" i="53" s="1"/>
  <c r="AL52" i="42"/>
  <c r="AL23" i="53" s="1"/>
  <c r="AL49" i="42"/>
  <c r="AL20" i="53" s="1"/>
  <c r="AL40" i="42"/>
  <c r="AL11" i="53" s="1"/>
  <c r="AL43" i="42"/>
  <c r="AL14" i="53" s="1"/>
  <c r="AL48" i="42"/>
  <c r="AL19" i="53" s="1"/>
  <c r="AL51" i="42"/>
  <c r="AL22" i="53" s="1"/>
  <c r="AL47" i="42"/>
  <c r="AL18" i="53" s="1"/>
  <c r="AL50" i="42"/>
  <c r="AL21" i="53" s="1"/>
  <c r="AV46" i="40"/>
  <c r="AV17" i="51" s="1"/>
  <c r="AV41" i="40"/>
  <c r="AV12" i="51" s="1"/>
  <c r="AV35" i="40"/>
  <c r="AV6" i="51" s="1"/>
  <c r="AV42" i="40"/>
  <c r="AV13" i="51" s="1"/>
  <c r="AV52" i="40"/>
  <c r="AV23" i="51" s="1"/>
  <c r="AV43" i="40"/>
  <c r="AV14" i="51" s="1"/>
  <c r="AV37" i="40"/>
  <c r="AV8" i="51" s="1"/>
  <c r="AV36" i="40"/>
  <c r="AV7" i="51" s="1"/>
  <c r="AV40" i="40"/>
  <c r="AV11" i="51" s="1"/>
  <c r="AV44" i="40"/>
  <c r="AV15" i="51" s="1"/>
  <c r="AV50" i="40"/>
  <c r="AV21" i="51" s="1"/>
  <c r="AV48" i="40"/>
  <c r="AV19" i="51" s="1"/>
  <c r="AV45" i="40"/>
  <c r="AV16" i="51" s="1"/>
  <c r="AV51" i="40"/>
  <c r="AV22" i="51" s="1"/>
  <c r="AV47" i="40"/>
  <c r="AV18" i="51" s="1"/>
  <c r="AV54" i="40"/>
  <c r="AV25" i="51" s="1"/>
  <c r="AV38" i="40"/>
  <c r="AV9" i="51" s="1"/>
  <c r="AV49" i="40"/>
  <c r="AV20" i="51" s="1"/>
  <c r="AV32" i="40"/>
  <c r="AV3" i="51" s="1"/>
  <c r="AV33" i="40"/>
  <c r="AV4" i="51" s="1"/>
  <c r="AS34" i="45"/>
  <c r="AL34" i="40"/>
  <c r="AL5" i="51" s="1"/>
  <c r="AP36" i="47"/>
  <c r="AP7" i="58" s="1"/>
  <c r="AP35" i="47"/>
  <c r="AP6" i="58" s="1"/>
  <c r="AP41" i="47"/>
  <c r="AP12" i="58" s="1"/>
  <c r="AP46" i="47"/>
  <c r="AP17" i="58" s="1"/>
  <c r="AP50" i="47"/>
  <c r="AP21" i="58" s="1"/>
  <c r="AP40" i="47"/>
  <c r="AP11" i="58" s="1"/>
  <c r="AP45" i="47"/>
  <c r="AP16" i="58" s="1"/>
  <c r="AP49" i="47"/>
  <c r="AP20" i="58" s="1"/>
  <c r="AP52" i="47"/>
  <c r="AP23" i="58" s="1"/>
  <c r="AP42" i="47"/>
  <c r="AP13" i="58" s="1"/>
  <c r="AP37" i="47"/>
  <c r="AP8" i="58" s="1"/>
  <c r="AP43" i="47"/>
  <c r="AP14" i="58" s="1"/>
  <c r="AP44" i="47"/>
  <c r="AP15" i="58" s="1"/>
  <c r="AP38" i="47"/>
  <c r="AP9" i="58" s="1"/>
  <c r="AP48" i="47"/>
  <c r="AP19" i="58" s="1"/>
  <c r="AP51" i="47"/>
  <c r="AP22" i="58" s="1"/>
  <c r="AP47" i="47"/>
  <c r="AP18" i="58" s="1"/>
  <c r="AP54" i="47"/>
  <c r="AP25" i="58" s="1"/>
  <c r="AP33" i="47"/>
  <c r="AP4" i="58" s="1"/>
  <c r="AP39" i="47"/>
  <c r="AP10" i="58" s="1"/>
  <c r="AP32" i="47"/>
  <c r="AP3" i="58" s="1"/>
  <c r="AP3" i="49"/>
  <c r="AP35" i="46"/>
  <c r="AP41" i="46"/>
  <c r="AP36" i="46"/>
  <c r="AP46" i="46"/>
  <c r="AP37" i="46"/>
  <c r="AP49" i="46"/>
  <c r="AP48" i="46"/>
  <c r="AP51" i="46"/>
  <c r="AP52" i="46"/>
  <c r="AP38" i="46"/>
  <c r="AP50" i="46"/>
  <c r="AP45" i="46"/>
  <c r="AP42" i="46"/>
  <c r="AP47" i="46"/>
  <c r="AP40" i="46"/>
  <c r="AP54" i="46"/>
  <c r="AP32" i="46"/>
  <c r="AP39" i="46"/>
  <c r="AP33" i="46"/>
  <c r="AT42" i="45"/>
  <c r="AS32" i="42"/>
  <c r="AS3" i="53" s="1"/>
  <c r="AS38" i="42"/>
  <c r="AS9" i="53" s="1"/>
  <c r="AS54" i="42"/>
  <c r="AS25" i="53" s="1"/>
  <c r="AS45" i="42"/>
  <c r="AS16" i="53" s="1"/>
  <c r="AS33" i="42"/>
  <c r="AS4" i="53" s="1"/>
  <c r="AS35" i="42"/>
  <c r="AS6" i="53" s="1"/>
  <c r="AS41" i="42"/>
  <c r="AS12" i="53" s="1"/>
  <c r="AS42" i="42"/>
  <c r="AS13" i="53" s="1"/>
  <c r="AS36" i="42"/>
  <c r="AS7" i="53" s="1"/>
  <c r="AS46" i="42"/>
  <c r="AS17" i="53" s="1"/>
  <c r="AS44" i="42"/>
  <c r="AS15" i="53" s="1"/>
  <c r="AS37" i="42"/>
  <c r="AS8" i="53" s="1"/>
  <c r="AS47" i="42"/>
  <c r="AS18" i="53" s="1"/>
  <c r="AS43" i="42"/>
  <c r="AS14" i="53" s="1"/>
  <c r="AS51" i="42"/>
  <c r="AS22" i="53" s="1"/>
  <c r="AS40" i="42"/>
  <c r="AS11" i="53" s="1"/>
  <c r="AS52" i="42"/>
  <c r="AS23" i="53" s="1"/>
  <c r="AS49" i="42"/>
  <c r="AS20" i="53" s="1"/>
  <c r="AS50" i="42"/>
  <c r="AS21" i="53" s="1"/>
  <c r="AS48" i="42"/>
  <c r="AS19" i="53" s="1"/>
  <c r="AS55" i="47"/>
  <c r="AS26" i="58" s="1"/>
  <c r="AY41" i="40"/>
  <c r="AY12" i="51" s="1"/>
  <c r="AY46" i="40"/>
  <c r="AY17" i="51" s="1"/>
  <c r="AY35" i="40"/>
  <c r="AY6" i="51" s="1"/>
  <c r="AY42" i="40"/>
  <c r="AY13" i="51" s="1"/>
  <c r="AY36" i="40"/>
  <c r="AY7" i="51" s="1"/>
  <c r="AY40" i="40"/>
  <c r="AY11" i="51" s="1"/>
  <c r="AY43" i="40"/>
  <c r="AY14" i="51" s="1"/>
  <c r="AY37" i="40"/>
  <c r="AY8" i="51" s="1"/>
  <c r="AY52" i="40"/>
  <c r="AY23" i="51" s="1"/>
  <c r="AY50" i="40"/>
  <c r="AY21" i="51" s="1"/>
  <c r="AY48" i="40"/>
  <c r="AY19" i="51" s="1"/>
  <c r="AY44" i="40"/>
  <c r="AY15" i="51" s="1"/>
  <c r="AY45" i="40"/>
  <c r="AY16" i="51" s="1"/>
  <c r="AY51" i="40"/>
  <c r="AY22" i="51" s="1"/>
  <c r="AY47" i="40"/>
  <c r="AY18" i="51" s="1"/>
  <c r="AY54" i="40"/>
  <c r="AY25" i="51" s="1"/>
  <c r="AY33" i="40"/>
  <c r="AY4" i="51" s="1"/>
  <c r="AY32" i="40"/>
  <c r="AY3" i="51" s="1"/>
  <c r="AY49" i="40"/>
  <c r="AY20" i="51" s="1"/>
  <c r="AY38" i="40"/>
  <c r="AY9" i="51" s="1"/>
  <c r="AN49" i="45"/>
  <c r="AO55" i="39"/>
  <c r="AO26" i="50" s="1"/>
  <c r="AT34" i="40"/>
  <c r="AT5" i="51" s="1"/>
  <c r="AL46" i="47"/>
  <c r="AL17" i="58" s="1"/>
  <c r="AL41" i="47"/>
  <c r="AL12" i="58" s="1"/>
  <c r="AL36" i="47"/>
  <c r="AL7" i="58" s="1"/>
  <c r="AL35" i="47"/>
  <c r="AL6" i="58" s="1"/>
  <c r="AL43" i="47"/>
  <c r="AL14" i="58" s="1"/>
  <c r="AL37" i="47"/>
  <c r="AL8" i="58" s="1"/>
  <c r="AL51" i="47"/>
  <c r="AL22" i="58" s="1"/>
  <c r="AL45" i="47"/>
  <c r="AL16" i="58" s="1"/>
  <c r="AL42" i="47"/>
  <c r="AL13" i="58" s="1"/>
  <c r="AL48" i="47"/>
  <c r="AL19" i="58" s="1"/>
  <c r="AL52" i="47"/>
  <c r="AL23" i="58" s="1"/>
  <c r="AL50" i="47"/>
  <c r="AL21" i="58" s="1"/>
  <c r="AL40" i="47"/>
  <c r="AL11" i="58" s="1"/>
  <c r="AL49" i="47"/>
  <c r="AL20" i="58" s="1"/>
  <c r="AL44" i="47"/>
  <c r="AL15" i="58" s="1"/>
  <c r="AL47" i="47"/>
  <c r="AL18" i="58" s="1"/>
  <c r="AL38" i="47"/>
  <c r="AL9" i="58" s="1"/>
  <c r="AL54" i="47"/>
  <c r="AL25" i="58" s="1"/>
  <c r="AL39" i="47"/>
  <c r="AL10" i="58" s="1"/>
  <c r="AL33" i="47"/>
  <c r="AL4" i="58" s="1"/>
  <c r="AL32" i="47"/>
  <c r="AL3" i="58" s="1"/>
  <c r="AP53" i="40"/>
  <c r="AP24" i="51" s="1"/>
  <c r="AG36" i="45"/>
  <c r="AV46" i="41"/>
  <c r="AV17" i="52" s="1"/>
  <c r="AV35" i="41"/>
  <c r="AV6" i="52" s="1"/>
  <c r="AV41" i="41"/>
  <c r="AV12" i="52" s="1"/>
  <c r="AV36" i="41"/>
  <c r="AV7" i="52" s="1"/>
  <c r="AV50" i="41"/>
  <c r="AV21" i="52" s="1"/>
  <c r="AV42" i="41"/>
  <c r="AV13" i="52" s="1"/>
  <c r="AV43" i="41"/>
  <c r="AV14" i="52" s="1"/>
  <c r="AV38" i="41"/>
  <c r="AV9" i="52" s="1"/>
  <c r="AV45" i="41"/>
  <c r="AV16" i="52" s="1"/>
  <c r="AV37" i="41"/>
  <c r="AV8" i="52" s="1"/>
  <c r="AV49" i="41"/>
  <c r="AV20" i="52" s="1"/>
  <c r="AV44" i="41"/>
  <c r="AV15" i="52" s="1"/>
  <c r="AV40" i="41"/>
  <c r="AV11" i="52" s="1"/>
  <c r="AV52" i="41"/>
  <c r="AV23" i="52" s="1"/>
  <c r="AV48" i="41"/>
  <c r="AV19" i="52" s="1"/>
  <c r="AV47" i="41"/>
  <c r="AV18" i="52" s="1"/>
  <c r="AV54" i="41"/>
  <c r="AV25" i="52" s="1"/>
  <c r="AV39" i="41"/>
  <c r="AV10" i="52" s="1"/>
  <c r="AV32" i="41"/>
  <c r="AV3" i="52" s="1"/>
  <c r="AV33" i="41"/>
  <c r="AV4" i="52" s="1"/>
  <c r="AV53" i="41"/>
  <c r="AV24" i="52" s="1"/>
  <c r="AX39" i="45"/>
  <c r="AI3" i="49"/>
  <c r="AI36" i="46"/>
  <c r="AI46" i="46"/>
  <c r="AI35" i="46"/>
  <c r="AI41" i="46"/>
  <c r="AI38" i="46"/>
  <c r="AI47" i="46"/>
  <c r="AI51" i="46"/>
  <c r="AI40" i="46"/>
  <c r="AI45" i="46"/>
  <c r="AI50" i="46"/>
  <c r="AI49" i="46"/>
  <c r="AI42" i="46"/>
  <c r="AI52" i="46"/>
  <c r="AI37" i="46"/>
  <c r="AI48" i="46"/>
  <c r="AI54" i="46"/>
  <c r="AI33" i="46"/>
  <c r="AI39" i="46"/>
  <c r="AI32" i="46"/>
  <c r="AK50" i="45"/>
  <c r="AV35" i="45"/>
  <c r="AK38" i="45"/>
  <c r="AL36" i="41"/>
  <c r="AL7" i="52" s="1"/>
  <c r="AL35" i="41"/>
  <c r="AL6" i="52" s="1"/>
  <c r="AL41" i="41"/>
  <c r="AL12" i="52" s="1"/>
  <c r="AL46" i="41"/>
  <c r="AL17" i="52" s="1"/>
  <c r="AL50" i="41"/>
  <c r="AL21" i="52" s="1"/>
  <c r="AL49" i="41"/>
  <c r="AL20" i="52" s="1"/>
  <c r="AL42" i="41"/>
  <c r="AL13" i="52" s="1"/>
  <c r="AL38" i="41"/>
  <c r="AL9" i="52" s="1"/>
  <c r="AL43" i="41"/>
  <c r="AL14" i="52" s="1"/>
  <c r="AL44" i="41"/>
  <c r="AL15" i="52" s="1"/>
  <c r="AL45" i="41"/>
  <c r="AL16" i="52" s="1"/>
  <c r="AL52" i="41"/>
  <c r="AL23" i="52" s="1"/>
  <c r="AL40" i="41"/>
  <c r="AL11" i="52" s="1"/>
  <c r="AL37" i="41"/>
  <c r="AL8" i="52" s="1"/>
  <c r="AL47" i="41"/>
  <c r="AL18" i="52" s="1"/>
  <c r="AL48" i="41"/>
  <c r="AL19" i="52" s="1"/>
  <c r="AL54" i="41"/>
  <c r="AL25" i="52" s="1"/>
  <c r="AL33" i="41"/>
  <c r="AL4" i="52" s="1"/>
  <c r="AL32" i="41"/>
  <c r="AL3" i="52" s="1"/>
  <c r="AL39" i="41"/>
  <c r="AL10" i="52" s="1"/>
  <c r="AG34" i="42"/>
  <c r="AG5" i="53" s="1"/>
  <c r="AS34" i="47"/>
  <c r="AS5" i="58" s="1"/>
  <c r="AV44" i="46"/>
  <c r="AK49" i="45"/>
  <c r="AG2" i="49"/>
  <c r="AG36" i="43"/>
  <c r="AG35" i="43"/>
  <c r="AG46" i="43"/>
  <c r="AG41" i="43"/>
  <c r="AG44" i="43"/>
  <c r="AG43" i="43"/>
  <c r="AG40" i="43"/>
  <c r="AG52" i="43"/>
  <c r="AG42" i="43"/>
  <c r="AG45" i="43"/>
  <c r="AG49" i="43"/>
  <c r="AG48" i="43"/>
  <c r="AG37" i="43"/>
  <c r="AG50" i="43"/>
  <c r="AG38" i="43"/>
  <c r="AG47" i="43"/>
  <c r="AG54" i="43"/>
  <c r="AG51" i="43"/>
  <c r="AG32" i="43"/>
  <c r="AG39" i="43"/>
  <c r="AG33" i="43"/>
  <c r="AU55" i="43"/>
  <c r="AO35" i="45"/>
  <c r="AT53" i="46"/>
  <c r="AT34" i="42"/>
  <c r="AT5" i="53" s="1"/>
  <c r="AO43" i="45"/>
  <c r="AH55" i="45"/>
  <c r="AY34" i="45"/>
  <c r="AG39" i="45"/>
  <c r="AU36" i="47"/>
  <c r="AU7" i="58" s="1"/>
  <c r="AU35" i="47"/>
  <c r="AU6" i="58" s="1"/>
  <c r="AU41" i="47"/>
  <c r="AU12" i="58" s="1"/>
  <c r="AU46" i="47"/>
  <c r="AU17" i="58" s="1"/>
  <c r="AU45" i="47"/>
  <c r="AU16" i="58" s="1"/>
  <c r="AU48" i="47"/>
  <c r="AU19" i="58" s="1"/>
  <c r="AU47" i="47"/>
  <c r="AU18" i="58" s="1"/>
  <c r="AU43" i="47"/>
  <c r="AU14" i="58" s="1"/>
  <c r="AU40" i="47"/>
  <c r="AU11" i="58" s="1"/>
  <c r="AU49" i="47"/>
  <c r="AU20" i="58" s="1"/>
  <c r="AU51" i="47"/>
  <c r="AU22" i="58" s="1"/>
  <c r="AU50" i="47"/>
  <c r="AU21" i="58" s="1"/>
  <c r="AU42" i="47"/>
  <c r="AU13" i="58" s="1"/>
  <c r="AU37" i="47"/>
  <c r="AU8" i="58" s="1"/>
  <c r="AU38" i="47"/>
  <c r="AU9" i="58" s="1"/>
  <c r="AU52" i="47"/>
  <c r="AU23" i="58" s="1"/>
  <c r="AU44" i="47"/>
  <c r="AU15" i="58" s="1"/>
  <c r="AU54" i="47"/>
  <c r="AU25" i="58" s="1"/>
  <c r="AU39" i="47"/>
  <c r="AU10" i="58" s="1"/>
  <c r="AU33" i="47"/>
  <c r="AU4" i="58" s="1"/>
  <c r="AU32" i="47"/>
  <c r="AU3" i="58" s="1"/>
  <c r="AZ42" i="45"/>
  <c r="AN51" i="41"/>
  <c r="AN22" i="52" s="1"/>
  <c r="AH37" i="45"/>
  <c r="AL55" i="46"/>
  <c r="AM39" i="40"/>
  <c r="AM10" i="51" s="1"/>
  <c r="AL55" i="47"/>
  <c r="AL26" i="58" s="1"/>
  <c r="AT55" i="47"/>
  <c r="AT26" i="58" s="1"/>
  <c r="AM34" i="46"/>
  <c r="AR34" i="45"/>
  <c r="AX44" i="46"/>
  <c r="AT53" i="42"/>
  <c r="AT24" i="53" s="1"/>
  <c r="AR39" i="45"/>
  <c r="AV50" i="45"/>
  <c r="AT36" i="45"/>
  <c r="AO45" i="42"/>
  <c r="AO16" i="53" s="1"/>
  <c r="AO33" i="42"/>
  <c r="AO4" i="53" s="1"/>
  <c r="AO32" i="42"/>
  <c r="AO3" i="53" s="1"/>
  <c r="AO54" i="42"/>
  <c r="AO25" i="53" s="1"/>
  <c r="AO38" i="42"/>
  <c r="AO9" i="53" s="1"/>
  <c r="AO35" i="42"/>
  <c r="AO6" i="53" s="1"/>
  <c r="AO41" i="42"/>
  <c r="AO12" i="53" s="1"/>
  <c r="AO42" i="42"/>
  <c r="AO13" i="53" s="1"/>
  <c r="AO44" i="42"/>
  <c r="AO15" i="53" s="1"/>
  <c r="AO36" i="42"/>
  <c r="AO7" i="53" s="1"/>
  <c r="AO37" i="42"/>
  <c r="AO8" i="53" s="1"/>
  <c r="AO46" i="42"/>
  <c r="AO17" i="53" s="1"/>
  <c r="AO49" i="42"/>
  <c r="AO20" i="53" s="1"/>
  <c r="AO40" i="42"/>
  <c r="AO11" i="53" s="1"/>
  <c r="AO52" i="42"/>
  <c r="AO23" i="53" s="1"/>
  <c r="AO50" i="42"/>
  <c r="AO21" i="53" s="1"/>
  <c r="AO47" i="42"/>
  <c r="AO18" i="53" s="1"/>
  <c r="AO43" i="42"/>
  <c r="AO14" i="53" s="1"/>
  <c r="AO51" i="42"/>
  <c r="AO22" i="53" s="1"/>
  <c r="AO48" i="42"/>
  <c r="AO19" i="53" s="1"/>
  <c r="AR55" i="46"/>
  <c r="AH44" i="45"/>
  <c r="AY45" i="45"/>
  <c r="AR45" i="45"/>
  <c r="AL2" i="49"/>
  <c r="AL35" i="43"/>
  <c r="AL36" i="43"/>
  <c r="AL46" i="43"/>
  <c r="AL41" i="43"/>
  <c r="AL48" i="43"/>
  <c r="AL47" i="43"/>
  <c r="AL38" i="43"/>
  <c r="AL50" i="43"/>
  <c r="AL45" i="43"/>
  <c r="AL40" i="43"/>
  <c r="AL42" i="43"/>
  <c r="AL43" i="43"/>
  <c r="AL49" i="43"/>
  <c r="AL52" i="43"/>
  <c r="AL44" i="43"/>
  <c r="AL37" i="43"/>
  <c r="AL54" i="43"/>
  <c r="AL32" i="43"/>
  <c r="AL51" i="43"/>
  <c r="AL39" i="43"/>
  <c r="AL33" i="43"/>
  <c r="AL55" i="43"/>
  <c r="AT34" i="45"/>
  <c r="AT2" i="49"/>
  <c r="AT36" i="43"/>
  <c r="AT46" i="43"/>
  <c r="AT41" i="43"/>
  <c r="AT35" i="43"/>
  <c r="AT43" i="43"/>
  <c r="AT49" i="43"/>
  <c r="AT48" i="43"/>
  <c r="AT38" i="43"/>
  <c r="AT37" i="43"/>
  <c r="AT52" i="43"/>
  <c r="AT47" i="43"/>
  <c r="AT50" i="43"/>
  <c r="AT44" i="43"/>
  <c r="AT42" i="43"/>
  <c r="AT40" i="43"/>
  <c r="AT45" i="43"/>
  <c r="AT54" i="43"/>
  <c r="AT33" i="43"/>
  <c r="AT39" i="43"/>
  <c r="AT51" i="43"/>
  <c r="AT32" i="43"/>
  <c r="AG3" i="49"/>
  <c r="AG46" i="46"/>
  <c r="AG41" i="46"/>
  <c r="AG36" i="46"/>
  <c r="AG35" i="46"/>
  <c r="AG40" i="46"/>
  <c r="AG52" i="46"/>
  <c r="AG38" i="46"/>
  <c r="AG47" i="46"/>
  <c r="AG48" i="46"/>
  <c r="AG49" i="46"/>
  <c r="AG51" i="46"/>
  <c r="AG42" i="46"/>
  <c r="AG50" i="46"/>
  <c r="AG37" i="46"/>
  <c r="AG45" i="46"/>
  <c r="AG54" i="46"/>
  <c r="AG33" i="46"/>
  <c r="AG39" i="46"/>
  <c r="AG32" i="46"/>
  <c r="AL34" i="43"/>
  <c r="AP35" i="41"/>
  <c r="AP6" i="52" s="1"/>
  <c r="AP46" i="41"/>
  <c r="AP17" i="52" s="1"/>
  <c r="AP41" i="41"/>
  <c r="AP12" i="52" s="1"/>
  <c r="AP36" i="41"/>
  <c r="AP7" i="52" s="1"/>
  <c r="AP40" i="41"/>
  <c r="AP11" i="52" s="1"/>
  <c r="AP50" i="41"/>
  <c r="AP21" i="52" s="1"/>
  <c r="AP42" i="41"/>
  <c r="AP13" i="52" s="1"/>
  <c r="AP43" i="41"/>
  <c r="AP14" i="52" s="1"/>
  <c r="AP44" i="41"/>
  <c r="AP15" i="52" s="1"/>
  <c r="AP38" i="41"/>
  <c r="AP9" i="52" s="1"/>
  <c r="AP45" i="41"/>
  <c r="AP16" i="52" s="1"/>
  <c r="AP37" i="41"/>
  <c r="AP8" i="52" s="1"/>
  <c r="AP49" i="41"/>
  <c r="AP20" i="52" s="1"/>
  <c r="AP52" i="41"/>
  <c r="AP23" i="52" s="1"/>
  <c r="AP47" i="41"/>
  <c r="AP18" i="52" s="1"/>
  <c r="AP48" i="41"/>
  <c r="AP19" i="52" s="1"/>
  <c r="AP54" i="41"/>
  <c r="AP25" i="52" s="1"/>
  <c r="AP32" i="41"/>
  <c r="AP3" i="52" s="1"/>
  <c r="AP39" i="41"/>
  <c r="AP10" i="52" s="1"/>
  <c r="AP33" i="41"/>
  <c r="AP4" i="52" s="1"/>
  <c r="AS44" i="45"/>
  <c r="AT31" i="45"/>
  <c r="AT31" i="43"/>
  <c r="AG31" i="46"/>
  <c r="AG53" i="45"/>
  <c r="AJ53" i="46"/>
  <c r="AH38" i="45"/>
  <c r="AX31" i="41"/>
  <c r="AX2" i="52" s="1"/>
  <c r="AJ41" i="40"/>
  <c r="AJ12" i="51" s="1"/>
  <c r="AJ35" i="40"/>
  <c r="AJ6" i="51" s="1"/>
  <c r="AJ46" i="40"/>
  <c r="AJ17" i="51" s="1"/>
  <c r="AJ50" i="40"/>
  <c r="AJ21" i="51" s="1"/>
  <c r="AJ37" i="40"/>
  <c r="AJ8" i="51" s="1"/>
  <c r="AJ52" i="40"/>
  <c r="AJ23" i="51" s="1"/>
  <c r="AJ40" i="40"/>
  <c r="AJ11" i="51" s="1"/>
  <c r="AJ48" i="40"/>
  <c r="AJ19" i="51" s="1"/>
  <c r="AJ43" i="40"/>
  <c r="AJ14" i="51" s="1"/>
  <c r="AJ36" i="40"/>
  <c r="AJ7" i="51" s="1"/>
  <c r="AJ42" i="40"/>
  <c r="AJ13" i="51" s="1"/>
  <c r="AJ44" i="40"/>
  <c r="AJ15" i="51" s="1"/>
  <c r="AJ47" i="40"/>
  <c r="AJ18" i="51" s="1"/>
  <c r="AJ51" i="40"/>
  <c r="AJ22" i="51" s="1"/>
  <c r="AJ45" i="40"/>
  <c r="AJ16" i="51" s="1"/>
  <c r="AJ54" i="40"/>
  <c r="AJ25" i="51" s="1"/>
  <c r="AJ33" i="40"/>
  <c r="AJ4" i="51" s="1"/>
  <c r="AJ32" i="40"/>
  <c r="AJ3" i="51" s="1"/>
  <c r="AJ49" i="40"/>
  <c r="AJ20" i="51" s="1"/>
  <c r="AJ38" i="40"/>
  <c r="AJ9" i="51" s="1"/>
  <c r="AX55" i="41"/>
  <c r="AX26" i="52" s="1"/>
  <c r="AW31" i="45"/>
  <c r="AV31" i="43"/>
  <c r="AM36" i="47"/>
  <c r="AM7" i="58" s="1"/>
  <c r="AM41" i="47"/>
  <c r="AM12" i="58" s="1"/>
  <c r="AM35" i="47"/>
  <c r="AM6" i="58" s="1"/>
  <c r="AM46" i="47"/>
  <c r="AM17" i="58" s="1"/>
  <c r="AM37" i="47"/>
  <c r="AM8" i="58" s="1"/>
  <c r="AM38" i="47"/>
  <c r="AM9" i="58" s="1"/>
  <c r="AM40" i="47"/>
  <c r="AM11" i="58" s="1"/>
  <c r="AM48" i="47"/>
  <c r="AM19" i="58" s="1"/>
  <c r="AM47" i="47"/>
  <c r="AM18" i="58" s="1"/>
  <c r="AM51" i="47"/>
  <c r="AM22" i="58" s="1"/>
  <c r="AM50" i="47"/>
  <c r="AM21" i="58" s="1"/>
  <c r="AM42" i="47"/>
  <c r="AM13" i="58" s="1"/>
  <c r="AM49" i="47"/>
  <c r="AM20" i="58" s="1"/>
  <c r="AM43" i="47"/>
  <c r="AM14" i="58" s="1"/>
  <c r="AM45" i="47"/>
  <c r="AM16" i="58" s="1"/>
  <c r="AM52" i="47"/>
  <c r="AM23" i="58" s="1"/>
  <c r="AM44" i="47"/>
  <c r="AM15" i="58" s="1"/>
  <c r="AM54" i="47"/>
  <c r="AM25" i="58" s="1"/>
  <c r="AM39" i="47"/>
  <c r="AM10" i="58" s="1"/>
  <c r="AM33" i="47"/>
  <c r="AM4" i="58" s="1"/>
  <c r="AM32" i="47"/>
  <c r="AM3" i="58" s="1"/>
  <c r="AN51" i="45"/>
  <c r="AU51" i="41"/>
  <c r="AU22" i="52" s="1"/>
  <c r="AT31" i="42"/>
  <c r="AT2" i="53" s="1"/>
  <c r="AU43" i="46"/>
  <c r="AP31" i="41"/>
  <c r="AP2" i="52" s="1"/>
  <c r="AG55" i="45"/>
  <c r="AU46" i="40"/>
  <c r="AU17" i="51" s="1"/>
  <c r="AU41" i="40"/>
  <c r="AU12" i="51" s="1"/>
  <c r="AU35" i="40"/>
  <c r="AU6" i="51" s="1"/>
  <c r="AU43" i="40"/>
  <c r="AU14" i="51" s="1"/>
  <c r="AU36" i="40"/>
  <c r="AU7" i="51" s="1"/>
  <c r="AU37" i="40"/>
  <c r="AU8" i="51" s="1"/>
  <c r="AU50" i="40"/>
  <c r="AU21" i="51" s="1"/>
  <c r="AU40" i="40"/>
  <c r="AU11" i="51" s="1"/>
  <c r="AU48" i="40"/>
  <c r="AU19" i="51" s="1"/>
  <c r="AU42" i="40"/>
  <c r="AU13" i="51" s="1"/>
  <c r="AU44" i="40"/>
  <c r="AU15" i="51" s="1"/>
  <c r="AU52" i="40"/>
  <c r="AU23" i="51" s="1"/>
  <c r="AU47" i="40"/>
  <c r="AU18" i="51" s="1"/>
  <c r="AU51" i="40"/>
  <c r="AU22" i="51" s="1"/>
  <c r="AU45" i="40"/>
  <c r="AU16" i="51" s="1"/>
  <c r="AU54" i="40"/>
  <c r="AU25" i="51" s="1"/>
  <c r="AU33" i="40"/>
  <c r="AU4" i="51" s="1"/>
  <c r="AU32" i="40"/>
  <c r="AU3" i="51" s="1"/>
  <c r="AU38" i="40"/>
  <c r="AU9" i="51" s="1"/>
  <c r="AU49" i="40"/>
  <c r="AU20" i="51" s="1"/>
  <c r="AL34" i="45"/>
  <c r="AL53" i="43"/>
  <c r="AM4" i="49"/>
  <c r="AM52" i="45"/>
  <c r="AM32" i="45"/>
  <c r="AM33" i="45"/>
  <c r="AM40" i="45"/>
  <c r="AM54" i="45"/>
  <c r="AY34" i="40"/>
  <c r="AY5" i="51" s="1"/>
  <c r="AJ55" i="40"/>
  <c r="AJ26" i="51" s="1"/>
  <c r="AI41" i="47"/>
  <c r="AI12" i="58" s="1"/>
  <c r="AI35" i="47"/>
  <c r="AI6" i="58" s="1"/>
  <c r="AI46" i="47"/>
  <c r="AI17" i="58" s="1"/>
  <c r="AI36" i="47"/>
  <c r="AI7" i="58" s="1"/>
  <c r="AI38" i="47"/>
  <c r="AI9" i="58" s="1"/>
  <c r="AI44" i="47"/>
  <c r="AI15" i="58" s="1"/>
  <c r="AI49" i="47"/>
  <c r="AI20" i="58" s="1"/>
  <c r="AI51" i="47"/>
  <c r="AI22" i="58" s="1"/>
  <c r="AI40" i="47"/>
  <c r="AI11" i="58" s="1"/>
  <c r="AI52" i="47"/>
  <c r="AI23" i="58" s="1"/>
  <c r="AI37" i="47"/>
  <c r="AI8" i="58" s="1"/>
  <c r="AI48" i="47"/>
  <c r="AI19" i="58" s="1"/>
  <c r="AI43" i="47"/>
  <c r="AI14" i="58" s="1"/>
  <c r="AI50" i="47"/>
  <c r="AI21" i="58" s="1"/>
  <c r="AI45" i="47"/>
  <c r="AI16" i="58" s="1"/>
  <c r="AI47" i="47"/>
  <c r="AI18" i="58" s="1"/>
  <c r="AI42" i="47"/>
  <c r="AI13" i="58" s="1"/>
  <c r="AI54" i="47"/>
  <c r="AI25" i="58" s="1"/>
  <c r="AI39" i="47"/>
  <c r="AI10" i="58" s="1"/>
  <c r="AI32" i="47"/>
  <c r="AI3" i="58" s="1"/>
  <c r="AI33" i="47"/>
  <c r="AI4" i="58" s="1"/>
  <c r="AP31" i="46"/>
  <c r="AS42" i="45"/>
  <c r="AL50" i="45"/>
  <c r="AS31" i="42"/>
  <c r="AS2" i="53" s="1"/>
  <c r="AO38" i="45"/>
  <c r="AG34" i="39"/>
  <c r="AG5" i="50" s="1"/>
  <c r="AG36" i="39"/>
  <c r="AG7" i="50" s="1"/>
  <c r="AG35" i="39"/>
  <c r="AG6" i="50" s="1"/>
  <c r="AG46" i="39"/>
  <c r="AG17" i="50" s="1"/>
  <c r="AG48" i="39"/>
  <c r="AG19" i="50" s="1"/>
  <c r="AG42" i="39"/>
  <c r="AG13" i="50" s="1"/>
  <c r="AG38" i="39"/>
  <c r="AG9" i="50" s="1"/>
  <c r="AG43" i="39"/>
  <c r="AG14" i="50" s="1"/>
  <c r="AG41" i="39"/>
  <c r="AG12" i="50" s="1"/>
  <c r="AG52" i="39"/>
  <c r="AG23" i="50" s="1"/>
  <c r="AG44" i="39"/>
  <c r="AG15" i="50" s="1"/>
  <c r="AG47" i="39"/>
  <c r="AG18" i="50" s="1"/>
  <c r="AG50" i="39"/>
  <c r="AG21" i="50" s="1"/>
  <c r="AG40" i="39"/>
  <c r="AG11" i="50" s="1"/>
  <c r="AG45" i="39"/>
  <c r="AG16" i="50" s="1"/>
  <c r="AG51" i="39"/>
  <c r="AG22" i="50" s="1"/>
  <c r="AG37" i="39"/>
  <c r="AG8" i="50" s="1"/>
  <c r="AG49" i="39"/>
  <c r="AG20" i="50" s="1"/>
  <c r="AG31" i="39"/>
  <c r="AG2" i="50" s="1"/>
  <c r="AG54" i="39"/>
  <c r="AG25" i="50" s="1"/>
  <c r="AG32" i="39"/>
  <c r="AG3" i="50" s="1"/>
  <c r="AG33" i="39"/>
  <c r="AG4" i="50" s="1"/>
  <c r="AS43" i="45"/>
  <c r="AN35" i="40"/>
  <c r="AN6" i="51" s="1"/>
  <c r="AN46" i="40"/>
  <c r="AN17" i="51" s="1"/>
  <c r="AN41" i="40"/>
  <c r="AN12" i="51" s="1"/>
  <c r="AN44" i="40"/>
  <c r="AN15" i="51" s="1"/>
  <c r="AN36" i="40"/>
  <c r="AN7" i="51" s="1"/>
  <c r="AN40" i="40"/>
  <c r="AN11" i="51" s="1"/>
  <c r="AN42" i="40"/>
  <c r="AN13" i="51" s="1"/>
  <c r="AN50" i="40"/>
  <c r="AN21" i="51" s="1"/>
  <c r="AN37" i="40"/>
  <c r="AN8" i="51" s="1"/>
  <c r="AN43" i="40"/>
  <c r="AN14" i="51" s="1"/>
  <c r="AN52" i="40"/>
  <c r="AN23" i="51" s="1"/>
  <c r="AN48" i="40"/>
  <c r="AN19" i="51" s="1"/>
  <c r="AN51" i="40"/>
  <c r="AN22" i="51" s="1"/>
  <c r="AN45" i="40"/>
  <c r="AN16" i="51" s="1"/>
  <c r="AN47" i="40"/>
  <c r="AN18" i="51" s="1"/>
  <c r="AN54" i="40"/>
  <c r="AN25" i="51" s="1"/>
  <c r="AN38" i="40"/>
  <c r="AN9" i="51" s="1"/>
  <c r="AN32" i="40"/>
  <c r="AN3" i="51" s="1"/>
  <c r="AN33" i="40"/>
  <c r="AN4" i="51" s="1"/>
  <c r="AN49" i="40"/>
  <c r="AN20" i="51" s="1"/>
  <c r="AR44" i="46"/>
  <c r="AX53" i="41"/>
  <c r="AX24" i="52" s="1"/>
  <c r="AG34" i="40"/>
  <c r="AG5" i="51" s="1"/>
  <c r="AK2" i="49"/>
  <c r="AK41" i="43"/>
  <c r="AK46" i="43"/>
  <c r="AK35" i="43"/>
  <c r="AK36" i="43"/>
  <c r="AK38" i="43"/>
  <c r="AK52" i="43"/>
  <c r="AK37" i="43"/>
  <c r="AK43" i="43"/>
  <c r="AK47" i="43"/>
  <c r="AK50" i="43"/>
  <c r="AK42" i="43"/>
  <c r="AK40" i="43"/>
  <c r="AK44" i="43"/>
  <c r="AK49" i="43"/>
  <c r="AK48" i="43"/>
  <c r="AK45" i="43"/>
  <c r="AK54" i="43"/>
  <c r="AK33" i="43"/>
  <c r="AK39" i="43"/>
  <c r="AK32" i="43"/>
  <c r="AK51" i="43"/>
  <c r="AV42" i="45"/>
  <c r="AN36" i="45"/>
  <c r="AN54" i="42"/>
  <c r="AN25" i="53" s="1"/>
  <c r="AN45" i="42"/>
  <c r="AN16" i="53" s="1"/>
  <c r="AN38" i="42"/>
  <c r="AN9" i="53" s="1"/>
  <c r="AN32" i="42"/>
  <c r="AN3" i="53" s="1"/>
  <c r="AN35" i="42"/>
  <c r="AN6" i="53" s="1"/>
  <c r="AN33" i="42"/>
  <c r="AN4" i="53" s="1"/>
  <c r="AN41" i="42"/>
  <c r="AN12" i="53" s="1"/>
  <c r="AN44" i="42"/>
  <c r="AN15" i="53" s="1"/>
  <c r="AN37" i="42"/>
  <c r="AN8" i="53" s="1"/>
  <c r="AN46" i="42"/>
  <c r="AN17" i="53" s="1"/>
  <c r="AN36" i="42"/>
  <c r="AN7" i="53" s="1"/>
  <c r="AN42" i="42"/>
  <c r="AN13" i="53" s="1"/>
  <c r="AN48" i="42"/>
  <c r="AN19" i="53" s="1"/>
  <c r="AN50" i="42"/>
  <c r="AN21" i="53" s="1"/>
  <c r="AN51" i="42"/>
  <c r="AN22" i="53" s="1"/>
  <c r="AN49" i="42"/>
  <c r="AN20" i="53" s="1"/>
  <c r="AN52" i="42"/>
  <c r="AN23" i="53" s="1"/>
  <c r="AN43" i="42"/>
  <c r="AN14" i="53" s="1"/>
  <c r="AN40" i="42"/>
  <c r="AN11" i="53" s="1"/>
  <c r="AN47" i="42"/>
  <c r="AN18" i="53" s="1"/>
  <c r="AJ34" i="42"/>
  <c r="AJ5" i="53" s="1"/>
  <c r="AL47" i="45"/>
  <c r="AT53" i="41"/>
  <c r="AT24" i="52" s="1"/>
  <c r="AL31" i="45"/>
  <c r="AR53" i="42"/>
  <c r="AR24" i="53" s="1"/>
  <c r="AW36" i="47"/>
  <c r="AW7" i="58" s="1"/>
  <c r="AW46" i="47"/>
  <c r="AW17" i="58" s="1"/>
  <c r="AW41" i="47"/>
  <c r="AW12" i="58" s="1"/>
  <c r="AW35" i="47"/>
  <c r="AW6" i="58" s="1"/>
  <c r="AW49" i="47"/>
  <c r="AW20" i="58" s="1"/>
  <c r="AW51" i="47"/>
  <c r="AW22" i="58" s="1"/>
  <c r="AW42" i="47"/>
  <c r="AW13" i="58" s="1"/>
  <c r="AW50" i="47"/>
  <c r="AW21" i="58" s="1"/>
  <c r="AW47" i="47"/>
  <c r="AW18" i="58" s="1"/>
  <c r="AW38" i="47"/>
  <c r="AW9" i="58" s="1"/>
  <c r="AW48" i="47"/>
  <c r="AW19" i="58" s="1"/>
  <c r="AW44" i="47"/>
  <c r="AW15" i="58" s="1"/>
  <c r="AW45" i="47"/>
  <c r="AW16" i="58" s="1"/>
  <c r="AW37" i="47"/>
  <c r="AW8" i="58" s="1"/>
  <c r="AW52" i="47"/>
  <c r="AW23" i="58" s="1"/>
  <c r="AW40" i="47"/>
  <c r="AW11" i="58" s="1"/>
  <c r="AW43" i="47"/>
  <c r="AW14" i="58" s="1"/>
  <c r="AW54" i="47"/>
  <c r="AW25" i="58" s="1"/>
  <c r="AW33" i="47"/>
  <c r="AW4" i="58" s="1"/>
  <c r="AW39" i="47"/>
  <c r="AW10" i="58" s="1"/>
  <c r="AW32" i="47"/>
  <c r="AW3" i="58" s="1"/>
  <c r="AI31" i="46"/>
  <c r="AL53" i="45"/>
  <c r="AM38" i="45"/>
  <c r="AS46" i="41"/>
  <c r="AS17" i="52" s="1"/>
  <c r="AS41" i="41"/>
  <c r="AS12" i="52" s="1"/>
  <c r="AS35" i="41"/>
  <c r="AS6" i="52" s="1"/>
  <c r="AS36" i="41"/>
  <c r="AS7" i="52" s="1"/>
  <c r="AS40" i="41"/>
  <c r="AS11" i="52" s="1"/>
  <c r="AS38" i="41"/>
  <c r="AS9" i="52" s="1"/>
  <c r="AS43" i="41"/>
  <c r="AS14" i="52" s="1"/>
  <c r="AS50" i="41"/>
  <c r="AS21" i="52" s="1"/>
  <c r="AS44" i="41"/>
  <c r="AS15" i="52" s="1"/>
  <c r="AS42" i="41"/>
  <c r="AS13" i="52" s="1"/>
  <c r="AS45" i="41"/>
  <c r="AS16" i="52" s="1"/>
  <c r="AS37" i="41"/>
  <c r="AS8" i="52" s="1"/>
  <c r="AS49" i="41"/>
  <c r="AS20" i="52" s="1"/>
  <c r="AS52" i="41"/>
  <c r="AS23" i="52" s="1"/>
  <c r="AS47" i="41"/>
  <c r="AS18" i="52" s="1"/>
  <c r="AS48" i="41"/>
  <c r="AS19" i="52" s="1"/>
  <c r="AS54" i="41"/>
  <c r="AS25" i="52" s="1"/>
  <c r="AS33" i="41"/>
  <c r="AS4" i="52" s="1"/>
  <c r="AS39" i="41"/>
  <c r="AS10" i="52" s="1"/>
  <c r="AS32" i="41"/>
  <c r="AS3" i="52" s="1"/>
  <c r="AI31" i="40"/>
  <c r="AI2" i="51" s="1"/>
  <c r="AT44" i="46"/>
  <c r="AH53" i="41"/>
  <c r="AH24" i="52" s="1"/>
  <c r="AS34" i="40"/>
  <c r="AS5" i="51" s="1"/>
  <c r="AX42" i="45"/>
  <c r="AX53" i="45"/>
  <c r="AY46" i="41"/>
  <c r="AY17" i="52" s="1"/>
  <c r="AY35" i="41"/>
  <c r="AY6" i="52" s="1"/>
  <c r="AY41" i="41"/>
  <c r="AY12" i="52" s="1"/>
  <c r="AY36" i="41"/>
  <c r="AY7" i="52" s="1"/>
  <c r="AY43" i="41"/>
  <c r="AY14" i="52" s="1"/>
  <c r="AY45" i="41"/>
  <c r="AY16" i="52" s="1"/>
  <c r="AY37" i="41"/>
  <c r="AY8" i="52" s="1"/>
  <c r="AY40" i="41"/>
  <c r="AY11" i="52" s="1"/>
  <c r="AY52" i="41"/>
  <c r="AY23" i="52" s="1"/>
  <c r="AY44" i="41"/>
  <c r="AY15" i="52" s="1"/>
  <c r="AY42" i="41"/>
  <c r="AY13" i="52" s="1"/>
  <c r="AY38" i="41"/>
  <c r="AY9" i="52" s="1"/>
  <c r="AY49" i="41"/>
  <c r="AY20" i="52" s="1"/>
  <c r="AY50" i="41"/>
  <c r="AY21" i="52" s="1"/>
  <c r="AY47" i="41"/>
  <c r="AY18" i="52" s="1"/>
  <c r="AY48" i="41"/>
  <c r="AY19" i="52" s="1"/>
  <c r="AY54" i="41"/>
  <c r="AY25" i="52" s="1"/>
  <c r="AY33" i="41"/>
  <c r="AY4" i="52" s="1"/>
  <c r="AY32" i="41"/>
  <c r="AY3" i="52" s="1"/>
  <c r="AY39" i="41"/>
  <c r="AY10" i="52" s="1"/>
  <c r="AM34" i="42"/>
  <c r="AM5" i="53" s="1"/>
  <c r="AG43" i="45"/>
  <c r="AU55" i="47"/>
  <c r="AU26" i="58" s="1"/>
  <c r="AS55" i="45"/>
  <c r="AZ41" i="40"/>
  <c r="AZ12" i="51" s="1"/>
  <c r="AZ35" i="40"/>
  <c r="AZ6" i="51" s="1"/>
  <c r="AZ46" i="40"/>
  <c r="AZ17" i="51" s="1"/>
  <c r="AZ37" i="40"/>
  <c r="AZ8" i="51" s="1"/>
  <c r="AZ50" i="40"/>
  <c r="AZ21" i="51" s="1"/>
  <c r="AZ36" i="40"/>
  <c r="AZ7" i="51" s="1"/>
  <c r="AZ42" i="40"/>
  <c r="AZ13" i="51" s="1"/>
  <c r="AZ52" i="40"/>
  <c r="AZ23" i="51" s="1"/>
  <c r="AZ40" i="40"/>
  <c r="AZ11" i="51" s="1"/>
  <c r="AZ48" i="40"/>
  <c r="AZ19" i="51" s="1"/>
  <c r="AZ44" i="40"/>
  <c r="AZ15" i="51" s="1"/>
  <c r="AZ43" i="40"/>
  <c r="AZ14" i="51" s="1"/>
  <c r="AZ45" i="40"/>
  <c r="AZ16" i="51" s="1"/>
  <c r="AZ51" i="40"/>
  <c r="AZ22" i="51" s="1"/>
  <c r="AZ47" i="40"/>
  <c r="AZ18" i="51" s="1"/>
  <c r="AZ54" i="40"/>
  <c r="AZ25" i="51" s="1"/>
  <c r="AZ38" i="40"/>
  <c r="AZ9" i="51" s="1"/>
  <c r="AZ32" i="40"/>
  <c r="AZ3" i="51" s="1"/>
  <c r="AZ33" i="40"/>
  <c r="AZ4" i="51" s="1"/>
  <c r="AZ49" i="40"/>
  <c r="AZ20" i="51" s="1"/>
  <c r="AW35" i="40"/>
  <c r="AW6" i="51" s="1"/>
  <c r="AW46" i="40"/>
  <c r="AW17" i="51" s="1"/>
  <c r="AW41" i="40"/>
  <c r="AW12" i="51" s="1"/>
  <c r="AW37" i="40"/>
  <c r="AW8" i="51" s="1"/>
  <c r="AW48" i="40"/>
  <c r="AW19" i="51" s="1"/>
  <c r="AW50" i="40"/>
  <c r="AW21" i="51" s="1"/>
  <c r="AW52" i="40"/>
  <c r="AW23" i="51" s="1"/>
  <c r="AW44" i="40"/>
  <c r="AW15" i="51" s="1"/>
  <c r="AW42" i="40"/>
  <c r="AW13" i="51" s="1"/>
  <c r="AW43" i="40"/>
  <c r="AW14" i="51" s="1"/>
  <c r="AW36" i="40"/>
  <c r="AW7" i="51" s="1"/>
  <c r="AW40" i="40"/>
  <c r="AW11" i="51" s="1"/>
  <c r="AW45" i="40"/>
  <c r="AW16" i="51" s="1"/>
  <c r="AW51" i="40"/>
  <c r="AW22" i="51" s="1"/>
  <c r="AW47" i="40"/>
  <c r="AW18" i="51" s="1"/>
  <c r="AW54" i="40"/>
  <c r="AW25" i="51" s="1"/>
  <c r="AW33" i="40"/>
  <c r="AW4" i="51" s="1"/>
  <c r="AW38" i="40"/>
  <c r="AW9" i="51" s="1"/>
  <c r="AW49" i="40"/>
  <c r="AW20" i="51" s="1"/>
  <c r="AW32" i="40"/>
  <c r="AW3" i="51" s="1"/>
  <c r="AU4" i="49"/>
  <c r="AU32" i="45"/>
  <c r="AU52" i="45"/>
  <c r="AU40" i="45"/>
  <c r="AU33" i="45"/>
  <c r="AU54" i="45"/>
  <c r="AW41" i="45"/>
  <c r="AT39" i="45"/>
  <c r="AP31" i="43"/>
  <c r="AW3" i="49"/>
  <c r="AW36" i="46"/>
  <c r="AW41" i="46"/>
  <c r="AW46" i="46"/>
  <c r="AW35" i="46"/>
  <c r="AW37" i="46"/>
  <c r="AW50" i="46"/>
  <c r="AW47" i="46"/>
  <c r="AW48" i="46"/>
  <c r="AW38" i="46"/>
  <c r="AW49" i="46"/>
  <c r="AW51" i="46"/>
  <c r="AW42" i="46"/>
  <c r="AW40" i="46"/>
  <c r="AW45" i="46"/>
  <c r="AW52" i="46"/>
  <c r="AW54" i="46"/>
  <c r="AW39" i="46"/>
  <c r="AW33" i="46"/>
  <c r="AW32" i="46"/>
  <c r="AZ51" i="45"/>
  <c r="AZ51" i="41"/>
  <c r="AZ22" i="52" s="1"/>
  <c r="AX33" i="42"/>
  <c r="AX4" i="53" s="1"/>
  <c r="AX54" i="42"/>
  <c r="AX25" i="53" s="1"/>
  <c r="AX38" i="42"/>
  <c r="AX9" i="53" s="1"/>
  <c r="AX45" i="42"/>
  <c r="AX16" i="53" s="1"/>
  <c r="AX35" i="42"/>
  <c r="AX6" i="53" s="1"/>
  <c r="AX32" i="42"/>
  <c r="AX3" i="53" s="1"/>
  <c r="AX41" i="42"/>
  <c r="AX12" i="53" s="1"/>
  <c r="AX37" i="42"/>
  <c r="AX8" i="53" s="1"/>
  <c r="AX46" i="42"/>
  <c r="AX17" i="53" s="1"/>
  <c r="AX42" i="42"/>
  <c r="AX13" i="53" s="1"/>
  <c r="AX48" i="42"/>
  <c r="AX19" i="53" s="1"/>
  <c r="AX44" i="42"/>
  <c r="AX15" i="53" s="1"/>
  <c r="AX36" i="42"/>
  <c r="AX7" i="53" s="1"/>
  <c r="AX51" i="42"/>
  <c r="AX22" i="53" s="1"/>
  <c r="AX47" i="42"/>
  <c r="AX18" i="53" s="1"/>
  <c r="AX52" i="42"/>
  <c r="AX23" i="53" s="1"/>
  <c r="AX43" i="42"/>
  <c r="AX14" i="53" s="1"/>
  <c r="AX40" i="42"/>
  <c r="AX11" i="53" s="1"/>
  <c r="AX49" i="42"/>
  <c r="AX20" i="53" s="1"/>
  <c r="AX50" i="42"/>
  <c r="AX21" i="53" s="1"/>
  <c r="AQ36" i="41"/>
  <c r="AQ7" i="52" s="1"/>
  <c r="AQ35" i="41"/>
  <c r="AQ6" i="52" s="1"/>
  <c r="AQ46" i="41"/>
  <c r="AQ17" i="52" s="1"/>
  <c r="AQ41" i="41"/>
  <c r="AQ12" i="52" s="1"/>
  <c r="AQ40" i="41"/>
  <c r="AQ11" i="52" s="1"/>
  <c r="AQ37" i="41"/>
  <c r="AQ8" i="52" s="1"/>
  <c r="AQ50" i="41"/>
  <c r="AQ21" i="52" s="1"/>
  <c r="AQ44" i="41"/>
  <c r="AQ15" i="52" s="1"/>
  <c r="AQ38" i="41"/>
  <c r="AQ9" i="52" s="1"/>
  <c r="AQ43" i="41"/>
  <c r="AQ14" i="52" s="1"/>
  <c r="AQ42" i="41"/>
  <c r="AQ13" i="52" s="1"/>
  <c r="AQ45" i="41"/>
  <c r="AQ16" i="52" s="1"/>
  <c r="AQ52" i="41"/>
  <c r="AQ23" i="52" s="1"/>
  <c r="AQ49" i="41"/>
  <c r="AQ20" i="52" s="1"/>
  <c r="AQ48" i="41"/>
  <c r="AQ19" i="52" s="1"/>
  <c r="AQ47" i="41"/>
  <c r="AQ18" i="52" s="1"/>
  <c r="AQ54" i="41"/>
  <c r="AQ25" i="52" s="1"/>
  <c r="AQ39" i="41"/>
  <c r="AQ10" i="52" s="1"/>
  <c r="AQ33" i="41"/>
  <c r="AQ4" i="52" s="1"/>
  <c r="AQ32" i="41"/>
  <c r="AQ3" i="52" s="1"/>
  <c r="AL44" i="45"/>
  <c r="AZ39" i="40"/>
  <c r="AZ10" i="51" s="1"/>
  <c r="AO47" i="45"/>
  <c r="AH47" i="45"/>
  <c r="AQ53" i="41"/>
  <c r="AQ24" i="52" s="1"/>
  <c r="AZ49" i="45"/>
  <c r="AU41" i="45"/>
  <c r="AW34" i="40"/>
  <c r="AW5" i="51" s="1"/>
  <c r="AK55" i="40"/>
  <c r="AK26" i="51" s="1"/>
  <c r="AO2" i="49"/>
  <c r="AO41" i="43"/>
  <c r="AO46" i="43"/>
  <c r="AO36" i="43"/>
  <c r="AO35" i="43"/>
  <c r="AO40" i="43"/>
  <c r="AO42" i="43"/>
  <c r="AO48" i="43"/>
  <c r="AO43" i="43"/>
  <c r="AO37" i="43"/>
  <c r="AO49" i="43"/>
  <c r="AO50" i="43"/>
  <c r="AO52" i="43"/>
  <c r="AO45" i="43"/>
  <c r="AO38" i="43"/>
  <c r="AO47" i="43"/>
  <c r="AO44" i="43"/>
  <c r="AO54" i="43"/>
  <c r="AO39" i="43"/>
  <c r="AO33" i="43"/>
  <c r="AO32" i="43"/>
  <c r="AO51" i="43"/>
  <c r="AN55" i="43"/>
  <c r="AZ50" i="45"/>
  <c r="AR35" i="45"/>
  <c r="AP45" i="42"/>
  <c r="AP16" i="53" s="1"/>
  <c r="AP33" i="42"/>
  <c r="AP4" i="53" s="1"/>
  <c r="AP38" i="42"/>
  <c r="AP9" i="53" s="1"/>
  <c r="AP32" i="42"/>
  <c r="AP3" i="53" s="1"/>
  <c r="AP54" i="42"/>
  <c r="AP25" i="53" s="1"/>
  <c r="AP35" i="42"/>
  <c r="AP6" i="53" s="1"/>
  <c r="AP41" i="42"/>
  <c r="AP12" i="53" s="1"/>
  <c r="AP46" i="42"/>
  <c r="AP17" i="53" s="1"/>
  <c r="AP42" i="42"/>
  <c r="AP13" i="53" s="1"/>
  <c r="AP44" i="42"/>
  <c r="AP15" i="53" s="1"/>
  <c r="AP36" i="42"/>
  <c r="AP7" i="53" s="1"/>
  <c r="AP37" i="42"/>
  <c r="AP8" i="53" s="1"/>
  <c r="AP52" i="42"/>
  <c r="AP23" i="53" s="1"/>
  <c r="AP48" i="42"/>
  <c r="AP19" i="53" s="1"/>
  <c r="AP50" i="42"/>
  <c r="AP21" i="53" s="1"/>
  <c r="AP47" i="42"/>
  <c r="AP18" i="53" s="1"/>
  <c r="AP43" i="42"/>
  <c r="AP14" i="53" s="1"/>
  <c r="AP49" i="42"/>
  <c r="AP20" i="53" s="1"/>
  <c r="AP51" i="42"/>
  <c r="AP22" i="53" s="1"/>
  <c r="AP40" i="42"/>
  <c r="AP11" i="53" s="1"/>
  <c r="AZ37" i="45"/>
  <c r="AI35" i="41"/>
  <c r="AI6" i="52" s="1"/>
  <c r="AI46" i="41"/>
  <c r="AI17" i="52" s="1"/>
  <c r="AI36" i="41"/>
  <c r="AI7" i="52" s="1"/>
  <c r="AI41" i="41"/>
  <c r="AI12" i="52" s="1"/>
  <c r="AI52" i="41"/>
  <c r="AI23" i="52" s="1"/>
  <c r="AI38" i="41"/>
  <c r="AI9" i="52" s="1"/>
  <c r="AI40" i="41"/>
  <c r="AI11" i="52" s="1"/>
  <c r="AI49" i="41"/>
  <c r="AI20" i="52" s="1"/>
  <c r="AI43" i="41"/>
  <c r="AI14" i="52" s="1"/>
  <c r="AI42" i="41"/>
  <c r="AI13" i="52" s="1"/>
  <c r="AI45" i="41"/>
  <c r="AI16" i="52" s="1"/>
  <c r="AI50" i="41"/>
  <c r="AI21" i="52" s="1"/>
  <c r="AI44" i="41"/>
  <c r="AI15" i="52" s="1"/>
  <c r="AI37" i="41"/>
  <c r="AI8" i="52" s="1"/>
  <c r="AI47" i="41"/>
  <c r="AI18" i="52" s="1"/>
  <c r="AI48" i="41"/>
  <c r="AI19" i="52" s="1"/>
  <c r="AI54" i="41"/>
  <c r="AI25" i="52" s="1"/>
  <c r="AI32" i="41"/>
  <c r="AI3" i="52" s="1"/>
  <c r="AI33" i="41"/>
  <c r="AI4" i="52" s="1"/>
  <c r="AI39" i="41"/>
  <c r="AI10" i="52" s="1"/>
  <c r="AT44" i="45"/>
  <c r="AO34" i="41"/>
  <c r="AO5" i="52" s="1"/>
  <c r="AR46" i="40"/>
  <c r="AR17" i="51" s="1"/>
  <c r="AR35" i="40"/>
  <c r="AR6" i="51" s="1"/>
  <c r="AR41" i="40"/>
  <c r="AR12" i="51" s="1"/>
  <c r="AR48" i="40"/>
  <c r="AR19" i="51" s="1"/>
  <c r="AR44" i="40"/>
  <c r="AR15" i="51" s="1"/>
  <c r="AR40" i="40"/>
  <c r="AR11" i="51" s="1"/>
  <c r="AR37" i="40"/>
  <c r="AR8" i="51" s="1"/>
  <c r="AR36" i="40"/>
  <c r="AR7" i="51" s="1"/>
  <c r="AR50" i="40"/>
  <c r="AR21" i="51" s="1"/>
  <c r="AR52" i="40"/>
  <c r="AR23" i="51" s="1"/>
  <c r="AR42" i="40"/>
  <c r="AR13" i="51" s="1"/>
  <c r="AR43" i="40"/>
  <c r="AR14" i="51" s="1"/>
  <c r="AR45" i="40"/>
  <c r="AR16" i="51" s="1"/>
  <c r="AR51" i="40"/>
  <c r="AR22" i="51" s="1"/>
  <c r="AR47" i="40"/>
  <c r="AR18" i="51" s="1"/>
  <c r="AR54" i="40"/>
  <c r="AR25" i="51" s="1"/>
  <c r="AR32" i="40"/>
  <c r="AR3" i="51" s="1"/>
  <c r="AR49" i="40"/>
  <c r="AR20" i="51" s="1"/>
  <c r="AR33" i="40"/>
  <c r="AR4" i="51" s="1"/>
  <c r="AR38" i="40"/>
  <c r="AR9" i="51" s="1"/>
  <c r="AL44" i="46"/>
  <c r="AG4" i="49"/>
  <c r="AG52" i="45"/>
  <c r="AG32" i="45"/>
  <c r="AG40" i="45"/>
  <c r="AG33" i="45"/>
  <c r="AG54" i="45"/>
  <c r="AU3" i="49"/>
  <c r="AU35" i="46"/>
  <c r="AU41" i="46"/>
  <c r="AU46" i="46"/>
  <c r="AU36" i="46"/>
  <c r="AU50" i="46"/>
  <c r="AU38" i="46"/>
  <c r="AU40" i="46"/>
  <c r="AU48" i="46"/>
  <c r="AU37" i="46"/>
  <c r="AU51" i="46"/>
  <c r="AU45" i="46"/>
  <c r="AU52" i="46"/>
  <c r="AU49" i="46"/>
  <c r="AU47" i="46"/>
  <c r="AU42" i="46"/>
  <c r="AU54" i="46"/>
  <c r="AU33" i="46"/>
  <c r="AU39" i="46"/>
  <c r="AU32" i="46"/>
  <c r="AH35" i="45"/>
  <c r="AZ32" i="42"/>
  <c r="AZ3" i="53" s="1"/>
  <c r="AZ45" i="42"/>
  <c r="AZ16" i="53" s="1"/>
  <c r="AZ35" i="42"/>
  <c r="AZ6" i="53" s="1"/>
  <c r="AZ54" i="42"/>
  <c r="AZ25" i="53" s="1"/>
  <c r="AZ38" i="42"/>
  <c r="AZ9" i="53" s="1"/>
  <c r="AZ33" i="42"/>
  <c r="AZ4" i="53" s="1"/>
  <c r="AZ41" i="42"/>
  <c r="AZ12" i="53" s="1"/>
  <c r="AZ42" i="42"/>
  <c r="AZ13" i="53" s="1"/>
  <c r="AZ44" i="42"/>
  <c r="AZ15" i="53" s="1"/>
  <c r="AZ37" i="42"/>
  <c r="AZ8" i="53" s="1"/>
  <c r="AZ46" i="42"/>
  <c r="AZ17" i="53" s="1"/>
  <c r="AZ36" i="42"/>
  <c r="AZ7" i="53" s="1"/>
  <c r="AZ47" i="42"/>
  <c r="AZ18" i="53" s="1"/>
  <c r="AZ40" i="42"/>
  <c r="AZ11" i="53" s="1"/>
  <c r="AZ49" i="42"/>
  <c r="AZ20" i="53" s="1"/>
  <c r="AZ52" i="42"/>
  <c r="AZ23" i="53" s="1"/>
  <c r="AZ51" i="42"/>
  <c r="AZ22" i="53" s="1"/>
  <c r="AZ48" i="42"/>
  <c r="AZ19" i="53" s="1"/>
  <c r="AZ43" i="42"/>
  <c r="AZ14" i="53" s="1"/>
  <c r="AZ50" i="42"/>
  <c r="AZ21" i="53" s="1"/>
  <c r="AJ55" i="46"/>
  <c r="AL4" i="49"/>
  <c r="AL32" i="45"/>
  <c r="AL52" i="45"/>
  <c r="AL33" i="45"/>
  <c r="AL40" i="45"/>
  <c r="AL54" i="45"/>
  <c r="AS53" i="42"/>
  <c r="AS24" i="53" s="1"/>
  <c r="AO39" i="45"/>
  <c r="AR3" i="49"/>
  <c r="AR41" i="46"/>
  <c r="AR36" i="46"/>
  <c r="AR46" i="46"/>
  <c r="AR35" i="46"/>
  <c r="AR37" i="46"/>
  <c r="AR42" i="46"/>
  <c r="AR52" i="46"/>
  <c r="AR40" i="46"/>
  <c r="AR45" i="46"/>
  <c r="AR48" i="46"/>
  <c r="AR49" i="46"/>
  <c r="AR38" i="46"/>
  <c r="AR47" i="46"/>
  <c r="AR51" i="46"/>
  <c r="AR50" i="46"/>
  <c r="AR54" i="46"/>
  <c r="AR39" i="46"/>
  <c r="AR32" i="46"/>
  <c r="AR33" i="46"/>
  <c r="AP51" i="41"/>
  <c r="AP22" i="52" s="1"/>
  <c r="AN44" i="45"/>
  <c r="AG53" i="39"/>
  <c r="AG24" i="50" s="1"/>
  <c r="AI46" i="40"/>
  <c r="AI17" i="51" s="1"/>
  <c r="AI41" i="40"/>
  <c r="AI12" i="51" s="1"/>
  <c r="AI35" i="40"/>
  <c r="AI6" i="51" s="1"/>
  <c r="AI50" i="40"/>
  <c r="AI21" i="51" s="1"/>
  <c r="AI36" i="40"/>
  <c r="AI7" i="51" s="1"/>
  <c r="AI37" i="40"/>
  <c r="AI8" i="51" s="1"/>
  <c r="AI52" i="40"/>
  <c r="AI23" i="51" s="1"/>
  <c r="AI42" i="40"/>
  <c r="AI13" i="51" s="1"/>
  <c r="AI43" i="40"/>
  <c r="AI14" i="51" s="1"/>
  <c r="AI48" i="40"/>
  <c r="AI19" i="51" s="1"/>
  <c r="AI44" i="40"/>
  <c r="AI15" i="51" s="1"/>
  <c r="AI40" i="40"/>
  <c r="AI11" i="51" s="1"/>
  <c r="AI45" i="40"/>
  <c r="AI16" i="51" s="1"/>
  <c r="AI51" i="40"/>
  <c r="AI22" i="51" s="1"/>
  <c r="AI47" i="40"/>
  <c r="AI18" i="51" s="1"/>
  <c r="AI54" i="40"/>
  <c r="AI25" i="51" s="1"/>
  <c r="AI32" i="40"/>
  <c r="AI3" i="51" s="1"/>
  <c r="AI49" i="40"/>
  <c r="AI20" i="51" s="1"/>
  <c r="AI33" i="40"/>
  <c r="AI4" i="51" s="1"/>
  <c r="AI38" i="40"/>
  <c r="AI9" i="51" s="1"/>
  <c r="AU44" i="46"/>
  <c r="AY4" i="49"/>
  <c r="AY32" i="45"/>
  <c r="AY52" i="45"/>
  <c r="AY33" i="45"/>
  <c r="AY40" i="45"/>
  <c r="AY54" i="45"/>
  <c r="AV35" i="47"/>
  <c r="AV6" i="58" s="1"/>
  <c r="AV36" i="47"/>
  <c r="AV7" i="58" s="1"/>
  <c r="AV46" i="47"/>
  <c r="AV17" i="58" s="1"/>
  <c r="AV41" i="47"/>
  <c r="AV12" i="58" s="1"/>
  <c r="AV52" i="47"/>
  <c r="AV23" i="58" s="1"/>
  <c r="AV50" i="47"/>
  <c r="AV21" i="58" s="1"/>
  <c r="AV42" i="47"/>
  <c r="AV13" i="58" s="1"/>
  <c r="AV49" i="47"/>
  <c r="AV20" i="58" s="1"/>
  <c r="AV44" i="47"/>
  <c r="AV15" i="58" s="1"/>
  <c r="AV38" i="47"/>
  <c r="AV9" i="58" s="1"/>
  <c r="AV51" i="47"/>
  <c r="AV22" i="58" s="1"/>
  <c r="AV40" i="47"/>
  <c r="AV11" i="58" s="1"/>
  <c r="AV45" i="47"/>
  <c r="AV16" i="58" s="1"/>
  <c r="AV48" i="47"/>
  <c r="AV19" i="58" s="1"/>
  <c r="AV43" i="47"/>
  <c r="AV14" i="58" s="1"/>
  <c r="AV47" i="47"/>
  <c r="AV18" i="58" s="1"/>
  <c r="AV37" i="47"/>
  <c r="AV8" i="58" s="1"/>
  <c r="AV54" i="47"/>
  <c r="AV25" i="58" s="1"/>
  <c r="AV32" i="47"/>
  <c r="AV3" i="58" s="1"/>
  <c r="AV39" i="47"/>
  <c r="AV10" i="58" s="1"/>
  <c r="AV33" i="47"/>
  <c r="AV4" i="58" s="1"/>
  <c r="AH42" i="45"/>
  <c r="AG51" i="41"/>
  <c r="AG22" i="52" s="1"/>
  <c r="AS53" i="45"/>
  <c r="AV39" i="40"/>
  <c r="AV10" i="51" s="1"/>
  <c r="AN45" i="45"/>
  <c r="AX41" i="40"/>
  <c r="AX12" i="51" s="1"/>
  <c r="AX46" i="40"/>
  <c r="AX17" i="51" s="1"/>
  <c r="AX35" i="40"/>
  <c r="AX6" i="51" s="1"/>
  <c r="AX37" i="40"/>
  <c r="AX8" i="51" s="1"/>
  <c r="AX36" i="40"/>
  <c r="AX7" i="51" s="1"/>
  <c r="AX42" i="40"/>
  <c r="AX13" i="51" s="1"/>
  <c r="AX50" i="40"/>
  <c r="AX21" i="51" s="1"/>
  <c r="AX52" i="40"/>
  <c r="AX23" i="51" s="1"/>
  <c r="AX43" i="40"/>
  <c r="AX14" i="51" s="1"/>
  <c r="AX44" i="40"/>
  <c r="AX15" i="51" s="1"/>
  <c r="AX48" i="40"/>
  <c r="AX19" i="51" s="1"/>
  <c r="AX40" i="40"/>
  <c r="AX11" i="51" s="1"/>
  <c r="AX51" i="40"/>
  <c r="AX22" i="51" s="1"/>
  <c r="AX47" i="40"/>
  <c r="AX18" i="51" s="1"/>
  <c r="AX45" i="40"/>
  <c r="AX16" i="51" s="1"/>
  <c r="AX54" i="40"/>
  <c r="AX25" i="51" s="1"/>
  <c r="AX38" i="40"/>
  <c r="AX9" i="51" s="1"/>
  <c r="AX32" i="40"/>
  <c r="AX3" i="51" s="1"/>
  <c r="AX49" i="40"/>
  <c r="AX20" i="51" s="1"/>
  <c r="AX33" i="40"/>
  <c r="AX4" i="51" s="1"/>
  <c r="AS39" i="40"/>
  <c r="AS10" i="51" s="1"/>
  <c r="AN44" i="46"/>
  <c r="AS53" i="41"/>
  <c r="AS24" i="52" s="1"/>
  <c r="AS49" i="45"/>
  <c r="AS55" i="40"/>
  <c r="AS26" i="51" s="1"/>
  <c r="AP2" i="49"/>
  <c r="AP35" i="43"/>
  <c r="AP41" i="43"/>
  <c r="AP46" i="43"/>
  <c r="AP36" i="43"/>
  <c r="AP50" i="43"/>
  <c r="AP44" i="43"/>
  <c r="AP45" i="43"/>
  <c r="AP38" i="43"/>
  <c r="AP37" i="43"/>
  <c r="AP52" i="43"/>
  <c r="AP40" i="43"/>
  <c r="AP49" i="43"/>
  <c r="AP42" i="43"/>
  <c r="AP47" i="43"/>
  <c r="AP43" i="43"/>
  <c r="AP48" i="43"/>
  <c r="AP54" i="43"/>
  <c r="AP32" i="43"/>
  <c r="AP39" i="43"/>
  <c r="AP33" i="43"/>
  <c r="AP51" i="43"/>
  <c r="AR51" i="45"/>
  <c r="AM43" i="46"/>
  <c r="AQ31" i="41"/>
  <c r="AQ2" i="52" s="1"/>
  <c r="AM44" i="45"/>
  <c r="AN39" i="40"/>
  <c r="AN10" i="51" s="1"/>
  <c r="AJ47" i="45"/>
  <c r="AQ34" i="41"/>
  <c r="AQ5" i="52" s="1"/>
  <c r="AN34" i="43"/>
  <c r="AI39" i="42"/>
  <c r="AI10" i="53" s="1"/>
  <c r="AG49" i="45"/>
  <c r="AM41" i="45"/>
  <c r="AV34" i="40"/>
  <c r="AV5" i="51" s="1"/>
  <c r="AP42" i="45"/>
  <c r="AQ50" i="45"/>
  <c r="AQ35" i="45"/>
  <c r="AS46" i="45"/>
  <c r="AP55" i="42"/>
  <c r="AP26" i="53" s="1"/>
  <c r="AM34" i="41"/>
  <c r="AM5" i="52" s="1"/>
  <c r="AL34" i="41"/>
  <c r="AL5" i="52" s="1"/>
  <c r="AT47" i="45"/>
  <c r="AY46" i="47"/>
  <c r="AY17" i="58" s="1"/>
  <c r="AY35" i="47"/>
  <c r="AY6" i="58" s="1"/>
  <c r="AY36" i="47"/>
  <c r="AY7" i="58" s="1"/>
  <c r="AY41" i="47"/>
  <c r="AY12" i="58" s="1"/>
  <c r="AY37" i="47"/>
  <c r="AY8" i="58" s="1"/>
  <c r="AY47" i="47"/>
  <c r="AY18" i="58" s="1"/>
  <c r="AY43" i="47"/>
  <c r="AY14" i="58" s="1"/>
  <c r="AY52" i="47"/>
  <c r="AY23" i="58" s="1"/>
  <c r="AY51" i="47"/>
  <c r="AY22" i="58" s="1"/>
  <c r="AY50" i="47"/>
  <c r="AY21" i="58" s="1"/>
  <c r="AY40" i="47"/>
  <c r="AY11" i="58" s="1"/>
  <c r="AY38" i="47"/>
  <c r="AY9" i="58" s="1"/>
  <c r="AY49" i="47"/>
  <c r="AY20" i="58" s="1"/>
  <c r="AY48" i="47"/>
  <c r="AY19" i="58" s="1"/>
  <c r="AY44" i="47"/>
  <c r="AY15" i="58" s="1"/>
  <c r="AY42" i="47"/>
  <c r="AY13" i="58" s="1"/>
  <c r="AY45" i="47"/>
  <c r="AY16" i="58" s="1"/>
  <c r="AY54" i="47"/>
  <c r="AY25" i="58" s="1"/>
  <c r="AY32" i="47"/>
  <c r="AY3" i="58" s="1"/>
  <c r="AY33" i="47"/>
  <c r="AY4" i="58" s="1"/>
  <c r="AY39" i="47"/>
  <c r="AY10" i="58" s="1"/>
  <c r="AU34" i="39"/>
  <c r="AU5" i="50" s="1"/>
  <c r="AU36" i="39"/>
  <c r="AU7" i="50" s="1"/>
  <c r="AU46" i="39"/>
  <c r="AU17" i="50" s="1"/>
  <c r="AU35" i="39"/>
  <c r="AU6" i="50" s="1"/>
  <c r="AU38" i="39"/>
  <c r="AU9" i="50" s="1"/>
  <c r="AU42" i="39"/>
  <c r="AU13" i="50" s="1"/>
  <c r="AU41" i="39"/>
  <c r="AU12" i="50" s="1"/>
  <c r="AU48" i="39"/>
  <c r="AU19" i="50" s="1"/>
  <c r="AU43" i="39"/>
  <c r="AU14" i="50" s="1"/>
  <c r="AU50" i="39"/>
  <c r="AU21" i="50" s="1"/>
  <c r="AU45" i="39"/>
  <c r="AU16" i="50" s="1"/>
  <c r="AU37" i="39"/>
  <c r="AU8" i="50" s="1"/>
  <c r="AU49" i="39"/>
  <c r="AU20" i="50" s="1"/>
  <c r="AU51" i="39"/>
  <c r="AU22" i="50" s="1"/>
  <c r="AU44" i="39"/>
  <c r="AU15" i="50" s="1"/>
  <c r="AU40" i="39"/>
  <c r="AU11" i="50" s="1"/>
  <c r="AU47" i="39"/>
  <c r="AU18" i="50" s="1"/>
  <c r="AU52" i="39"/>
  <c r="AU23" i="50" s="1"/>
  <c r="AU31" i="39"/>
  <c r="AU2" i="50" s="1"/>
  <c r="AU54" i="39"/>
  <c r="AU25" i="50" s="1"/>
  <c r="AU33" i="39"/>
  <c r="AU4" i="50" s="1"/>
  <c r="AU32" i="39"/>
  <c r="AU3" i="50" s="1"/>
  <c r="AV2" i="49"/>
  <c r="AV46" i="43"/>
  <c r="AV41" i="43"/>
  <c r="AV35" i="43"/>
  <c r="AV36" i="43"/>
  <c r="AV52" i="43"/>
  <c r="AV40" i="43"/>
  <c r="AV49" i="43"/>
  <c r="AV43" i="43"/>
  <c r="AV45" i="43"/>
  <c r="AV38" i="43"/>
  <c r="AV44" i="43"/>
  <c r="AV42" i="43"/>
  <c r="AV37" i="43"/>
  <c r="AV48" i="43"/>
  <c r="AV47" i="43"/>
  <c r="AV50" i="43"/>
  <c r="AV54" i="43"/>
  <c r="AV39" i="43"/>
  <c r="AV51" i="43"/>
  <c r="AV33" i="43"/>
  <c r="AV32" i="43"/>
  <c r="AT54" i="42"/>
  <c r="AT25" i="53" s="1"/>
  <c r="AT32" i="42"/>
  <c r="AT3" i="53" s="1"/>
  <c r="AT33" i="42"/>
  <c r="AT4" i="53" s="1"/>
  <c r="AT45" i="42"/>
  <c r="AT16" i="53" s="1"/>
  <c r="AT35" i="42"/>
  <c r="AT6" i="53" s="1"/>
  <c r="AT38" i="42"/>
  <c r="AT9" i="53" s="1"/>
  <c r="AT41" i="42"/>
  <c r="AT12" i="53" s="1"/>
  <c r="AT42" i="42"/>
  <c r="AT13" i="53" s="1"/>
  <c r="AT37" i="42"/>
  <c r="AT8" i="53" s="1"/>
  <c r="AT36" i="42"/>
  <c r="AT7" i="53" s="1"/>
  <c r="AT46" i="42"/>
  <c r="AT17" i="53" s="1"/>
  <c r="AT44" i="42"/>
  <c r="AT15" i="53" s="1"/>
  <c r="AT47" i="42"/>
  <c r="AT18" i="53" s="1"/>
  <c r="AT48" i="42"/>
  <c r="AT19" i="53" s="1"/>
  <c r="AT43" i="42"/>
  <c r="AT14" i="53" s="1"/>
  <c r="AT40" i="42"/>
  <c r="AT11" i="53" s="1"/>
  <c r="AT52" i="42"/>
  <c r="AT23" i="53" s="1"/>
  <c r="AT49" i="42"/>
  <c r="AT20" i="53" s="1"/>
  <c r="AT50" i="42"/>
  <c r="AT21" i="53" s="1"/>
  <c r="AT51" i="42"/>
  <c r="AT22" i="53" s="1"/>
  <c r="AR53" i="43"/>
  <c r="AZ3" i="49"/>
  <c r="AZ35" i="46"/>
  <c r="AZ41" i="46"/>
  <c r="AZ36" i="46"/>
  <c r="AZ46" i="46"/>
  <c r="AZ49" i="46"/>
  <c r="AZ42" i="46"/>
  <c r="AZ40" i="46"/>
  <c r="AZ50" i="46"/>
  <c r="AZ38" i="46"/>
  <c r="AZ37" i="46"/>
  <c r="AZ52" i="46"/>
  <c r="AZ51" i="46"/>
  <c r="AZ45" i="46"/>
  <c r="AZ47" i="46"/>
  <c r="AZ48" i="46"/>
  <c r="AZ54" i="46"/>
  <c r="AZ39" i="46"/>
  <c r="AZ32" i="46"/>
  <c r="AZ33" i="46"/>
  <c r="AU35" i="41"/>
  <c r="AU6" i="52" s="1"/>
  <c r="AU46" i="41"/>
  <c r="AU17" i="52" s="1"/>
  <c r="AU41" i="41"/>
  <c r="AU12" i="52" s="1"/>
  <c r="AU36" i="41"/>
  <c r="AU7" i="52" s="1"/>
  <c r="AU50" i="41"/>
  <c r="AU21" i="52" s="1"/>
  <c r="AU49" i="41"/>
  <c r="AU20" i="52" s="1"/>
  <c r="AU42" i="41"/>
  <c r="AU13" i="52" s="1"/>
  <c r="AU38" i="41"/>
  <c r="AU9" i="52" s="1"/>
  <c r="AU44" i="41"/>
  <c r="AU15" i="52" s="1"/>
  <c r="AU43" i="41"/>
  <c r="AU14" i="52" s="1"/>
  <c r="AU37" i="41"/>
  <c r="AU8" i="52" s="1"/>
  <c r="AU45" i="41"/>
  <c r="AU16" i="52" s="1"/>
  <c r="AU52" i="41"/>
  <c r="AU23" i="52" s="1"/>
  <c r="AU40" i="41"/>
  <c r="AU11" i="52" s="1"/>
  <c r="AU47" i="41"/>
  <c r="AU18" i="52" s="1"/>
  <c r="AU48" i="41"/>
  <c r="AU19" i="52" s="1"/>
  <c r="AU54" i="41"/>
  <c r="AU25" i="52" s="1"/>
  <c r="AU39" i="41"/>
  <c r="AU10" i="52" s="1"/>
  <c r="AU32" i="41"/>
  <c r="AU3" i="52" s="1"/>
  <c r="AU33" i="41"/>
  <c r="AU4" i="52" s="1"/>
  <c r="AM46" i="40"/>
  <c r="AM17" i="51" s="1"/>
  <c r="AM41" i="40"/>
  <c r="AM12" i="51" s="1"/>
  <c r="AM35" i="40"/>
  <c r="AM6" i="51" s="1"/>
  <c r="AM44" i="40"/>
  <c r="AM15" i="51" s="1"/>
  <c r="AM43" i="40"/>
  <c r="AM14" i="51" s="1"/>
  <c r="AM37" i="40"/>
  <c r="AM8" i="51" s="1"/>
  <c r="AM48" i="40"/>
  <c r="AM19" i="51" s="1"/>
  <c r="AM40" i="40"/>
  <c r="AM11" i="51" s="1"/>
  <c r="AM52" i="40"/>
  <c r="AM23" i="51" s="1"/>
  <c r="AM50" i="40"/>
  <c r="AM21" i="51" s="1"/>
  <c r="AM42" i="40"/>
  <c r="AM13" i="51" s="1"/>
  <c r="AM36" i="40"/>
  <c r="AM7" i="51" s="1"/>
  <c r="AM51" i="40"/>
  <c r="AM22" i="51" s="1"/>
  <c r="AM45" i="40"/>
  <c r="AM16" i="51" s="1"/>
  <c r="AM47" i="40"/>
  <c r="AM18" i="51" s="1"/>
  <c r="AM54" i="40"/>
  <c r="AM25" i="51" s="1"/>
  <c r="AM33" i="40"/>
  <c r="AM4" i="51" s="1"/>
  <c r="AM49" i="40"/>
  <c r="AM20" i="51" s="1"/>
  <c r="AM32" i="40"/>
  <c r="AM3" i="51" s="1"/>
  <c r="AM38" i="40"/>
  <c r="AM9" i="51" s="1"/>
  <c r="AN4" i="49"/>
  <c r="AN32" i="45"/>
  <c r="AN52" i="45"/>
  <c r="AN33" i="45"/>
  <c r="AN40" i="45"/>
  <c r="AN54" i="45"/>
  <c r="AY31" i="47"/>
  <c r="AY2" i="58" s="1"/>
  <c r="AL3" i="49"/>
  <c r="AL46" i="46"/>
  <c r="AL41" i="46"/>
  <c r="AL35" i="46"/>
  <c r="AL36" i="46"/>
  <c r="AL45" i="46"/>
  <c r="AL50" i="46"/>
  <c r="AL40" i="46"/>
  <c r="AL47" i="46"/>
  <c r="AL37" i="46"/>
  <c r="AL49" i="46"/>
  <c r="AL51" i="46"/>
  <c r="AL52" i="46"/>
  <c r="AL38" i="46"/>
  <c r="AL48" i="46"/>
  <c r="AL42" i="46"/>
  <c r="AL54" i="46"/>
  <c r="AL32" i="46"/>
  <c r="AL39" i="46"/>
  <c r="AL33" i="46"/>
  <c r="AT51" i="45"/>
  <c r="AG33" i="42"/>
  <c r="AG4" i="53" s="1"/>
  <c r="AG45" i="42"/>
  <c r="AG16" i="53" s="1"/>
  <c r="AG32" i="42"/>
  <c r="AG3" i="53" s="1"/>
  <c r="AG38" i="42"/>
  <c r="AG9" i="53" s="1"/>
  <c r="AG35" i="42"/>
  <c r="AG6" i="53" s="1"/>
  <c r="AG54" i="42"/>
  <c r="AG25" i="53" s="1"/>
  <c r="AG41" i="42"/>
  <c r="AG12" i="53" s="1"/>
  <c r="AG37" i="42"/>
  <c r="AG8" i="53" s="1"/>
  <c r="AG44" i="42"/>
  <c r="AG15" i="53" s="1"/>
  <c r="AG42" i="42"/>
  <c r="AG13" i="53" s="1"/>
  <c r="AG36" i="42"/>
  <c r="AG7" i="53" s="1"/>
  <c r="AG46" i="42"/>
  <c r="AG17" i="53" s="1"/>
  <c r="AG48" i="42"/>
  <c r="AG19" i="53" s="1"/>
  <c r="AG49" i="42"/>
  <c r="AG20" i="53" s="1"/>
  <c r="AG50" i="42"/>
  <c r="AG21" i="53" s="1"/>
  <c r="AG40" i="42"/>
  <c r="AG11" i="53" s="1"/>
  <c r="AG43" i="42"/>
  <c r="AG14" i="53" s="1"/>
  <c r="AG51" i="42"/>
  <c r="AG22" i="53" s="1"/>
  <c r="AG52" i="42"/>
  <c r="AG23" i="53" s="1"/>
  <c r="AG47" i="42"/>
  <c r="AG18" i="53" s="1"/>
  <c r="AT37" i="45"/>
  <c r="AG41" i="40"/>
  <c r="AG12" i="51" s="1"/>
  <c r="AG46" i="40"/>
  <c r="AG17" i="51" s="1"/>
  <c r="AG35" i="40"/>
  <c r="AG6" i="51" s="1"/>
  <c r="AG44" i="40"/>
  <c r="AG15" i="51" s="1"/>
  <c r="AG43" i="40"/>
  <c r="AG14" i="51" s="1"/>
  <c r="AG50" i="40"/>
  <c r="AG21" i="51" s="1"/>
  <c r="AG48" i="40"/>
  <c r="AG19" i="51" s="1"/>
  <c r="AG40" i="40"/>
  <c r="AG11" i="51" s="1"/>
  <c r="AG36" i="40"/>
  <c r="AG7" i="51" s="1"/>
  <c r="AG42" i="40"/>
  <c r="AG13" i="51" s="1"/>
  <c r="AG52" i="40"/>
  <c r="AG23" i="51" s="1"/>
  <c r="AG37" i="40"/>
  <c r="AG8" i="51" s="1"/>
  <c r="AG45" i="40"/>
  <c r="AG16" i="51" s="1"/>
  <c r="AG51" i="40"/>
  <c r="AG22" i="51" s="1"/>
  <c r="AG47" i="40"/>
  <c r="AG18" i="51" s="1"/>
  <c r="AG54" i="40"/>
  <c r="AG25" i="51" s="1"/>
  <c r="AG49" i="40"/>
  <c r="AG20" i="51" s="1"/>
  <c r="AG32" i="40"/>
  <c r="AG3" i="51" s="1"/>
  <c r="AG38" i="40"/>
  <c r="AG9" i="51" s="1"/>
  <c r="AG33" i="40"/>
  <c r="AG4" i="51" s="1"/>
  <c r="AT55" i="41"/>
  <c r="AT26" i="52" s="1"/>
  <c r="AL39" i="42"/>
  <c r="AL10" i="53" s="1"/>
  <c r="AS31" i="45"/>
  <c r="AS2" i="49"/>
  <c r="AS35" i="43"/>
  <c r="AS36" i="43"/>
  <c r="AS41" i="43"/>
  <c r="AS46" i="43"/>
  <c r="AS49" i="43"/>
  <c r="AS43" i="43"/>
  <c r="AS47" i="43"/>
  <c r="AS38" i="43"/>
  <c r="AS50" i="43"/>
  <c r="AS37" i="43"/>
  <c r="AS40" i="43"/>
  <c r="AS44" i="43"/>
  <c r="AS45" i="43"/>
  <c r="AS48" i="43"/>
  <c r="AS42" i="43"/>
  <c r="AS52" i="43"/>
  <c r="AS54" i="43"/>
  <c r="AS39" i="43"/>
  <c r="AS33" i="43"/>
  <c r="AS32" i="43"/>
  <c r="AS51" i="43"/>
  <c r="AW36" i="45"/>
  <c r="AU53" i="46"/>
  <c r="AO31" i="41"/>
  <c r="AO2" i="52" s="1"/>
  <c r="AG46" i="45"/>
  <c r="AL43" i="45"/>
  <c r="AP55" i="47"/>
  <c r="AP26" i="58" s="1"/>
  <c r="AQ31" i="40"/>
  <c r="AQ2" i="51" s="1"/>
  <c r="AD21" i="57"/>
  <c r="AD26" i="57"/>
  <c r="AD23" i="57"/>
  <c r="AD15" i="57"/>
  <c r="AD7" i="57"/>
  <c r="AD12" i="57"/>
  <c r="AD20" i="57"/>
  <c r="AD17" i="57"/>
  <c r="AD9" i="57"/>
  <c r="AD19" i="57"/>
  <c r="AD18" i="57"/>
  <c r="AD4" i="57"/>
  <c r="AD16" i="57"/>
  <c r="AD13" i="57"/>
  <c r="AD10" i="57"/>
  <c r="AD25" i="57"/>
  <c r="AD22" i="57"/>
  <c r="AD24" i="57"/>
  <c r="AD6" i="57"/>
  <c r="AD5" i="57"/>
  <c r="AD14" i="57"/>
  <c r="AD11" i="57"/>
  <c r="AD8" i="57"/>
  <c r="AD2" i="57"/>
  <c r="AD3" i="57"/>
  <c r="AH31" i="45"/>
  <c r="AU31" i="43"/>
  <c r="AZ31" i="46"/>
  <c r="AX51" i="45"/>
  <c r="AO53" i="45"/>
  <c r="AR34" i="42"/>
  <c r="AR5" i="53" s="1"/>
  <c r="AV43" i="45"/>
  <c r="AM31" i="40"/>
  <c r="AM2" i="51" s="1"/>
  <c r="AP34" i="41"/>
  <c r="AP5" i="52" s="1"/>
  <c r="AG31" i="45"/>
  <c r="AI53" i="42"/>
  <c r="AI24" i="53" s="1"/>
  <c r="AQ53" i="47"/>
  <c r="AQ24" i="58" s="1"/>
  <c r="AY3" i="49"/>
  <c r="AY35" i="46"/>
  <c r="AY41" i="46"/>
  <c r="AY36" i="46"/>
  <c r="AY46" i="46"/>
  <c r="AY51" i="46"/>
  <c r="AY37" i="46"/>
  <c r="AY38" i="46"/>
  <c r="AY45" i="46"/>
  <c r="AY47" i="46"/>
  <c r="AY49" i="46"/>
  <c r="AY40" i="46"/>
  <c r="AY48" i="46"/>
  <c r="AY42" i="46"/>
  <c r="AY50" i="46"/>
  <c r="AY52" i="46"/>
  <c r="AY54" i="46"/>
  <c r="AY39" i="46"/>
  <c r="AY33" i="46"/>
  <c r="AY32" i="46"/>
  <c r="AW35" i="45"/>
  <c r="AZ31" i="42"/>
  <c r="AZ2" i="53" s="1"/>
  <c r="AJ41" i="41"/>
  <c r="AJ12" i="52" s="1"/>
  <c r="AJ46" i="41"/>
  <c r="AJ17" i="52" s="1"/>
  <c r="AJ36" i="41"/>
  <c r="AJ7" i="52" s="1"/>
  <c r="AJ35" i="41"/>
  <c r="AJ6" i="52" s="1"/>
  <c r="AJ49" i="41"/>
  <c r="AJ20" i="52" s="1"/>
  <c r="AJ45" i="41"/>
  <c r="AJ16" i="52" s="1"/>
  <c r="AJ50" i="41"/>
  <c r="AJ21" i="52" s="1"/>
  <c r="AJ37" i="41"/>
  <c r="AJ8" i="52" s="1"/>
  <c r="AJ38" i="41"/>
  <c r="AJ9" i="52" s="1"/>
  <c r="AJ52" i="41"/>
  <c r="AJ23" i="52" s="1"/>
  <c r="AJ44" i="41"/>
  <c r="AJ15" i="52" s="1"/>
  <c r="AJ42" i="41"/>
  <c r="AJ13" i="52" s="1"/>
  <c r="AJ40" i="41"/>
  <c r="AJ11" i="52" s="1"/>
  <c r="AJ43" i="41"/>
  <c r="AJ14" i="52" s="1"/>
  <c r="AJ48" i="41"/>
  <c r="AJ19" i="52" s="1"/>
  <c r="AJ47" i="41"/>
  <c r="AJ18" i="52" s="1"/>
  <c r="AJ54" i="41"/>
  <c r="AJ25" i="52" s="1"/>
  <c r="AJ39" i="41"/>
  <c r="AJ10" i="52" s="1"/>
  <c r="AJ33" i="41"/>
  <c r="AJ4" i="52" s="1"/>
  <c r="AJ32" i="41"/>
  <c r="AJ3" i="52" s="1"/>
  <c r="AQ34" i="47"/>
  <c r="AQ5" i="58" s="1"/>
  <c r="AZ55" i="41"/>
  <c r="AZ26" i="52" s="1"/>
  <c r="AN39" i="42"/>
  <c r="AN10" i="53" s="1"/>
  <c r="AR35" i="47"/>
  <c r="AR6" i="58" s="1"/>
  <c r="AR41" i="47"/>
  <c r="AR12" i="58" s="1"/>
  <c r="AR36" i="47"/>
  <c r="AR7" i="58" s="1"/>
  <c r="AR46" i="47"/>
  <c r="AR17" i="58" s="1"/>
  <c r="AR44" i="47"/>
  <c r="AR15" i="58" s="1"/>
  <c r="AR49" i="47"/>
  <c r="AR20" i="58" s="1"/>
  <c r="AR48" i="47"/>
  <c r="AR19" i="58" s="1"/>
  <c r="AR38" i="47"/>
  <c r="AR9" i="58" s="1"/>
  <c r="AR50" i="47"/>
  <c r="AR21" i="58" s="1"/>
  <c r="AR43" i="47"/>
  <c r="AR14" i="58" s="1"/>
  <c r="AR47" i="47"/>
  <c r="AR18" i="58" s="1"/>
  <c r="AR40" i="47"/>
  <c r="AR11" i="58" s="1"/>
  <c r="AR42" i="47"/>
  <c r="AR13" i="58" s="1"/>
  <c r="AR52" i="47"/>
  <c r="AR23" i="58" s="1"/>
  <c r="AR45" i="47"/>
  <c r="AR16" i="58" s="1"/>
  <c r="AR51" i="47"/>
  <c r="AR22" i="58" s="1"/>
  <c r="AR37" i="47"/>
  <c r="AR8" i="58" s="1"/>
  <c r="AR54" i="47"/>
  <c r="AR25" i="58" s="1"/>
  <c r="AR39" i="47"/>
  <c r="AR10" i="58" s="1"/>
  <c r="AR32" i="47"/>
  <c r="AR3" i="58" s="1"/>
  <c r="AR33" i="47"/>
  <c r="AR4" i="58" s="1"/>
  <c r="AR31" i="46"/>
  <c r="AV51" i="45"/>
  <c r="AY53" i="45"/>
  <c r="AX37" i="45"/>
  <c r="AW44" i="45"/>
  <c r="AV45" i="45"/>
  <c r="AO55" i="41"/>
  <c r="AO26" i="52" s="1"/>
  <c r="AY31" i="45"/>
  <c r="AQ2" i="49"/>
  <c r="AQ35" i="43"/>
  <c r="AQ46" i="43"/>
  <c r="AQ41" i="43"/>
  <c r="AQ36" i="43"/>
  <c r="AQ42" i="43"/>
  <c r="AQ40" i="43"/>
  <c r="AQ44" i="43"/>
  <c r="AQ43" i="43"/>
  <c r="AQ48" i="43"/>
  <c r="AQ37" i="43"/>
  <c r="AQ52" i="43"/>
  <c r="AQ38" i="43"/>
  <c r="AQ47" i="43"/>
  <c r="AQ45" i="43"/>
  <c r="AQ50" i="43"/>
  <c r="AQ49" i="43"/>
  <c r="AQ54" i="43"/>
  <c r="AQ33" i="43"/>
  <c r="AQ32" i="43"/>
  <c r="AQ51" i="43"/>
  <c r="AQ39" i="43"/>
  <c r="AX31" i="46"/>
  <c r="AG51" i="45"/>
  <c r="AV53" i="45"/>
  <c r="AW37" i="45"/>
  <c r="AG43" i="46"/>
  <c r="AI39" i="40"/>
  <c r="AI10" i="51" s="1"/>
  <c r="AW47" i="45"/>
  <c r="AO31" i="40"/>
  <c r="AO2" i="51" s="1"/>
  <c r="AH41" i="40"/>
  <c r="AH12" i="51" s="1"/>
  <c r="AH46" i="40"/>
  <c r="AH17" i="51" s="1"/>
  <c r="AH35" i="40"/>
  <c r="AH6" i="51" s="1"/>
  <c r="AH50" i="40"/>
  <c r="AH21" i="51" s="1"/>
  <c r="AH40" i="40"/>
  <c r="AH11" i="51" s="1"/>
  <c r="AH36" i="40"/>
  <c r="AH7" i="51" s="1"/>
  <c r="AH43" i="40"/>
  <c r="AH14" i="51" s="1"/>
  <c r="AH42" i="40"/>
  <c r="AH13" i="51" s="1"/>
  <c r="AH44" i="40"/>
  <c r="AH15" i="51" s="1"/>
  <c r="AH52" i="40"/>
  <c r="AH23" i="51" s="1"/>
  <c r="AH37" i="40"/>
  <c r="AH8" i="51" s="1"/>
  <c r="AH48" i="40"/>
  <c r="AH19" i="51" s="1"/>
  <c r="AH51" i="40"/>
  <c r="AH22" i="51" s="1"/>
  <c r="AH45" i="40"/>
  <c r="AH16" i="51" s="1"/>
  <c r="AH47" i="40"/>
  <c r="AH18" i="51" s="1"/>
  <c r="AH54" i="40"/>
  <c r="AH25" i="51" s="1"/>
  <c r="AH49" i="40"/>
  <c r="AH20" i="51" s="1"/>
  <c r="AH32" i="40"/>
  <c r="AH3" i="51" s="1"/>
  <c r="AH33" i="40"/>
  <c r="AH4" i="51" s="1"/>
  <c r="AH38" i="40"/>
  <c r="AH9" i="51" s="1"/>
  <c r="AM48" i="45"/>
  <c r="AP53" i="41"/>
  <c r="AP24" i="52" s="1"/>
  <c r="AT49" i="45"/>
  <c r="AI34" i="40"/>
  <c r="AI5" i="51" s="1"/>
  <c r="AU55" i="40"/>
  <c r="AU26" i="51" s="1"/>
  <c r="AN35" i="47"/>
  <c r="AN6" i="58" s="1"/>
  <c r="AN46" i="47"/>
  <c r="AN17" i="58" s="1"/>
  <c r="AN41" i="47"/>
  <c r="AN12" i="58" s="1"/>
  <c r="AN36" i="47"/>
  <c r="AN7" i="58" s="1"/>
  <c r="AN45" i="47"/>
  <c r="AN16" i="58" s="1"/>
  <c r="AN47" i="47"/>
  <c r="AN18" i="58" s="1"/>
  <c r="AN43" i="47"/>
  <c r="AN14" i="58" s="1"/>
  <c r="AN37" i="47"/>
  <c r="AN8" i="58" s="1"/>
  <c r="AN49" i="47"/>
  <c r="AN20" i="58" s="1"/>
  <c r="AN42" i="47"/>
  <c r="AN13" i="58" s="1"/>
  <c r="AN38" i="47"/>
  <c r="AN9" i="58" s="1"/>
  <c r="AN40" i="47"/>
  <c r="AN11" i="58" s="1"/>
  <c r="AN44" i="47"/>
  <c r="AN15" i="58" s="1"/>
  <c r="AN48" i="47"/>
  <c r="AN19" i="58" s="1"/>
  <c r="AN50" i="47"/>
  <c r="AN21" i="58" s="1"/>
  <c r="AN52" i="47"/>
  <c r="AN23" i="58" s="1"/>
  <c r="AN51" i="47"/>
  <c r="AN22" i="58" s="1"/>
  <c r="AN54" i="47"/>
  <c r="AN25" i="58" s="1"/>
  <c r="AN39" i="47"/>
  <c r="AN10" i="58" s="1"/>
  <c r="AN32" i="47"/>
  <c r="AN3" i="58" s="1"/>
  <c r="AN33" i="47"/>
  <c r="AN4" i="58" s="1"/>
  <c r="AH3" i="49"/>
  <c r="AH41" i="46"/>
  <c r="AH46" i="46"/>
  <c r="AH36" i="46"/>
  <c r="AH35" i="46"/>
  <c r="AH49" i="46"/>
  <c r="AH52" i="46"/>
  <c r="AH37" i="46"/>
  <c r="AH51" i="46"/>
  <c r="AH45" i="46"/>
  <c r="AH42" i="46"/>
  <c r="AH50" i="46"/>
  <c r="AH40" i="46"/>
  <c r="AH48" i="46"/>
  <c r="AH38" i="46"/>
  <c r="AH47" i="46"/>
  <c r="AH54" i="46"/>
  <c r="AH39" i="46"/>
  <c r="AH32" i="46"/>
  <c r="AH33" i="46"/>
  <c r="AO53" i="40"/>
  <c r="AO24" i="51" s="1"/>
  <c r="AY36" i="45"/>
  <c r="AL53" i="46"/>
  <c r="AK41" i="41"/>
  <c r="AK12" i="52" s="1"/>
  <c r="AK36" i="41"/>
  <c r="AK7" i="52" s="1"/>
  <c r="AK35" i="41"/>
  <c r="AK6" i="52" s="1"/>
  <c r="AK46" i="41"/>
  <c r="AK17" i="52" s="1"/>
  <c r="AK40" i="41"/>
  <c r="AK11" i="52" s="1"/>
  <c r="AK45" i="41"/>
  <c r="AK16" i="52" s="1"/>
  <c r="AK44" i="41"/>
  <c r="AK15" i="52" s="1"/>
  <c r="AK42" i="41"/>
  <c r="AK13" i="52" s="1"/>
  <c r="AK52" i="41"/>
  <c r="AK23" i="52" s="1"/>
  <c r="AK49" i="41"/>
  <c r="AK20" i="52" s="1"/>
  <c r="AK43" i="41"/>
  <c r="AK14" i="52" s="1"/>
  <c r="AK38" i="41"/>
  <c r="AK9" i="52" s="1"/>
  <c r="AK50" i="41"/>
  <c r="AK21" i="52" s="1"/>
  <c r="AK37" i="41"/>
  <c r="AK8" i="52" s="1"/>
  <c r="AK48" i="41"/>
  <c r="AK19" i="52" s="1"/>
  <c r="AK47" i="41"/>
  <c r="AK18" i="52" s="1"/>
  <c r="AK54" i="41"/>
  <c r="AK25" i="52" s="1"/>
  <c r="AK32" i="41"/>
  <c r="AK3" i="52" s="1"/>
  <c r="AK39" i="41"/>
  <c r="AK10" i="52" s="1"/>
  <c r="AK33" i="41"/>
  <c r="AK4" i="52" s="1"/>
  <c r="AL46" i="45"/>
  <c r="AV34" i="47"/>
  <c r="AV5" i="58" s="1"/>
  <c r="AX55" i="42"/>
  <c r="AX26" i="53" s="1"/>
  <c r="AP47" i="45"/>
  <c r="AK48" i="45"/>
  <c r="AM34" i="43"/>
  <c r="AI4" i="49"/>
  <c r="AI52" i="45"/>
  <c r="AI32" i="45"/>
  <c r="AI33" i="45"/>
  <c r="AI40" i="45"/>
  <c r="AI54" i="45"/>
  <c r="AU53" i="47"/>
  <c r="AU24" i="58" s="1"/>
  <c r="AK35" i="47"/>
  <c r="AK6" i="58" s="1"/>
  <c r="AK41" i="47"/>
  <c r="AK12" i="58" s="1"/>
  <c r="AK46" i="47"/>
  <c r="AK17" i="58" s="1"/>
  <c r="AK36" i="47"/>
  <c r="AK7" i="58" s="1"/>
  <c r="AK40" i="47"/>
  <c r="AK11" i="58" s="1"/>
  <c r="AK37" i="47"/>
  <c r="AK8" i="58" s="1"/>
  <c r="AK44" i="47"/>
  <c r="AK15" i="58" s="1"/>
  <c r="AK50" i="47"/>
  <c r="AK21" i="58" s="1"/>
  <c r="AK48" i="47"/>
  <c r="AK19" i="58" s="1"/>
  <c r="AK42" i="47"/>
  <c r="AK13" i="58" s="1"/>
  <c r="AK43" i="47"/>
  <c r="AK14" i="58" s="1"/>
  <c r="AK38" i="47"/>
  <c r="AK9" i="58" s="1"/>
  <c r="AK51" i="47"/>
  <c r="AK22" i="58" s="1"/>
  <c r="AK45" i="47"/>
  <c r="AK16" i="58" s="1"/>
  <c r="AK47" i="47"/>
  <c r="AK18" i="58" s="1"/>
  <c r="AK49" i="47"/>
  <c r="AK20" i="58" s="1"/>
  <c r="AK52" i="47"/>
  <c r="AK23" i="58" s="1"/>
  <c r="AK54" i="47"/>
  <c r="AK25" i="58" s="1"/>
  <c r="AK39" i="47"/>
  <c r="AK10" i="58" s="1"/>
  <c r="AK33" i="47"/>
  <c r="AK4" i="58" s="1"/>
  <c r="AK32" i="47"/>
  <c r="AK3" i="58" s="1"/>
  <c r="AO51" i="45"/>
  <c r="AV51" i="41"/>
  <c r="AV22" i="52" s="1"/>
  <c r="AG35" i="45"/>
  <c r="AY45" i="42"/>
  <c r="AY16" i="53" s="1"/>
  <c r="AY35" i="42"/>
  <c r="AY6" i="53" s="1"/>
  <c r="AY54" i="42"/>
  <c r="AY25" i="53" s="1"/>
  <c r="AY32" i="42"/>
  <c r="AY3" i="53" s="1"/>
  <c r="AY33" i="42"/>
  <c r="AY4" i="53" s="1"/>
  <c r="AY38" i="42"/>
  <c r="AY9" i="53" s="1"/>
  <c r="AY41" i="42"/>
  <c r="AY12" i="53" s="1"/>
  <c r="AY44" i="42"/>
  <c r="AY15" i="53" s="1"/>
  <c r="AY46" i="42"/>
  <c r="AY17" i="53" s="1"/>
  <c r="AY36" i="42"/>
  <c r="AY7" i="53" s="1"/>
  <c r="AY42" i="42"/>
  <c r="AY13" i="53" s="1"/>
  <c r="AY37" i="42"/>
  <c r="AY8" i="53" s="1"/>
  <c r="AY47" i="42"/>
  <c r="AY18" i="53" s="1"/>
  <c r="AY49" i="42"/>
  <c r="AY20" i="53" s="1"/>
  <c r="AY50" i="42"/>
  <c r="AY21" i="53" s="1"/>
  <c r="AY40" i="42"/>
  <c r="AY11" i="53" s="1"/>
  <c r="AY51" i="42"/>
  <c r="AY22" i="53" s="1"/>
  <c r="AY43" i="42"/>
  <c r="AY14" i="53" s="1"/>
  <c r="AY52" i="42"/>
  <c r="AY23" i="53" s="1"/>
  <c r="AY48" i="42"/>
  <c r="AY19" i="53" s="1"/>
  <c r="AW43" i="46"/>
  <c r="AU46" i="45"/>
  <c r="AY34" i="47"/>
  <c r="AY5" i="58" s="1"/>
  <c r="AV55" i="42"/>
  <c r="AV26" i="53" s="1"/>
  <c r="AO55" i="45"/>
  <c r="AW4" i="49"/>
  <c r="AW52" i="45"/>
  <c r="AW32" i="45"/>
  <c r="AW40" i="45"/>
  <c r="AW33" i="45"/>
  <c r="AW54" i="45"/>
  <c r="AO35" i="41"/>
  <c r="AO6" i="52" s="1"/>
  <c r="AO36" i="41"/>
  <c r="AO7" i="52" s="1"/>
  <c r="AO41" i="41"/>
  <c r="AO12" i="52" s="1"/>
  <c r="AO46" i="41"/>
  <c r="AO17" i="52" s="1"/>
  <c r="AO40" i="41"/>
  <c r="AO11" i="52" s="1"/>
  <c r="AO44" i="41"/>
  <c r="AO15" i="52" s="1"/>
  <c r="AO43" i="41"/>
  <c r="AO14" i="52" s="1"/>
  <c r="AO37" i="41"/>
  <c r="AO8" i="52" s="1"/>
  <c r="AO49" i="41"/>
  <c r="AO20" i="52" s="1"/>
  <c r="AO42" i="41"/>
  <c r="AO13" i="52" s="1"/>
  <c r="AO50" i="41"/>
  <c r="AO21" i="52" s="1"/>
  <c r="AO38" i="41"/>
  <c r="AO9" i="52" s="1"/>
  <c r="AO52" i="41"/>
  <c r="AO23" i="52" s="1"/>
  <c r="AO45" i="41"/>
  <c r="AO16" i="52" s="1"/>
  <c r="AO48" i="41"/>
  <c r="AO19" i="52" s="1"/>
  <c r="AO47" i="41"/>
  <c r="AO18" i="52" s="1"/>
  <c r="AO54" i="41"/>
  <c r="AO25" i="52" s="1"/>
  <c r="AO39" i="41"/>
  <c r="AO10" i="52" s="1"/>
  <c r="AO32" i="41"/>
  <c r="AO3" i="52" s="1"/>
  <c r="AO33" i="41"/>
  <c r="AO4" i="52" s="1"/>
  <c r="AT46" i="45"/>
  <c r="AP41" i="40"/>
  <c r="AP12" i="51" s="1"/>
  <c r="AP35" i="40"/>
  <c r="AP6" i="51" s="1"/>
  <c r="AP46" i="40"/>
  <c r="AP17" i="51" s="1"/>
  <c r="AP52" i="40"/>
  <c r="AP23" i="51" s="1"/>
  <c r="AP44" i="40"/>
  <c r="AP15" i="51" s="1"/>
  <c r="AP48" i="40"/>
  <c r="AP19" i="51" s="1"/>
  <c r="AP43" i="40"/>
  <c r="AP14" i="51" s="1"/>
  <c r="AP40" i="40"/>
  <c r="AP11" i="51" s="1"/>
  <c r="AP42" i="40"/>
  <c r="AP13" i="51" s="1"/>
  <c r="AP37" i="40"/>
  <c r="AP8" i="51" s="1"/>
  <c r="AP36" i="40"/>
  <c r="AP7" i="51" s="1"/>
  <c r="AP50" i="40"/>
  <c r="AP21" i="51" s="1"/>
  <c r="AP51" i="40"/>
  <c r="AP22" i="51" s="1"/>
  <c r="AP47" i="40"/>
  <c r="AP18" i="51" s="1"/>
  <c r="AP45" i="40"/>
  <c r="AP16" i="51" s="1"/>
  <c r="AP54" i="40"/>
  <c r="AP25" i="51" s="1"/>
  <c r="AP38" i="40"/>
  <c r="AP9" i="51" s="1"/>
  <c r="AP49" i="40"/>
  <c r="AP20" i="51" s="1"/>
  <c r="AP33" i="40"/>
  <c r="AP4" i="51" s="1"/>
  <c r="AP32" i="40"/>
  <c r="AP3" i="51" s="1"/>
  <c r="AH4" i="49"/>
  <c r="AH52" i="45"/>
  <c r="AH32" i="45"/>
  <c r="AH40" i="45"/>
  <c r="AH33" i="45"/>
  <c r="AH54" i="45"/>
  <c r="AT48" i="45"/>
  <c r="AH34" i="39"/>
  <c r="AH5" i="50" s="1"/>
  <c r="AH35" i="39"/>
  <c r="AH6" i="50" s="1"/>
  <c r="AH36" i="39"/>
  <c r="AH7" i="50" s="1"/>
  <c r="AH46" i="39"/>
  <c r="AH17" i="50" s="1"/>
  <c r="AH48" i="39"/>
  <c r="AH19" i="50" s="1"/>
  <c r="AH43" i="39"/>
  <c r="AH14" i="50" s="1"/>
  <c r="AH41" i="39"/>
  <c r="AH12" i="50" s="1"/>
  <c r="AH42" i="39"/>
  <c r="AH13" i="50" s="1"/>
  <c r="AH38" i="39"/>
  <c r="AH9" i="50" s="1"/>
  <c r="AH49" i="39"/>
  <c r="AH20" i="50" s="1"/>
  <c r="AH47" i="39"/>
  <c r="AH18" i="50" s="1"/>
  <c r="AH50" i="39"/>
  <c r="AH21" i="50" s="1"/>
  <c r="AH37" i="39"/>
  <c r="AH8" i="50" s="1"/>
  <c r="AH45" i="39"/>
  <c r="AH16" i="50" s="1"/>
  <c r="AH44" i="39"/>
  <c r="AH15" i="50" s="1"/>
  <c r="AH51" i="39"/>
  <c r="AH22" i="50" s="1"/>
  <c r="AH40" i="39"/>
  <c r="AH11" i="50" s="1"/>
  <c r="AH52" i="39"/>
  <c r="AH23" i="50" s="1"/>
  <c r="AH31" i="39"/>
  <c r="AH2" i="50" s="1"/>
  <c r="AH54" i="39"/>
  <c r="AH25" i="50" s="1"/>
  <c r="AH32" i="39"/>
  <c r="AH3" i="50" s="1"/>
  <c r="AH33" i="39"/>
  <c r="AH4" i="50" s="1"/>
  <c r="AN31" i="45"/>
  <c r="AR31" i="43"/>
  <c r="AJ31" i="47"/>
  <c r="AJ2" i="58" s="1"/>
  <c r="AH33" i="42"/>
  <c r="AH4" i="53" s="1"/>
  <c r="AH45" i="42"/>
  <c r="AH16" i="53" s="1"/>
  <c r="AH32" i="42"/>
  <c r="AH3" i="53" s="1"/>
  <c r="AH38" i="42"/>
  <c r="AH9" i="53" s="1"/>
  <c r="AH35" i="42"/>
  <c r="AH6" i="53" s="1"/>
  <c r="AH54" i="42"/>
  <c r="AH25" i="53" s="1"/>
  <c r="AH41" i="42"/>
  <c r="AH12" i="53" s="1"/>
  <c r="AH36" i="42"/>
  <c r="AH7" i="53" s="1"/>
  <c r="AH44" i="42"/>
  <c r="AH15" i="53" s="1"/>
  <c r="AH46" i="42"/>
  <c r="AH17" i="53" s="1"/>
  <c r="AH37" i="42"/>
  <c r="AH8" i="53" s="1"/>
  <c r="AH42" i="42"/>
  <c r="AH13" i="53" s="1"/>
  <c r="AH48" i="42"/>
  <c r="AH19" i="53" s="1"/>
  <c r="AH47" i="42"/>
  <c r="AH18" i="53" s="1"/>
  <c r="AH50" i="42"/>
  <c r="AH21" i="53" s="1"/>
  <c r="AH52" i="42"/>
  <c r="AH23" i="53" s="1"/>
  <c r="AH43" i="42"/>
  <c r="AH14" i="53" s="1"/>
  <c r="AH40" i="42"/>
  <c r="AH11" i="53" s="1"/>
  <c r="AH51" i="42"/>
  <c r="AH22" i="53" s="1"/>
  <c r="AH49" i="42"/>
  <c r="AH20" i="53" s="1"/>
  <c r="AG46" i="41"/>
  <c r="AG17" i="52" s="1"/>
  <c r="AG36" i="41"/>
  <c r="AG7" i="52" s="1"/>
  <c r="AG41" i="41"/>
  <c r="AG12" i="52" s="1"/>
  <c r="AG35" i="41"/>
  <c r="AG6" i="52" s="1"/>
  <c r="AG37" i="41"/>
  <c r="AG8" i="52" s="1"/>
  <c r="AG50" i="41"/>
  <c r="AG21" i="52" s="1"/>
  <c r="AG38" i="41"/>
  <c r="AG9" i="52" s="1"/>
  <c r="AG42" i="41"/>
  <c r="AG13" i="52" s="1"/>
  <c r="AG40" i="41"/>
  <c r="AG11" i="52" s="1"/>
  <c r="AG44" i="41"/>
  <c r="AG15" i="52" s="1"/>
  <c r="AG52" i="41"/>
  <c r="AG23" i="52" s="1"/>
  <c r="AG49" i="41"/>
  <c r="AG20" i="52" s="1"/>
  <c r="AG43" i="41"/>
  <c r="AG14" i="52" s="1"/>
  <c r="AG45" i="41"/>
  <c r="AG16" i="52" s="1"/>
  <c r="AG47" i="41"/>
  <c r="AG18" i="52" s="1"/>
  <c r="AG48" i="41"/>
  <c r="AG19" i="52" s="1"/>
  <c r="AG54" i="41"/>
  <c r="AG25" i="52" s="1"/>
  <c r="AG33" i="41"/>
  <c r="AG4" i="52" s="1"/>
  <c r="AG39" i="41"/>
  <c r="AG10" i="52" s="1"/>
  <c r="AG32" i="41"/>
  <c r="AG3" i="52" s="1"/>
  <c r="AT43" i="45"/>
  <c r="AN34" i="45"/>
  <c r="AS4" i="49"/>
  <c r="AS52" i="45"/>
  <c r="AS32" i="45"/>
  <c r="AS40" i="45"/>
  <c r="AS33" i="45"/>
  <c r="AS54" i="45"/>
  <c r="AN3" i="49"/>
  <c r="AN35" i="46"/>
  <c r="AN36" i="46"/>
  <c r="AN46" i="46"/>
  <c r="AN41" i="46"/>
  <c r="AN49" i="46"/>
  <c r="AN38" i="46"/>
  <c r="AN50" i="46"/>
  <c r="AN48" i="46"/>
  <c r="AN51" i="46"/>
  <c r="AN37" i="46"/>
  <c r="AN52" i="46"/>
  <c r="AN42" i="46"/>
  <c r="AN45" i="46"/>
  <c r="AN47" i="46"/>
  <c r="AN40" i="46"/>
  <c r="AN54" i="46"/>
  <c r="AN39" i="46"/>
  <c r="AN33" i="46"/>
  <c r="AN32" i="46"/>
  <c r="AZ53" i="46"/>
  <c r="AU34" i="41"/>
  <c r="AU5" i="52" s="1"/>
  <c r="AQ41" i="40"/>
  <c r="AQ12" i="51" s="1"/>
  <c r="AQ35" i="40"/>
  <c r="AQ6" i="51" s="1"/>
  <c r="AQ46" i="40"/>
  <c r="AQ17" i="51" s="1"/>
  <c r="AQ50" i="40"/>
  <c r="AQ21" i="51" s="1"/>
  <c r="AQ44" i="40"/>
  <c r="AQ15" i="51" s="1"/>
  <c r="AQ37" i="40"/>
  <c r="AQ8" i="51" s="1"/>
  <c r="AQ36" i="40"/>
  <c r="AQ7" i="51" s="1"/>
  <c r="AQ52" i="40"/>
  <c r="AQ23" i="51" s="1"/>
  <c r="AQ40" i="40"/>
  <c r="AQ11" i="51" s="1"/>
  <c r="AQ48" i="40"/>
  <c r="AQ19" i="51" s="1"/>
  <c r="AQ42" i="40"/>
  <c r="AQ13" i="51" s="1"/>
  <c r="AQ43" i="40"/>
  <c r="AQ14" i="51" s="1"/>
  <c r="AQ47" i="40"/>
  <c r="AQ18" i="51" s="1"/>
  <c r="AQ51" i="40"/>
  <c r="AQ22" i="51" s="1"/>
  <c r="AQ45" i="40"/>
  <c r="AQ16" i="51" s="1"/>
  <c r="AQ54" i="40"/>
  <c r="AQ25" i="51" s="1"/>
  <c r="AQ33" i="40"/>
  <c r="AQ4" i="51" s="1"/>
  <c r="AQ38" i="40"/>
  <c r="AQ9" i="51" s="1"/>
  <c r="AQ32" i="40"/>
  <c r="AQ3" i="51" s="1"/>
  <c r="AQ49" i="40"/>
  <c r="AQ20" i="51" s="1"/>
  <c r="AU53" i="41"/>
  <c r="AU24" i="52" s="1"/>
  <c r="AU2" i="49"/>
  <c r="AU41" i="43"/>
  <c r="AU46" i="43"/>
  <c r="AU35" i="43"/>
  <c r="AU36" i="43"/>
  <c r="AU42" i="43"/>
  <c r="AU50" i="43"/>
  <c r="AU43" i="43"/>
  <c r="AU45" i="43"/>
  <c r="AU38" i="43"/>
  <c r="AU49" i="43"/>
  <c r="AU44" i="43"/>
  <c r="AU52" i="43"/>
  <c r="AU48" i="43"/>
  <c r="AU40" i="43"/>
  <c r="AU37" i="43"/>
  <c r="AU47" i="43"/>
  <c r="AU54" i="43"/>
  <c r="AU39" i="43"/>
  <c r="AU51" i="43"/>
  <c r="AU32" i="43"/>
  <c r="AU33" i="43"/>
  <c r="AW51" i="45"/>
  <c r="AK45" i="45"/>
  <c r="AT55" i="45"/>
  <c r="AN47" i="45"/>
  <c r="AH48" i="45"/>
  <c r="AX4" i="49"/>
  <c r="AX52" i="45"/>
  <c r="AX32" i="45"/>
  <c r="AX33" i="45"/>
  <c r="AX40" i="45"/>
  <c r="AX54" i="45"/>
  <c r="AZ53" i="42"/>
  <c r="AZ24" i="53" s="1"/>
  <c r="AI53" i="47"/>
  <c r="AI24" i="58" s="1"/>
  <c r="AH46" i="47"/>
  <c r="AH17" i="58" s="1"/>
  <c r="AH35" i="47"/>
  <c r="AH6" i="58" s="1"/>
  <c r="AH36" i="47"/>
  <c r="AH7" i="58" s="1"/>
  <c r="AH41" i="47"/>
  <c r="AH12" i="58" s="1"/>
  <c r="AH37" i="47"/>
  <c r="AH8" i="58" s="1"/>
  <c r="AH38" i="47"/>
  <c r="AH9" i="58" s="1"/>
  <c r="AH47" i="47"/>
  <c r="AH18" i="58" s="1"/>
  <c r="AH40" i="47"/>
  <c r="AH11" i="58" s="1"/>
  <c r="AH42" i="47"/>
  <c r="AH13" i="58" s="1"/>
  <c r="AH44" i="47"/>
  <c r="AH15" i="58" s="1"/>
  <c r="AH51" i="47"/>
  <c r="AH22" i="58" s="1"/>
  <c r="AH52" i="47"/>
  <c r="AH23" i="58" s="1"/>
  <c r="AH45" i="47"/>
  <c r="AH16" i="58" s="1"/>
  <c r="AH50" i="47"/>
  <c r="AH21" i="58" s="1"/>
  <c r="AH49" i="47"/>
  <c r="AH20" i="58" s="1"/>
  <c r="AH48" i="47"/>
  <c r="AH19" i="58" s="1"/>
  <c r="AH43" i="47"/>
  <c r="AH14" i="58" s="1"/>
  <c r="AH54" i="47"/>
  <c r="AH25" i="58" s="1"/>
  <c r="AH32" i="47"/>
  <c r="AH3" i="58" s="1"/>
  <c r="AH33" i="47"/>
  <c r="AH4" i="58" s="1"/>
  <c r="AH39" i="47"/>
  <c r="AH10" i="58" s="1"/>
  <c r="AQ45" i="42"/>
  <c r="AQ16" i="53" s="1"/>
  <c r="AQ35" i="42"/>
  <c r="AQ6" i="53" s="1"/>
  <c r="AQ33" i="42"/>
  <c r="AQ4" i="53" s="1"/>
  <c r="AQ38" i="42"/>
  <c r="AQ9" i="53" s="1"/>
  <c r="AQ54" i="42"/>
  <c r="AQ25" i="53" s="1"/>
  <c r="AQ32" i="42"/>
  <c r="AQ3" i="53" s="1"/>
  <c r="AQ41" i="42"/>
  <c r="AQ12" i="53" s="1"/>
  <c r="AQ36" i="42"/>
  <c r="AQ7" i="53" s="1"/>
  <c r="AQ37" i="42"/>
  <c r="AQ8" i="53" s="1"/>
  <c r="AQ46" i="42"/>
  <c r="AQ17" i="53" s="1"/>
  <c r="AQ42" i="42"/>
  <c r="AQ13" i="53" s="1"/>
  <c r="AQ44" i="42"/>
  <c r="AQ15" i="53" s="1"/>
  <c r="AQ48" i="42"/>
  <c r="AQ19" i="53" s="1"/>
  <c r="AQ50" i="42"/>
  <c r="AQ21" i="53" s="1"/>
  <c r="AQ43" i="42"/>
  <c r="AQ14" i="53" s="1"/>
  <c r="AQ40" i="42"/>
  <c r="AQ11" i="53" s="1"/>
  <c r="AQ47" i="42"/>
  <c r="AQ18" i="53" s="1"/>
  <c r="AQ51" i="42"/>
  <c r="AQ22" i="53" s="1"/>
  <c r="AQ49" i="42"/>
  <c r="AQ20" i="53" s="1"/>
  <c r="AQ52" i="42"/>
  <c r="AQ23" i="53" s="1"/>
  <c r="AL43" i="46"/>
  <c r="AK43" i="45"/>
  <c r="AG39" i="42"/>
  <c r="AG10" i="53" s="1"/>
  <c r="AH41" i="45"/>
  <c r="AP55" i="40"/>
  <c r="AP26" i="51" s="1"/>
  <c r="AE5" i="49"/>
  <c r="AE10" i="49" s="1"/>
  <c r="AE15" i="49" s="1"/>
  <c r="AG55" i="46"/>
  <c r="AX46" i="45"/>
  <c r="AH45" i="45"/>
  <c r="AO48" i="45"/>
  <c r="AZ4" i="49"/>
  <c r="AZ52" i="45"/>
  <c r="AZ32" i="45"/>
  <c r="AZ40" i="45"/>
  <c r="AZ33" i="45"/>
  <c r="AZ54" i="45"/>
  <c r="AG53" i="42"/>
  <c r="AG24" i="53" s="1"/>
  <c r="AR53" i="47"/>
  <c r="AR24" i="58" s="1"/>
  <c r="AT36" i="47"/>
  <c r="AT7" i="58" s="1"/>
  <c r="AT46" i="47"/>
  <c r="AT17" i="58" s="1"/>
  <c r="AT41" i="47"/>
  <c r="AT12" i="58" s="1"/>
  <c r="AT35" i="47"/>
  <c r="AT6" i="58" s="1"/>
  <c r="AT48" i="47"/>
  <c r="AT19" i="58" s="1"/>
  <c r="AT50" i="47"/>
  <c r="AT21" i="58" s="1"/>
  <c r="AT45" i="47"/>
  <c r="AT16" i="58" s="1"/>
  <c r="AT44" i="47"/>
  <c r="AT15" i="58" s="1"/>
  <c r="AT42" i="47"/>
  <c r="AT13" i="58" s="1"/>
  <c r="AT51" i="47"/>
  <c r="AT22" i="58" s="1"/>
  <c r="AT37" i="47"/>
  <c r="AT8" i="58" s="1"/>
  <c r="AT38" i="47"/>
  <c r="AT9" i="58" s="1"/>
  <c r="AT47" i="47"/>
  <c r="AT18" i="58" s="1"/>
  <c r="AT52" i="47"/>
  <c r="AT23" i="58" s="1"/>
  <c r="AT43" i="47"/>
  <c r="AT14" i="58" s="1"/>
  <c r="AT49" i="47"/>
  <c r="AT20" i="58" s="1"/>
  <c r="AT40" i="47"/>
  <c r="AT11" i="58" s="1"/>
  <c r="AT54" i="47"/>
  <c r="AT25" i="58" s="1"/>
  <c r="AT33" i="47"/>
  <c r="AT4" i="58" s="1"/>
  <c r="AT39" i="47"/>
  <c r="AT10" i="58" s="1"/>
  <c r="AT32" i="47"/>
  <c r="AT3" i="58" s="1"/>
  <c r="AX3" i="49"/>
  <c r="AX35" i="46"/>
  <c r="AX41" i="46"/>
  <c r="AX46" i="46"/>
  <c r="AX36" i="46"/>
  <c r="AX40" i="46"/>
  <c r="AX37" i="46"/>
  <c r="AX51" i="46"/>
  <c r="AX45" i="46"/>
  <c r="AX52" i="46"/>
  <c r="AX48" i="46"/>
  <c r="AX50" i="46"/>
  <c r="AX38" i="46"/>
  <c r="AX47" i="46"/>
  <c r="AX49" i="46"/>
  <c r="AX42" i="46"/>
  <c r="AX54" i="46"/>
  <c r="AX39" i="46"/>
  <c r="AX32" i="46"/>
  <c r="AX33" i="46"/>
  <c r="AM36" i="45"/>
  <c r="AO37" i="45"/>
  <c r="AR38" i="45"/>
  <c r="AM46" i="41"/>
  <c r="AM17" i="52" s="1"/>
  <c r="AM41" i="41"/>
  <c r="AM12" i="52" s="1"/>
  <c r="AM36" i="41"/>
  <c r="AM7" i="52" s="1"/>
  <c r="AM35" i="41"/>
  <c r="AM6" i="52" s="1"/>
  <c r="AM45" i="41"/>
  <c r="AM16" i="52" s="1"/>
  <c r="AM42" i="41"/>
  <c r="AM13" i="52" s="1"/>
  <c r="AM52" i="41"/>
  <c r="AM23" i="52" s="1"/>
  <c r="AM49" i="41"/>
  <c r="AM20" i="52" s="1"/>
  <c r="AM50" i="41"/>
  <c r="AM21" i="52" s="1"/>
  <c r="AM43" i="41"/>
  <c r="AM14" i="52" s="1"/>
  <c r="AM40" i="41"/>
  <c r="AM11" i="52" s="1"/>
  <c r="AM44" i="41"/>
  <c r="AM15" i="52" s="1"/>
  <c r="AM38" i="41"/>
  <c r="AM9" i="52" s="1"/>
  <c r="AM37" i="41"/>
  <c r="AM8" i="52" s="1"/>
  <c r="AM48" i="41"/>
  <c r="AM19" i="52" s="1"/>
  <c r="AM47" i="41"/>
  <c r="AM18" i="52" s="1"/>
  <c r="AM54" i="41"/>
  <c r="AM25" i="52" s="1"/>
  <c r="AM32" i="41"/>
  <c r="AM3" i="52" s="1"/>
  <c r="AM33" i="41"/>
  <c r="AM4" i="52" s="1"/>
  <c r="AM39" i="41"/>
  <c r="AM10" i="52" s="1"/>
  <c r="AV44" i="45"/>
  <c r="AP39" i="40"/>
  <c r="AP10" i="51" s="1"/>
  <c r="AX45" i="45"/>
  <c r="AK47" i="45"/>
  <c r="AZ34" i="46"/>
  <c r="AO46" i="40"/>
  <c r="AO17" i="51" s="1"/>
  <c r="AO35" i="40"/>
  <c r="AO6" i="51" s="1"/>
  <c r="AO41" i="40"/>
  <c r="AO12" i="51" s="1"/>
  <c r="AO37" i="40"/>
  <c r="AO8" i="51" s="1"/>
  <c r="AO52" i="40"/>
  <c r="AO23" i="51" s="1"/>
  <c r="AO40" i="40"/>
  <c r="AO11" i="51" s="1"/>
  <c r="AO43" i="40"/>
  <c r="AO14" i="51" s="1"/>
  <c r="AO36" i="40"/>
  <c r="AO7" i="51" s="1"/>
  <c r="AO44" i="40"/>
  <c r="AO15" i="51" s="1"/>
  <c r="AO42" i="40"/>
  <c r="AO13" i="51" s="1"/>
  <c r="AO50" i="40"/>
  <c r="AO21" i="51" s="1"/>
  <c r="AO48" i="40"/>
  <c r="AO19" i="51" s="1"/>
  <c r="AO45" i="40"/>
  <c r="AO16" i="51" s="1"/>
  <c r="AO51" i="40"/>
  <c r="AO22" i="51" s="1"/>
  <c r="AO47" i="40"/>
  <c r="AO18" i="51" s="1"/>
  <c r="AO54" i="40"/>
  <c r="AO25" i="51" s="1"/>
  <c r="AO49" i="40"/>
  <c r="AO20" i="51" s="1"/>
  <c r="AO38" i="40"/>
  <c r="AO9" i="51" s="1"/>
  <c r="AO33" i="40"/>
  <c r="AO4" i="51" s="1"/>
  <c r="AO32" i="40"/>
  <c r="AO3" i="51" s="1"/>
  <c r="AX48" i="45"/>
  <c r="AQ39" i="42"/>
  <c r="AQ10" i="53" s="1"/>
  <c r="AQ4" i="49"/>
  <c r="AQ32" i="45"/>
  <c r="AQ52" i="45"/>
  <c r="AQ33" i="45"/>
  <c r="AQ40" i="45"/>
  <c r="AQ54" i="45"/>
  <c r="AP34" i="40"/>
  <c r="AP5" i="51" s="1"/>
  <c r="AV55" i="40"/>
  <c r="AV26" i="51" s="1"/>
  <c r="AV53" i="40"/>
  <c r="AV24" i="51" s="1"/>
  <c r="AN53" i="45"/>
  <c r="AG53" i="46"/>
  <c r="AW46" i="45"/>
  <c r="AJ34" i="47"/>
  <c r="AJ5" i="58" s="1"/>
  <c r="AV34" i="41"/>
  <c r="AV5" i="52" s="1"/>
  <c r="AT34" i="41"/>
  <c r="AT5" i="52" s="1"/>
  <c r="AY55" i="41"/>
  <c r="AY26" i="52" s="1"/>
  <c r="AG39" i="39"/>
  <c r="AG10" i="50" s="1"/>
  <c r="AY53" i="47"/>
  <c r="AY24" i="58" s="1"/>
  <c r="AP51" i="45"/>
  <c r="AH51" i="41"/>
  <c r="AH22" i="52" s="1"/>
  <c r="AQ38" i="45"/>
  <c r="AW35" i="41"/>
  <c r="AW6" i="52" s="1"/>
  <c r="AW46" i="41"/>
  <c r="AW17" i="52" s="1"/>
  <c r="AW41" i="41"/>
  <c r="AW12" i="52" s="1"/>
  <c r="AW36" i="41"/>
  <c r="AW7" i="52" s="1"/>
  <c r="AW37" i="41"/>
  <c r="AW8" i="52" s="1"/>
  <c r="AW44" i="41"/>
  <c r="AW15" i="52" s="1"/>
  <c r="AW42" i="41"/>
  <c r="AW13" i="52" s="1"/>
  <c r="AW50" i="41"/>
  <c r="AW21" i="52" s="1"/>
  <c r="AW40" i="41"/>
  <c r="AW11" i="52" s="1"/>
  <c r="AW43" i="41"/>
  <c r="AW14" i="52" s="1"/>
  <c r="AW49" i="41"/>
  <c r="AW20" i="52" s="1"/>
  <c r="AW38" i="41"/>
  <c r="AW9" i="52" s="1"/>
  <c r="AW52" i="41"/>
  <c r="AW23" i="52" s="1"/>
  <c r="AW45" i="41"/>
  <c r="AW16" i="52" s="1"/>
  <c r="AW48" i="41"/>
  <c r="AW19" i="52" s="1"/>
  <c r="AW47" i="41"/>
  <c r="AW18" i="52" s="1"/>
  <c r="AW54" i="41"/>
  <c r="AW25" i="52" s="1"/>
  <c r="AW32" i="41"/>
  <c r="AW3" i="52" s="1"/>
  <c r="AW33" i="41"/>
  <c r="AW4" i="52" s="1"/>
  <c r="AW39" i="41"/>
  <c r="AW10" i="52" s="1"/>
  <c r="AM46" i="45"/>
  <c r="AT34" i="47"/>
  <c r="AT5" i="58" s="1"/>
  <c r="AL55" i="45"/>
  <c r="AX55" i="45"/>
  <c r="AR2" i="49"/>
  <c r="AR35" i="43"/>
  <c r="AR41" i="43"/>
  <c r="AR46" i="43"/>
  <c r="AR36" i="43"/>
  <c r="AR47" i="43"/>
  <c r="AR48" i="43"/>
  <c r="AR37" i="43"/>
  <c r="AR49" i="43"/>
  <c r="AR44" i="43"/>
  <c r="AR38" i="43"/>
  <c r="AR43" i="43"/>
  <c r="AR40" i="43"/>
  <c r="AR45" i="43"/>
  <c r="AR42" i="43"/>
  <c r="AR52" i="43"/>
  <c r="AR50" i="43"/>
  <c r="AR54" i="43"/>
  <c r="AR39" i="43"/>
  <c r="AR32" i="43"/>
  <c r="AR33" i="43"/>
  <c r="AR51" i="43"/>
  <c r="AJ46" i="47"/>
  <c r="AJ17" i="58" s="1"/>
  <c r="AJ35" i="47"/>
  <c r="AJ6" i="58" s="1"/>
  <c r="AJ41" i="47"/>
  <c r="AJ12" i="58" s="1"/>
  <c r="AJ36" i="47"/>
  <c r="AJ7" i="58" s="1"/>
  <c r="AJ49" i="47"/>
  <c r="AJ20" i="58" s="1"/>
  <c r="AJ42" i="47"/>
  <c r="AJ13" i="58" s="1"/>
  <c r="AJ38" i="47"/>
  <c r="AJ9" i="58" s="1"/>
  <c r="AJ50" i="47"/>
  <c r="AJ21" i="58" s="1"/>
  <c r="AJ45" i="47"/>
  <c r="AJ16" i="58" s="1"/>
  <c r="AJ51" i="47"/>
  <c r="AJ22" i="58" s="1"/>
  <c r="AJ44" i="47"/>
  <c r="AJ15" i="58" s="1"/>
  <c r="AJ40" i="47"/>
  <c r="AJ11" i="58" s="1"/>
  <c r="AJ47" i="47"/>
  <c r="AJ18" i="58" s="1"/>
  <c r="AJ48" i="47"/>
  <c r="AJ19" i="58" s="1"/>
  <c r="AJ37" i="47"/>
  <c r="AJ8" i="58" s="1"/>
  <c r="AJ52" i="47"/>
  <c r="AJ23" i="58" s="1"/>
  <c r="AJ43" i="47"/>
  <c r="AJ14" i="58" s="1"/>
  <c r="AJ54" i="47"/>
  <c r="AJ25" i="58" s="1"/>
  <c r="AJ33" i="47"/>
  <c r="AJ4" i="58" s="1"/>
  <c r="AJ32" i="47"/>
  <c r="AJ3" i="58" s="1"/>
  <c r="AJ39" i="47"/>
  <c r="AJ10" i="58" s="1"/>
  <c r="AW43" i="45"/>
  <c r="AH43" i="45"/>
  <c r="AX41" i="47"/>
  <c r="AX12" i="58" s="1"/>
  <c r="AX35" i="47"/>
  <c r="AX6" i="58" s="1"/>
  <c r="AX46" i="47"/>
  <c r="AX17" i="58" s="1"/>
  <c r="AX36" i="47"/>
  <c r="AX7" i="58" s="1"/>
  <c r="AX38" i="47"/>
  <c r="AX9" i="58" s="1"/>
  <c r="AX47" i="47"/>
  <c r="AX18" i="58" s="1"/>
  <c r="AX40" i="47"/>
  <c r="AX11" i="58" s="1"/>
  <c r="AX44" i="47"/>
  <c r="AX15" i="58" s="1"/>
  <c r="AX50" i="47"/>
  <c r="AX21" i="58" s="1"/>
  <c r="AX42" i="47"/>
  <c r="AX13" i="58" s="1"/>
  <c r="AX49" i="47"/>
  <c r="AX20" i="58" s="1"/>
  <c r="AX52" i="47"/>
  <c r="AX23" i="58" s="1"/>
  <c r="AX43" i="47"/>
  <c r="AX14" i="58" s="1"/>
  <c r="AX37" i="47"/>
  <c r="AX8" i="58" s="1"/>
  <c r="AX51" i="47"/>
  <c r="AX22" i="58" s="1"/>
  <c r="AX45" i="47"/>
  <c r="AX16" i="58" s="1"/>
  <c r="AX48" i="47"/>
  <c r="AX19" i="58" s="1"/>
  <c r="AX54" i="47"/>
  <c r="AX25" i="58" s="1"/>
  <c r="AX32" i="47"/>
  <c r="AX3" i="58" s="1"/>
  <c r="AX39" i="47"/>
  <c r="AX10" i="58" s="1"/>
  <c r="AX33" i="47"/>
  <c r="AX4" i="58" s="1"/>
  <c r="AQ3" i="49"/>
  <c r="AQ41" i="46"/>
  <c r="AQ36" i="46"/>
  <c r="AQ46" i="46"/>
  <c r="AQ35" i="46"/>
  <c r="AQ37" i="46"/>
  <c r="AQ45" i="46"/>
  <c r="AQ47" i="46"/>
  <c r="AQ49" i="46"/>
  <c r="AQ51" i="46"/>
  <c r="AQ48" i="46"/>
  <c r="AQ50" i="46"/>
  <c r="AQ40" i="46"/>
  <c r="AQ42" i="46"/>
  <c r="AQ52" i="46"/>
  <c r="AQ38" i="46"/>
  <c r="AQ54" i="46"/>
  <c r="AQ32" i="46"/>
  <c r="AQ33" i="46"/>
  <c r="AQ39" i="46"/>
  <c r="AK42" i="45"/>
  <c r="AQ55" i="46"/>
  <c r="AH34" i="42"/>
  <c r="AH5" i="53" s="1"/>
  <c r="AT41" i="40"/>
  <c r="AT12" i="51" s="1"/>
  <c r="AT46" i="40"/>
  <c r="AT17" i="51" s="1"/>
  <c r="AT35" i="40"/>
  <c r="AT6" i="51" s="1"/>
  <c r="AT36" i="40"/>
  <c r="AT7" i="51" s="1"/>
  <c r="AT52" i="40"/>
  <c r="AT23" i="51" s="1"/>
  <c r="AT44" i="40"/>
  <c r="AT15" i="51" s="1"/>
  <c r="AT40" i="40"/>
  <c r="AT11" i="51" s="1"/>
  <c r="AT42" i="40"/>
  <c r="AT13" i="51" s="1"/>
  <c r="AT37" i="40"/>
  <c r="AT8" i="51" s="1"/>
  <c r="AT48" i="40"/>
  <c r="AT19" i="51" s="1"/>
  <c r="AT50" i="40"/>
  <c r="AT21" i="51" s="1"/>
  <c r="AT43" i="40"/>
  <c r="AT14" i="51" s="1"/>
  <c r="AT45" i="40"/>
  <c r="AT16" i="51" s="1"/>
  <c r="AT51" i="40"/>
  <c r="AT22" i="51" s="1"/>
  <c r="AT47" i="40"/>
  <c r="AT18" i="51" s="1"/>
  <c r="AT54" i="40"/>
  <c r="AT25" i="51" s="1"/>
  <c r="AT32" i="40"/>
  <c r="AT3" i="51" s="1"/>
  <c r="AT33" i="40"/>
  <c r="AT4" i="51" s="1"/>
  <c r="AT49" i="40"/>
  <c r="AT20" i="51" s="1"/>
  <c r="AT38" i="40"/>
  <c r="AT9" i="51" s="1"/>
  <c r="AP55" i="41"/>
  <c r="AP26" i="52" s="1"/>
  <c r="AZ44" i="46"/>
  <c r="AZ53" i="41"/>
  <c r="AZ24" i="52" s="1"/>
  <c r="AW49" i="45"/>
  <c r="AV45" i="42"/>
  <c r="AV16" i="53" s="1"/>
  <c r="AV38" i="42"/>
  <c r="AV9" i="53" s="1"/>
  <c r="AV32" i="42"/>
  <c r="AV3" i="53" s="1"/>
  <c r="AV35" i="42"/>
  <c r="AV6" i="53" s="1"/>
  <c r="AV33" i="42"/>
  <c r="AV4" i="53" s="1"/>
  <c r="AV54" i="42"/>
  <c r="AV25" i="53" s="1"/>
  <c r="AV41" i="42"/>
  <c r="AV12" i="53" s="1"/>
  <c r="AV42" i="42"/>
  <c r="AV13" i="53" s="1"/>
  <c r="AV36" i="42"/>
  <c r="AV7" i="53" s="1"/>
  <c r="AV44" i="42"/>
  <c r="AV15" i="53" s="1"/>
  <c r="AV46" i="42"/>
  <c r="AV17" i="53" s="1"/>
  <c r="AV37" i="42"/>
  <c r="AV8" i="53" s="1"/>
  <c r="AV43" i="42"/>
  <c r="AV14" i="53" s="1"/>
  <c r="AV50" i="42"/>
  <c r="AV21" i="53" s="1"/>
  <c r="AV49" i="42"/>
  <c r="AV20" i="53" s="1"/>
  <c r="AV47" i="42"/>
  <c r="AV18" i="53" s="1"/>
  <c r="AV48" i="42"/>
  <c r="AV19" i="53" s="1"/>
  <c r="AV51" i="42"/>
  <c r="AV22" i="53" s="1"/>
  <c r="AV40" i="42"/>
  <c r="AV11" i="53" s="1"/>
  <c r="AV52" i="42"/>
  <c r="AV23" i="53" s="1"/>
  <c r="AS37" i="45"/>
  <c r="AR35" i="41"/>
  <c r="AR6" i="52" s="1"/>
  <c r="AR36" i="41"/>
  <c r="AR7" i="52" s="1"/>
  <c r="AR46" i="41"/>
  <c r="AR17" i="52" s="1"/>
  <c r="AR41" i="41"/>
  <c r="AR12" i="52" s="1"/>
  <c r="AR38" i="41"/>
  <c r="AR9" i="52" s="1"/>
  <c r="AR45" i="41"/>
  <c r="AR16" i="52" s="1"/>
  <c r="AR43" i="41"/>
  <c r="AR14" i="52" s="1"/>
  <c r="AR42" i="41"/>
  <c r="AR13" i="52" s="1"/>
  <c r="AR50" i="41"/>
  <c r="AR21" i="52" s="1"/>
  <c r="AR40" i="41"/>
  <c r="AR11" i="52" s="1"/>
  <c r="AR49" i="41"/>
  <c r="AR20" i="52" s="1"/>
  <c r="AR44" i="41"/>
  <c r="AR15" i="52" s="1"/>
  <c r="AR52" i="41"/>
  <c r="AR23" i="52" s="1"/>
  <c r="AR37" i="41"/>
  <c r="AR8" i="52" s="1"/>
  <c r="AR48" i="41"/>
  <c r="AR19" i="52" s="1"/>
  <c r="AR47" i="41"/>
  <c r="AR18" i="52" s="1"/>
  <c r="AR54" i="41"/>
  <c r="AR25" i="52" s="1"/>
  <c r="AR32" i="41"/>
  <c r="AR3" i="52" s="1"/>
  <c r="AR39" i="41"/>
  <c r="AR10" i="52" s="1"/>
  <c r="AR33" i="41"/>
  <c r="AR4" i="52" s="1"/>
  <c r="AG44" i="45"/>
  <c r="AJ39" i="40"/>
  <c r="AJ10" i="51" s="1"/>
  <c r="AU34" i="46"/>
  <c r="AX34" i="41"/>
  <c r="AX5" i="52" s="1"/>
  <c r="AK46" i="40"/>
  <c r="AK17" i="51" s="1"/>
  <c r="AK41" i="40"/>
  <c r="AK12" i="51" s="1"/>
  <c r="AK35" i="40"/>
  <c r="AK6" i="51" s="1"/>
  <c r="AK52" i="40"/>
  <c r="AK23" i="51" s="1"/>
  <c r="AK50" i="40"/>
  <c r="AK21" i="51" s="1"/>
  <c r="AK48" i="40"/>
  <c r="AK19" i="51" s="1"/>
  <c r="AK42" i="40"/>
  <c r="AK13" i="51" s="1"/>
  <c r="AK44" i="40"/>
  <c r="AK15" i="51" s="1"/>
  <c r="AK43" i="40"/>
  <c r="AK14" i="51" s="1"/>
  <c r="AK37" i="40"/>
  <c r="AK8" i="51" s="1"/>
  <c r="AK36" i="40"/>
  <c r="AK7" i="51" s="1"/>
  <c r="AK40" i="40"/>
  <c r="AK11" i="51" s="1"/>
  <c r="AK51" i="40"/>
  <c r="AK22" i="51" s="1"/>
  <c r="AK45" i="40"/>
  <c r="AK16" i="51" s="1"/>
  <c r="AK47" i="40"/>
  <c r="AK18" i="51" s="1"/>
  <c r="AK54" i="40"/>
  <c r="AK25" i="51" s="1"/>
  <c r="AK38" i="40"/>
  <c r="AK9" i="51" s="1"/>
  <c r="AK32" i="40"/>
  <c r="AK3" i="51" s="1"/>
  <c r="AK49" i="40"/>
  <c r="AK20" i="51" s="1"/>
  <c r="AK33" i="40"/>
  <c r="AK4" i="51" s="1"/>
  <c r="AK34" i="45"/>
  <c r="AH39" i="42"/>
  <c r="AH10" i="53" s="1"/>
  <c r="AS3" i="49"/>
  <c r="AS41" i="46"/>
  <c r="AS35" i="46"/>
  <c r="AS46" i="46"/>
  <c r="AS36" i="46"/>
  <c r="AS52" i="46"/>
  <c r="AS50" i="46"/>
  <c r="AS48" i="46"/>
  <c r="AS42" i="46"/>
  <c r="AS47" i="46"/>
  <c r="AS51" i="46"/>
  <c r="AS37" i="46"/>
  <c r="AS38" i="46"/>
  <c r="AS45" i="46"/>
  <c r="AS49" i="46"/>
  <c r="AS40" i="46"/>
  <c r="AS54" i="46"/>
  <c r="AS39" i="46"/>
  <c r="AS32" i="46"/>
  <c r="AS33" i="46"/>
  <c r="AK51" i="45"/>
  <c r="AT53" i="45"/>
  <c r="AS38" i="45"/>
  <c r="AF10" i="49"/>
  <c r="AF15" i="49" s="1"/>
  <c r="AY2" i="49"/>
  <c r="AY36" i="43"/>
  <c r="AY35" i="43"/>
  <c r="AY46" i="43"/>
  <c r="AY41" i="43"/>
  <c r="AY37" i="43"/>
  <c r="AY48" i="43"/>
  <c r="AY44" i="43"/>
  <c r="AY40" i="43"/>
  <c r="AY42" i="43"/>
  <c r="AY47" i="43"/>
  <c r="AY45" i="43"/>
  <c r="AY38" i="43"/>
  <c r="AY49" i="43"/>
  <c r="AY50" i="43"/>
  <c r="AY52" i="43"/>
  <c r="AY43" i="43"/>
  <c r="AY54" i="43"/>
  <c r="AY32" i="43"/>
  <c r="AY33" i="43"/>
  <c r="AY51" i="43"/>
  <c r="AY39" i="43"/>
  <c r="AO46" i="47"/>
  <c r="AO17" i="58" s="1"/>
  <c r="AO35" i="47"/>
  <c r="AO6" i="58" s="1"/>
  <c r="AO36" i="47"/>
  <c r="AO7" i="58" s="1"/>
  <c r="AO41" i="47"/>
  <c r="AO12" i="58" s="1"/>
  <c r="AO43" i="47"/>
  <c r="AO14" i="58" s="1"/>
  <c r="AO48" i="47"/>
  <c r="AO19" i="58" s="1"/>
  <c r="AO44" i="47"/>
  <c r="AO15" i="58" s="1"/>
  <c r="AO40" i="47"/>
  <c r="AO11" i="58" s="1"/>
  <c r="AO52" i="47"/>
  <c r="AO23" i="58" s="1"/>
  <c r="AO42" i="47"/>
  <c r="AO13" i="58" s="1"/>
  <c r="AO51" i="47"/>
  <c r="AO22" i="58" s="1"/>
  <c r="AO38" i="47"/>
  <c r="AO9" i="58" s="1"/>
  <c r="AO45" i="47"/>
  <c r="AO16" i="58" s="1"/>
  <c r="AO50" i="47"/>
  <c r="AO21" i="58" s="1"/>
  <c r="AO37" i="47"/>
  <c r="AO8" i="58" s="1"/>
  <c r="AO47" i="47"/>
  <c r="AO18" i="58" s="1"/>
  <c r="AO49" i="47"/>
  <c r="AO20" i="58" s="1"/>
  <c r="AO54" i="47"/>
  <c r="AO25" i="58" s="1"/>
  <c r="AO39" i="47"/>
  <c r="AO10" i="58" s="1"/>
  <c r="AO32" i="47"/>
  <c r="AO3" i="58" s="1"/>
  <c r="AO33" i="47"/>
  <c r="AO4" i="58" s="1"/>
  <c r="AX36" i="45"/>
  <c r="AU54" i="42"/>
  <c r="AU25" i="53" s="1"/>
  <c r="AU32" i="42"/>
  <c r="AU3" i="53" s="1"/>
  <c r="AU33" i="42"/>
  <c r="AU4" i="53" s="1"/>
  <c r="AU35" i="42"/>
  <c r="AU6" i="53" s="1"/>
  <c r="AU38" i="42"/>
  <c r="AU9" i="53" s="1"/>
  <c r="AU45" i="42"/>
  <c r="AU16" i="53" s="1"/>
  <c r="AU41" i="42"/>
  <c r="AU12" i="53" s="1"/>
  <c r="AU44" i="42"/>
  <c r="AU15" i="53" s="1"/>
  <c r="AU36" i="42"/>
  <c r="AU7" i="53" s="1"/>
  <c r="AU46" i="42"/>
  <c r="AU17" i="53" s="1"/>
  <c r="AU37" i="42"/>
  <c r="AU8" i="53" s="1"/>
  <c r="AU42" i="42"/>
  <c r="AU13" i="53" s="1"/>
  <c r="AU52" i="42"/>
  <c r="AU23" i="53" s="1"/>
  <c r="AU47" i="42"/>
  <c r="AU18" i="53" s="1"/>
  <c r="AU50" i="42"/>
  <c r="AU21" i="53" s="1"/>
  <c r="AU40" i="42"/>
  <c r="AU11" i="53" s="1"/>
  <c r="AU49" i="42"/>
  <c r="AU20" i="53" s="1"/>
  <c r="AU48" i="42"/>
  <c r="AU19" i="53" s="1"/>
  <c r="AU51" i="42"/>
  <c r="AU22" i="53" s="1"/>
  <c r="AU43" i="42"/>
  <c r="AU14" i="53" s="1"/>
  <c r="AP55" i="46"/>
  <c r="AG48" i="45"/>
  <c r="AL55" i="41"/>
  <c r="AL26" i="52" s="1"/>
  <c r="AH39" i="39"/>
  <c r="AH10" i="50" s="1"/>
  <c r="AX2" i="49"/>
  <c r="AX35" i="43"/>
  <c r="AX41" i="43"/>
  <c r="AX46" i="43"/>
  <c r="AX36" i="43"/>
  <c r="AX40" i="43"/>
  <c r="AX43" i="43"/>
  <c r="AX47" i="43"/>
  <c r="AX42" i="43"/>
  <c r="AX37" i="43"/>
  <c r="AX38" i="43"/>
  <c r="AX52" i="43"/>
  <c r="AX48" i="43"/>
  <c r="AX44" i="43"/>
  <c r="AX50" i="43"/>
  <c r="AX45" i="43"/>
  <c r="AX49" i="43"/>
  <c r="AX54" i="43"/>
  <c r="AX32" i="43"/>
  <c r="AX51" i="43"/>
  <c r="AX33" i="43"/>
  <c r="AX39" i="43"/>
  <c r="AZ41" i="47"/>
  <c r="AZ12" i="58" s="1"/>
  <c r="AZ46" i="47"/>
  <c r="AZ17" i="58" s="1"/>
  <c r="AZ35" i="47"/>
  <c r="AZ6" i="58" s="1"/>
  <c r="AZ36" i="47"/>
  <c r="AZ7" i="58" s="1"/>
  <c r="AZ50" i="47"/>
  <c r="AZ21" i="58" s="1"/>
  <c r="AZ42" i="47"/>
  <c r="AZ13" i="58" s="1"/>
  <c r="AZ45" i="47"/>
  <c r="AZ16" i="58" s="1"/>
  <c r="AZ40" i="47"/>
  <c r="AZ11" i="58" s="1"/>
  <c r="AZ37" i="47"/>
  <c r="AZ8" i="58" s="1"/>
  <c r="AZ44" i="47"/>
  <c r="AZ15" i="58" s="1"/>
  <c r="AZ52" i="47"/>
  <c r="AZ23" i="58" s="1"/>
  <c r="AZ47" i="47"/>
  <c r="AZ18" i="58" s="1"/>
  <c r="AZ38" i="47"/>
  <c r="AZ9" i="58" s="1"/>
  <c r="AZ49" i="47"/>
  <c r="AZ20" i="58" s="1"/>
  <c r="AZ43" i="47"/>
  <c r="AZ14" i="58" s="1"/>
  <c r="AZ48" i="47"/>
  <c r="AZ19" i="58" s="1"/>
  <c r="AZ51" i="47"/>
  <c r="AZ22" i="58" s="1"/>
  <c r="AZ54" i="47"/>
  <c r="AZ25" i="58" s="1"/>
  <c r="AZ32" i="47"/>
  <c r="AZ3" i="58" s="1"/>
  <c r="AZ33" i="47"/>
  <c r="AZ4" i="58" s="1"/>
  <c r="AZ39" i="47"/>
  <c r="AZ10" i="58" s="1"/>
  <c r="AH36" i="45"/>
  <c r="AM33" i="42"/>
  <c r="AM4" i="53" s="1"/>
  <c r="AM32" i="42"/>
  <c r="AM3" i="53" s="1"/>
  <c r="AM38" i="42"/>
  <c r="AM9" i="53" s="1"/>
  <c r="AM54" i="42"/>
  <c r="AM25" i="53" s="1"/>
  <c r="AM45" i="42"/>
  <c r="AM16" i="53" s="1"/>
  <c r="AM35" i="42"/>
  <c r="AM6" i="53" s="1"/>
  <c r="AM41" i="42"/>
  <c r="AM12" i="53" s="1"/>
  <c r="AM48" i="42"/>
  <c r="AM19" i="53" s="1"/>
  <c r="AM46" i="42"/>
  <c r="AM17" i="53" s="1"/>
  <c r="AM36" i="42"/>
  <c r="AM7" i="53" s="1"/>
  <c r="AM37" i="42"/>
  <c r="AM8" i="53" s="1"/>
  <c r="AM42" i="42"/>
  <c r="AM13" i="53" s="1"/>
  <c r="AM44" i="42"/>
  <c r="AM15" i="53" s="1"/>
  <c r="AM40" i="42"/>
  <c r="AM11" i="53" s="1"/>
  <c r="AM50" i="42"/>
  <c r="AM21" i="53" s="1"/>
  <c r="AM47" i="42"/>
  <c r="AM18" i="53" s="1"/>
  <c r="AM51" i="42"/>
  <c r="AM22" i="53" s="1"/>
  <c r="AM49" i="42"/>
  <c r="AM20" i="53" s="1"/>
  <c r="AM52" i="42"/>
  <c r="AM23" i="53" s="1"/>
  <c r="AM43" i="42"/>
  <c r="AM14" i="53" s="1"/>
  <c r="AS48" i="45"/>
  <c r="AG55" i="41"/>
  <c r="AG26" i="52" s="1"/>
  <c r="AO53" i="47"/>
  <c r="AO24" i="58" s="1"/>
  <c r="AI2" i="49"/>
  <c r="AI36" i="43"/>
  <c r="AI41" i="43"/>
  <c r="AI46" i="43"/>
  <c r="AI35" i="43"/>
  <c r="AI42" i="43"/>
  <c r="AI40" i="43"/>
  <c r="AI38" i="43"/>
  <c r="AI52" i="43"/>
  <c r="AI50" i="43"/>
  <c r="AI44" i="43"/>
  <c r="AI43" i="43"/>
  <c r="AI48" i="43"/>
  <c r="AI45" i="43"/>
  <c r="AI47" i="43"/>
  <c r="AI49" i="43"/>
  <c r="AI37" i="43"/>
  <c r="AI54" i="43"/>
  <c r="AI33" i="43"/>
  <c r="AI32" i="43"/>
  <c r="AI51" i="43"/>
  <c r="AI39" i="43"/>
  <c r="AG50" i="45"/>
  <c r="AZ35" i="45"/>
  <c r="AH53" i="45"/>
  <c r="AQ53" i="46"/>
  <c r="AL38" i="45"/>
  <c r="AL34" i="42"/>
  <c r="AL5" i="53" s="1"/>
  <c r="AL34" i="47"/>
  <c r="AL5" i="58" s="1"/>
  <c r="AM55" i="42"/>
  <c r="AM26" i="53" s="1"/>
  <c r="AY55" i="45"/>
  <c r="AD23" i="54"/>
  <c r="AD15" i="54"/>
  <c r="AD7" i="54"/>
  <c r="AD20" i="54"/>
  <c r="AD12" i="54"/>
  <c r="AD4" i="54"/>
  <c r="AD25" i="54"/>
  <c r="AD17" i="54"/>
  <c r="AD9" i="54"/>
  <c r="AD26" i="54"/>
  <c r="AD18" i="54"/>
  <c r="AD10" i="54"/>
  <c r="AD2" i="54"/>
  <c r="AD21" i="54"/>
  <c r="AD5" i="54"/>
  <c r="AD14" i="54"/>
  <c r="AD19" i="54"/>
  <c r="AD3" i="54"/>
  <c r="AD24" i="54"/>
  <c r="AD16" i="54"/>
  <c r="AD22" i="54"/>
  <c r="AD13" i="54"/>
  <c r="AD11" i="54"/>
  <c r="AD8" i="54"/>
  <c r="AD6" i="54"/>
  <c r="AJ55" i="41"/>
  <c r="AJ26" i="52" s="1"/>
  <c r="AT53" i="47"/>
  <c r="AT24" i="58" s="1"/>
  <c r="AZ2" i="49"/>
  <c r="AZ46" i="43"/>
  <c r="AZ36" i="43"/>
  <c r="AZ35" i="43"/>
  <c r="AZ41" i="43"/>
  <c r="AZ47" i="43"/>
  <c r="AZ45" i="43"/>
  <c r="AZ49" i="43"/>
  <c r="AZ52" i="43"/>
  <c r="AZ42" i="43"/>
  <c r="AZ44" i="43"/>
  <c r="AZ40" i="43"/>
  <c r="AZ50" i="43"/>
  <c r="AZ38" i="43"/>
  <c r="AZ37" i="43"/>
  <c r="AZ48" i="43"/>
  <c r="AZ43" i="43"/>
  <c r="AZ54" i="43"/>
  <c r="AZ51" i="43"/>
  <c r="AZ39" i="43"/>
  <c r="AZ32" i="43"/>
  <c r="AZ33" i="43"/>
  <c r="AO3" i="49"/>
  <c r="AO41" i="46"/>
  <c r="AO46" i="46"/>
  <c r="AO35" i="46"/>
  <c r="AO36" i="46"/>
  <c r="AO40" i="46"/>
  <c r="AO49" i="46"/>
  <c r="AO45" i="46"/>
  <c r="AO51" i="46"/>
  <c r="AO38" i="46"/>
  <c r="AO47" i="46"/>
  <c r="AO42" i="46"/>
  <c r="AO50" i="46"/>
  <c r="AO52" i="46"/>
  <c r="AO37" i="46"/>
  <c r="AO48" i="46"/>
  <c r="AO54" i="46"/>
  <c r="AO32" i="46"/>
  <c r="AO33" i="46"/>
  <c r="AO39" i="46"/>
  <c r="AY53" i="40"/>
  <c r="AY24" i="51" s="1"/>
  <c r="AQ53" i="45"/>
  <c r="AS53" i="46"/>
  <c r="AP38" i="45"/>
  <c r="AS34" i="42"/>
  <c r="AS5" i="53" s="1"/>
  <c r="AK53" i="39"/>
  <c r="AK24" i="50" s="1"/>
  <c r="AN43" i="45"/>
  <c r="AX55" i="47"/>
  <c r="AX26" i="58" s="1"/>
  <c r="AZ55" i="45"/>
  <c r="AM55" i="45"/>
  <c r="AT4" i="49"/>
  <c r="AT52" i="45"/>
  <c r="AT32" i="45"/>
  <c r="AT33" i="45"/>
  <c r="AT40" i="45"/>
  <c r="AT54" i="45"/>
  <c r="AI54" i="42"/>
  <c r="AI25" i="53" s="1"/>
  <c r="AI35" i="42"/>
  <c r="AI6" i="53" s="1"/>
  <c r="AI38" i="42"/>
  <c r="AI9" i="53" s="1"/>
  <c r="AI45" i="42"/>
  <c r="AI16" i="53" s="1"/>
  <c r="AI33" i="42"/>
  <c r="AI4" i="53" s="1"/>
  <c r="AI32" i="42"/>
  <c r="AI3" i="53" s="1"/>
  <c r="AI41" i="42"/>
  <c r="AI12" i="53" s="1"/>
  <c r="AI46" i="42"/>
  <c r="AI17" i="53" s="1"/>
  <c r="AI44" i="42"/>
  <c r="AI15" i="53" s="1"/>
  <c r="AI37" i="42"/>
  <c r="AI8" i="53" s="1"/>
  <c r="AI36" i="42"/>
  <c r="AI7" i="53" s="1"/>
  <c r="AI42" i="42"/>
  <c r="AI13" i="53" s="1"/>
  <c r="AI48" i="42"/>
  <c r="AI19" i="53" s="1"/>
  <c r="AI50" i="42"/>
  <c r="AI21" i="53" s="1"/>
  <c r="AI49" i="42"/>
  <c r="AI20" i="53" s="1"/>
  <c r="AI51" i="42"/>
  <c r="AI22" i="53" s="1"/>
  <c r="AI43" i="42"/>
  <c r="AI14" i="53" s="1"/>
  <c r="AI40" i="42"/>
  <c r="AI11" i="53" s="1"/>
  <c r="AI52" i="42"/>
  <c r="AI23" i="53" s="1"/>
  <c r="AI47" i="42"/>
  <c r="AI18" i="53" s="1"/>
  <c r="AT45" i="45"/>
  <c r="AK4" i="49"/>
  <c r="AK32" i="45"/>
  <c r="AK52" i="45"/>
  <c r="AK33" i="45"/>
  <c r="AK40" i="45"/>
  <c r="AK54" i="45"/>
  <c r="AZ36" i="41"/>
  <c r="AZ7" i="52" s="1"/>
  <c r="AZ35" i="41"/>
  <c r="AZ6" i="52" s="1"/>
  <c r="AZ41" i="41"/>
  <c r="AZ12" i="52" s="1"/>
  <c r="AZ46" i="41"/>
  <c r="AZ17" i="52" s="1"/>
  <c r="AZ52" i="41"/>
  <c r="AZ23" i="52" s="1"/>
  <c r="AZ38" i="41"/>
  <c r="AZ9" i="52" s="1"/>
  <c r="AZ45" i="41"/>
  <c r="AZ16" i="52" s="1"/>
  <c r="AZ43" i="41"/>
  <c r="AZ14" i="52" s="1"/>
  <c r="AZ40" i="41"/>
  <c r="AZ11" i="52" s="1"/>
  <c r="AZ50" i="41"/>
  <c r="AZ21" i="52" s="1"/>
  <c r="AZ37" i="41"/>
  <c r="AZ8" i="52" s="1"/>
  <c r="AZ49" i="41"/>
  <c r="AZ20" i="52" s="1"/>
  <c r="AZ42" i="41"/>
  <c r="AZ13" i="52" s="1"/>
  <c r="AZ44" i="41"/>
  <c r="AZ15" i="52" s="1"/>
  <c r="AZ48" i="41"/>
  <c r="AZ19" i="52" s="1"/>
  <c r="AZ47" i="41"/>
  <c r="AZ18" i="52" s="1"/>
  <c r="AZ54" i="41"/>
  <c r="AZ25" i="52" s="1"/>
  <c r="AZ32" i="41"/>
  <c r="AZ3" i="52" s="1"/>
  <c r="AZ33" i="41"/>
  <c r="AZ4" i="52" s="1"/>
  <c r="AZ39" i="41"/>
  <c r="AZ10" i="52" s="1"/>
  <c r="AO4" i="49"/>
  <c r="AO52" i="45"/>
  <c r="AO32" i="45"/>
  <c r="AO33" i="45"/>
  <c r="AO40" i="45"/>
  <c r="AO54" i="45"/>
  <c r="AN41" i="45"/>
  <c r="AS39" i="45"/>
  <c r="AH2" i="49"/>
  <c r="AH35" i="43"/>
  <c r="AH46" i="43"/>
  <c r="AH41" i="43"/>
  <c r="AH36" i="43"/>
  <c r="AH37" i="43"/>
  <c r="AH48" i="43"/>
  <c r="AH50" i="43"/>
  <c r="AH47" i="43"/>
  <c r="AH38" i="43"/>
  <c r="AH52" i="43"/>
  <c r="AH45" i="43"/>
  <c r="AH44" i="43"/>
  <c r="AH49" i="43"/>
  <c r="AH40" i="43"/>
  <c r="AH42" i="43"/>
  <c r="AH43" i="43"/>
  <c r="AH54" i="43"/>
  <c r="AH33" i="43"/>
  <c r="AH32" i="43"/>
  <c r="AH51" i="43"/>
  <c r="AH39" i="43"/>
  <c r="AK54" i="42"/>
  <c r="AK25" i="53" s="1"/>
  <c r="AK32" i="42"/>
  <c r="AK3" i="53" s="1"/>
  <c r="AK35" i="42"/>
  <c r="AK6" i="53" s="1"/>
  <c r="AK38" i="42"/>
  <c r="AK9" i="53" s="1"/>
  <c r="AK45" i="42"/>
  <c r="AK16" i="53" s="1"/>
  <c r="AK33" i="42"/>
  <c r="AK4" i="53" s="1"/>
  <c r="AK41" i="42"/>
  <c r="AK12" i="53" s="1"/>
  <c r="AK46" i="42"/>
  <c r="AK17" i="53" s="1"/>
  <c r="AK44" i="42"/>
  <c r="AK15" i="53" s="1"/>
  <c r="AK42" i="42"/>
  <c r="AK13" i="53" s="1"/>
  <c r="AK37" i="42"/>
  <c r="AK8" i="53" s="1"/>
  <c r="AK36" i="42"/>
  <c r="AK7" i="53" s="1"/>
  <c r="AK50" i="42"/>
  <c r="AK21" i="53" s="1"/>
  <c r="AK47" i="42"/>
  <c r="AK18" i="53" s="1"/>
  <c r="AK43" i="42"/>
  <c r="AK14" i="53" s="1"/>
  <c r="AK49" i="42"/>
  <c r="AK20" i="53" s="1"/>
  <c r="AK48" i="42"/>
  <c r="AK19" i="53" s="1"/>
  <c r="AK52" i="42"/>
  <c r="AK23" i="53" s="1"/>
  <c r="AK51" i="42"/>
  <c r="AK22" i="53" s="1"/>
  <c r="AK40" i="42"/>
  <c r="AK11" i="53" s="1"/>
  <c r="AJ43" i="46"/>
  <c r="AL55" i="42"/>
  <c r="AL26" i="53" s="1"/>
  <c r="AL46" i="40"/>
  <c r="AL17" i="51" s="1"/>
  <c r="AL41" i="40"/>
  <c r="AL12" i="51" s="1"/>
  <c r="AL35" i="40"/>
  <c r="AL6" i="51" s="1"/>
  <c r="AL44" i="40"/>
  <c r="AL15" i="51" s="1"/>
  <c r="AL50" i="40"/>
  <c r="AL21" i="51" s="1"/>
  <c r="AL37" i="40"/>
  <c r="AL8" i="51" s="1"/>
  <c r="AL36" i="40"/>
  <c r="AL7" i="51" s="1"/>
  <c r="AL48" i="40"/>
  <c r="AL19" i="51" s="1"/>
  <c r="AL43" i="40"/>
  <c r="AL14" i="51" s="1"/>
  <c r="AL42" i="40"/>
  <c r="AL13" i="51" s="1"/>
  <c r="AL40" i="40"/>
  <c r="AL11" i="51" s="1"/>
  <c r="AL52" i="40"/>
  <c r="AL23" i="51" s="1"/>
  <c r="AL51" i="40"/>
  <c r="AL22" i="51" s="1"/>
  <c r="AL45" i="40"/>
  <c r="AL16" i="51" s="1"/>
  <c r="AL47" i="40"/>
  <c r="AL18" i="51" s="1"/>
  <c r="AL54" i="40"/>
  <c r="AL25" i="51" s="1"/>
  <c r="AL32" i="40"/>
  <c r="AL3" i="51" s="1"/>
  <c r="AL38" i="40"/>
  <c r="AL9" i="51" s="1"/>
  <c r="AL49" i="40"/>
  <c r="AL20" i="51" s="1"/>
  <c r="AL33" i="40"/>
  <c r="AL4" i="51" s="1"/>
  <c r="AV53" i="43"/>
  <c r="AF8" i="49"/>
  <c r="AF13" i="49" s="1"/>
  <c r="AF5" i="49"/>
  <c r="AF9" i="49" s="1"/>
  <c r="AF14" i="49" s="1"/>
  <c r="AS46" i="47"/>
  <c r="AS17" i="58" s="1"/>
  <c r="AS35" i="47"/>
  <c r="AS6" i="58" s="1"/>
  <c r="AS36" i="47"/>
  <c r="AS7" i="58" s="1"/>
  <c r="AS41" i="47"/>
  <c r="AS12" i="58" s="1"/>
  <c r="AS45" i="47"/>
  <c r="AS16" i="58" s="1"/>
  <c r="AS51" i="47"/>
  <c r="AS22" i="58" s="1"/>
  <c r="AS38" i="47"/>
  <c r="AS9" i="58" s="1"/>
  <c r="AS47" i="47"/>
  <c r="AS18" i="58" s="1"/>
  <c r="AS37" i="47"/>
  <c r="AS8" i="58" s="1"/>
  <c r="AS44" i="47"/>
  <c r="AS15" i="58" s="1"/>
  <c r="AS43" i="47"/>
  <c r="AS14" i="58" s="1"/>
  <c r="AS52" i="47"/>
  <c r="AS23" i="58" s="1"/>
  <c r="AS42" i="47"/>
  <c r="AS13" i="58" s="1"/>
  <c r="AS40" i="47"/>
  <c r="AS11" i="58" s="1"/>
  <c r="AS48" i="47"/>
  <c r="AS19" i="58" s="1"/>
  <c r="AS50" i="47"/>
  <c r="AS21" i="58" s="1"/>
  <c r="AS49" i="47"/>
  <c r="AS20" i="58" s="1"/>
  <c r="AS54" i="47"/>
  <c r="AS25" i="58" s="1"/>
  <c r="AS32" i="47"/>
  <c r="AS3" i="58" s="1"/>
  <c r="AS33" i="47"/>
  <c r="AS4" i="58" s="1"/>
  <c r="AS39" i="47"/>
  <c r="AS10" i="58" s="1"/>
  <c r="AW53" i="45"/>
  <c r="AT35" i="41"/>
  <c r="AT6" i="52" s="1"/>
  <c r="AT36" i="41"/>
  <c r="AT7" i="52" s="1"/>
  <c r="AT46" i="41"/>
  <c r="AT17" i="52" s="1"/>
  <c r="AT41" i="41"/>
  <c r="AT12" i="52" s="1"/>
  <c r="AT43" i="41"/>
  <c r="AT14" i="52" s="1"/>
  <c r="AT42" i="41"/>
  <c r="AT13" i="52" s="1"/>
  <c r="AT50" i="41"/>
  <c r="AT21" i="52" s="1"/>
  <c r="AT45" i="41"/>
  <c r="AT16" i="52" s="1"/>
  <c r="AT44" i="41"/>
  <c r="AT15" i="52" s="1"/>
  <c r="AT37" i="41"/>
  <c r="AT8" i="52" s="1"/>
  <c r="AT52" i="41"/>
  <c r="AT23" i="52" s="1"/>
  <c r="AT38" i="41"/>
  <c r="AT9" i="52" s="1"/>
  <c r="AT49" i="41"/>
  <c r="AT20" i="52" s="1"/>
  <c r="AT40" i="41"/>
  <c r="AT11" i="52" s="1"/>
  <c r="AT48" i="41"/>
  <c r="AT19" i="52" s="1"/>
  <c r="AT47" i="41"/>
  <c r="AT18" i="52" s="1"/>
  <c r="AT54" i="41"/>
  <c r="AT25" i="52" s="1"/>
  <c r="AT39" i="41"/>
  <c r="AT10" i="52" s="1"/>
  <c r="AT32" i="41"/>
  <c r="AT3" i="52" s="1"/>
  <c r="AT33" i="41"/>
  <c r="AT4" i="52" s="1"/>
  <c r="AN2" i="49"/>
  <c r="AN46" i="43"/>
  <c r="AN41" i="43"/>
  <c r="AN35" i="43"/>
  <c r="AN36" i="43"/>
  <c r="AN43" i="43"/>
  <c r="AN37" i="43"/>
  <c r="AN47" i="43"/>
  <c r="AN48" i="43"/>
  <c r="AN52" i="43"/>
  <c r="AN40" i="43"/>
  <c r="AN50" i="43"/>
  <c r="AN44" i="43"/>
  <c r="AN42" i="43"/>
  <c r="AN45" i="43"/>
  <c r="AN49" i="43"/>
  <c r="AN38" i="43"/>
  <c r="AN54" i="43"/>
  <c r="AN39" i="43"/>
  <c r="AN32" i="43"/>
  <c r="AN51" i="43"/>
  <c r="AN33" i="43"/>
  <c r="AV55" i="43"/>
  <c r="AW50" i="45"/>
  <c r="AT35" i="45"/>
  <c r="AJ54" i="42"/>
  <c r="AJ25" i="53" s="1"/>
  <c r="AJ32" i="42"/>
  <c r="AJ3" i="53" s="1"/>
  <c r="AJ35" i="42"/>
  <c r="AJ6" i="53" s="1"/>
  <c r="AJ38" i="42"/>
  <c r="AJ9" i="53" s="1"/>
  <c r="AJ33" i="42"/>
  <c r="AJ4" i="53" s="1"/>
  <c r="AJ45" i="42"/>
  <c r="AJ16" i="53" s="1"/>
  <c r="AJ41" i="42"/>
  <c r="AJ12" i="53" s="1"/>
  <c r="AJ46" i="42"/>
  <c r="AJ17" i="53" s="1"/>
  <c r="AJ44" i="42"/>
  <c r="AJ15" i="53" s="1"/>
  <c r="AJ42" i="42"/>
  <c r="AJ13" i="53" s="1"/>
  <c r="AJ37" i="42"/>
  <c r="AJ8" i="53" s="1"/>
  <c r="AJ36" i="42"/>
  <c r="AJ7" i="53" s="1"/>
  <c r="AJ49" i="42"/>
  <c r="AJ20" i="53" s="1"/>
  <c r="AJ50" i="42"/>
  <c r="AJ21" i="53" s="1"/>
  <c r="AJ52" i="42"/>
  <c r="AJ23" i="53" s="1"/>
  <c r="AJ47" i="42"/>
  <c r="AJ18" i="53" s="1"/>
  <c r="AJ48" i="42"/>
  <c r="AJ19" i="53" s="1"/>
  <c r="AJ43" i="42"/>
  <c r="AJ14" i="53" s="1"/>
  <c r="AJ40" i="42"/>
  <c r="AJ11" i="53" s="1"/>
  <c r="AJ51" i="42"/>
  <c r="AJ22" i="53" s="1"/>
  <c r="AQ43" i="46"/>
  <c r="AW34" i="45"/>
  <c r="AH53" i="43"/>
  <c r="AV4" i="49"/>
  <c r="AV52" i="45"/>
  <c r="AV32" i="45"/>
  <c r="AV33" i="45"/>
  <c r="AV40" i="45"/>
  <c r="AV54" i="45"/>
  <c r="AT3" i="49"/>
  <c r="AT46" i="46"/>
  <c r="AT35" i="46"/>
  <c r="AT36" i="46"/>
  <c r="AT41" i="46"/>
  <c r="AT45" i="46"/>
  <c r="AT49" i="46"/>
  <c r="AT40" i="46"/>
  <c r="AT37" i="46"/>
  <c r="AT51" i="46"/>
  <c r="AT42" i="46"/>
  <c r="AT47" i="46"/>
  <c r="AT48" i="46"/>
  <c r="AT50" i="46"/>
  <c r="AT52" i="46"/>
  <c r="AT38" i="46"/>
  <c r="AT54" i="46"/>
  <c r="AT32" i="46"/>
  <c r="AT33" i="46"/>
  <c r="AT39" i="46"/>
  <c r="AN53" i="40"/>
  <c r="AN24" i="51" s="1"/>
  <c r="AL35" i="45"/>
  <c r="AR32" i="42"/>
  <c r="AR3" i="53" s="1"/>
  <c r="AR33" i="42"/>
  <c r="AR4" i="53" s="1"/>
  <c r="AR38" i="42"/>
  <c r="AR9" i="53" s="1"/>
  <c r="AR35" i="42"/>
  <c r="AR6" i="53" s="1"/>
  <c r="AR54" i="42"/>
  <c r="AR25" i="53" s="1"/>
  <c r="AR45" i="42"/>
  <c r="AR16" i="53" s="1"/>
  <c r="AR41" i="42"/>
  <c r="AR12" i="53" s="1"/>
  <c r="AR37" i="42"/>
  <c r="AR8" i="53" s="1"/>
  <c r="AR42" i="42"/>
  <c r="AR13" i="53" s="1"/>
  <c r="AR46" i="42"/>
  <c r="AR17" i="53" s="1"/>
  <c r="AR44" i="42"/>
  <c r="AR15" i="53" s="1"/>
  <c r="AR36" i="42"/>
  <c r="AR7" i="53" s="1"/>
  <c r="AR43" i="42"/>
  <c r="AR14" i="53" s="1"/>
  <c r="AR40" i="42"/>
  <c r="AR11" i="53" s="1"/>
  <c r="AR47" i="42"/>
  <c r="AR18" i="53" s="1"/>
  <c r="AR52" i="42"/>
  <c r="AR23" i="53" s="1"/>
  <c r="AR48" i="42"/>
  <c r="AR19" i="53" s="1"/>
  <c r="AR51" i="42"/>
  <c r="AR22" i="53" s="1"/>
  <c r="AR49" i="42"/>
  <c r="AR20" i="53" s="1"/>
  <c r="AR50" i="42"/>
  <c r="AR21" i="53" s="1"/>
  <c r="AV55" i="46"/>
  <c r="AN35" i="41"/>
  <c r="AN6" i="52" s="1"/>
  <c r="AN36" i="41"/>
  <c r="AN7" i="52" s="1"/>
  <c r="AN46" i="41"/>
  <c r="AN17" i="52" s="1"/>
  <c r="AN41" i="41"/>
  <c r="AN12" i="52" s="1"/>
  <c r="AN50" i="41"/>
  <c r="AN21" i="52" s="1"/>
  <c r="AN38" i="41"/>
  <c r="AN9" i="52" s="1"/>
  <c r="AN37" i="41"/>
  <c r="AN8" i="52" s="1"/>
  <c r="AN49" i="41"/>
  <c r="AN20" i="52" s="1"/>
  <c r="AN43" i="41"/>
  <c r="AN14" i="52" s="1"/>
  <c r="AN42" i="41"/>
  <c r="AN13" i="52" s="1"/>
  <c r="AN52" i="41"/>
  <c r="AN23" i="52" s="1"/>
  <c r="AN45" i="41"/>
  <c r="AN16" i="52" s="1"/>
  <c r="AN40" i="41"/>
  <c r="AN11" i="52" s="1"/>
  <c r="AN44" i="41"/>
  <c r="AN15" i="52" s="1"/>
  <c r="AN48" i="41"/>
  <c r="AN19" i="52" s="1"/>
  <c r="AN47" i="41"/>
  <c r="AN18" i="52" s="1"/>
  <c r="AN54" i="41"/>
  <c r="AN25" i="52" s="1"/>
  <c r="AN32" i="41"/>
  <c r="AN3" i="52" s="1"/>
  <c r="AN33" i="41"/>
  <c r="AN4" i="52" s="1"/>
  <c r="AN39" i="41"/>
  <c r="AN10" i="52" s="1"/>
  <c r="AV46" i="45"/>
  <c r="AR55" i="42"/>
  <c r="AR26" i="53" s="1"/>
  <c r="AH34" i="41"/>
  <c r="AH5" i="52" s="1"/>
  <c r="AO34" i="45"/>
  <c r="AU55" i="41"/>
  <c r="AU26" i="52" s="1"/>
  <c r="AU39" i="39"/>
  <c r="AU10" i="50" s="1"/>
  <c r="AR4" i="49"/>
  <c r="AR32" i="45"/>
  <c r="AR52" i="45"/>
  <c r="AR33" i="45"/>
  <c r="AR40" i="45"/>
  <c r="AR54" i="45"/>
  <c r="AG46" i="47"/>
  <c r="AG17" i="58" s="1"/>
  <c r="AG36" i="47"/>
  <c r="AG7" i="58" s="1"/>
  <c r="AG35" i="47"/>
  <c r="AG6" i="58" s="1"/>
  <c r="AG41" i="47"/>
  <c r="AG12" i="58" s="1"/>
  <c r="AG51" i="47"/>
  <c r="AG22" i="58" s="1"/>
  <c r="AG43" i="47"/>
  <c r="AG14" i="58" s="1"/>
  <c r="AG48" i="47"/>
  <c r="AG19" i="58" s="1"/>
  <c r="AG50" i="47"/>
  <c r="AG21" i="58" s="1"/>
  <c r="AG52" i="47"/>
  <c r="AG23" i="58" s="1"/>
  <c r="AG38" i="47"/>
  <c r="AG9" i="58" s="1"/>
  <c r="AG37" i="47"/>
  <c r="AG8" i="58" s="1"/>
  <c r="AG40" i="47"/>
  <c r="AG11" i="58" s="1"/>
  <c r="AG47" i="47"/>
  <c r="AG18" i="58" s="1"/>
  <c r="AG45" i="47"/>
  <c r="AG16" i="58" s="1"/>
  <c r="AG49" i="47"/>
  <c r="AG20" i="58" s="1"/>
  <c r="AG44" i="47"/>
  <c r="AG15" i="58" s="1"/>
  <c r="AG42" i="47"/>
  <c r="AG13" i="58" s="1"/>
  <c r="AG54" i="47"/>
  <c r="AG25" i="58" s="1"/>
  <c r="AG39" i="47"/>
  <c r="AG10" i="58" s="1"/>
  <c r="AG32" i="47"/>
  <c r="AG3" i="58" s="1"/>
  <c r="AG33" i="47"/>
  <c r="AG4" i="58" s="1"/>
  <c r="AH55" i="43"/>
  <c r="AH50" i="45"/>
  <c r="AS35" i="45"/>
  <c r="AN37" i="45"/>
  <c r="AN55" i="46"/>
  <c r="AU53" i="39"/>
  <c r="AU24" i="50" s="1"/>
  <c r="AX43" i="45"/>
  <c r="AR55" i="47"/>
  <c r="AR26" i="58" s="1"/>
  <c r="AN55" i="45"/>
  <c r="AG34" i="45"/>
  <c r="AS53" i="43"/>
  <c r="AJ4" i="49"/>
  <c r="AJ32" i="45"/>
  <c r="AJ52" i="45"/>
  <c r="AJ40" i="45"/>
  <c r="AJ33" i="45"/>
  <c r="AJ54" i="45"/>
  <c r="AU39" i="45"/>
  <c r="AK3" i="49"/>
  <c r="AK46" i="46"/>
  <c r="AK41" i="46"/>
  <c r="AK35" i="46"/>
  <c r="AK36" i="46"/>
  <c r="AK38" i="46"/>
  <c r="AK52" i="46"/>
  <c r="AK49" i="46"/>
  <c r="AK51" i="46"/>
  <c r="AK48" i="46"/>
  <c r="AK45" i="46"/>
  <c r="AK42" i="46"/>
  <c r="AK50" i="46"/>
  <c r="AK40" i="46"/>
  <c r="AK47" i="46"/>
  <c r="AK37" i="46"/>
  <c r="AK54" i="46"/>
  <c r="AK39" i="46"/>
  <c r="AK33" i="46"/>
  <c r="AK32" i="46"/>
  <c r="AG53" i="40"/>
  <c r="AG24" i="51" s="1"/>
  <c r="AQ36" i="45"/>
  <c r="AR53" i="45"/>
  <c r="AP53" i="46"/>
  <c r="AJ38" i="45"/>
  <c r="AI34" i="42"/>
  <c r="AI5" i="53" s="1"/>
  <c r="AP43" i="45"/>
  <c r="AG47" i="45"/>
  <c r="AN34" i="46"/>
  <c r="AQ34" i="46"/>
  <c r="AF23" i="57" l="1"/>
  <c r="AF20" i="57"/>
  <c r="AF25" i="57"/>
  <c r="AF17" i="57"/>
  <c r="AF9" i="57"/>
  <c r="AF22" i="57"/>
  <c r="AF14" i="57"/>
  <c r="AF24" i="57"/>
  <c r="AF21" i="57"/>
  <c r="AF11" i="57"/>
  <c r="AF3" i="57"/>
  <c r="AF7" i="57"/>
  <c r="AF6" i="57"/>
  <c r="AF5" i="57"/>
  <c r="AF26" i="57"/>
  <c r="AF19" i="57"/>
  <c r="AF18" i="57"/>
  <c r="AF15" i="57"/>
  <c r="AF12" i="57"/>
  <c r="AF16" i="57"/>
  <c r="AF13" i="57"/>
  <c r="AF10" i="57"/>
  <c r="AF8" i="57"/>
  <c r="AF4" i="57"/>
  <c r="AF2" i="57"/>
  <c r="AE26" i="56"/>
  <c r="AE23" i="56"/>
  <c r="AE20" i="56"/>
  <c r="AE21" i="56"/>
  <c r="AE25" i="56"/>
  <c r="AE18" i="56"/>
  <c r="AE10" i="56"/>
  <c r="AE2" i="56"/>
  <c r="AE15" i="56"/>
  <c r="AE7" i="56"/>
  <c r="AE13" i="56"/>
  <c r="AE5" i="56"/>
  <c r="AE14" i="56"/>
  <c r="AE3" i="56"/>
  <c r="AE19" i="56"/>
  <c r="AE16" i="56"/>
  <c r="AE4" i="56"/>
  <c r="AE17" i="56"/>
  <c r="AE24" i="56"/>
  <c r="AE11" i="56"/>
  <c r="AE8" i="56"/>
  <c r="AE12" i="56"/>
  <c r="AE6" i="56"/>
  <c r="AE9" i="56"/>
  <c r="AE22" i="56"/>
  <c r="AY5" i="49"/>
  <c r="AY8" i="49"/>
  <c r="AY13" i="49" s="1"/>
  <c r="AS9" i="49"/>
  <c r="AS14" i="49" s="1"/>
  <c r="AR9" i="49"/>
  <c r="AR14" i="49" s="1"/>
  <c r="AW9" i="49"/>
  <c r="AW14" i="49" s="1"/>
  <c r="AJ5" i="49"/>
  <c r="AJ8" i="49" s="1"/>
  <c r="AJ13" i="49" s="1"/>
  <c r="AE8" i="49"/>
  <c r="AE13" i="49" s="1"/>
  <c r="AE9" i="49"/>
  <c r="AE14" i="49" s="1"/>
  <c r="AO5" i="49"/>
  <c r="AO10" i="49" s="1"/>
  <c r="AO15" i="49" s="1"/>
  <c r="AU10" i="49"/>
  <c r="AU15" i="49" s="1"/>
  <c r="AU5" i="49"/>
  <c r="AU9" i="49" s="1"/>
  <c r="AU14" i="49" s="1"/>
  <c r="AQ8" i="49"/>
  <c r="AQ13" i="49" s="1"/>
  <c r="AQ5" i="49"/>
  <c r="AQ10" i="49" s="1"/>
  <c r="AQ15" i="49" s="1"/>
  <c r="AZ9" i="49"/>
  <c r="AZ14" i="49" s="1"/>
  <c r="AP5" i="49"/>
  <c r="AP9" i="49" s="1"/>
  <c r="AP14" i="49" s="1"/>
  <c r="AP8" i="49"/>
  <c r="AP13" i="49" s="1"/>
  <c r="AN5" i="49"/>
  <c r="AN8" i="49" s="1"/>
  <c r="AN13" i="49" s="1"/>
  <c r="AF23" i="56"/>
  <c r="AF20" i="56"/>
  <c r="AF25" i="56"/>
  <c r="AF26" i="56"/>
  <c r="AF15" i="56"/>
  <c r="AF7" i="56"/>
  <c r="AF12" i="56"/>
  <c r="AF24" i="56"/>
  <c r="AF17" i="56"/>
  <c r="AF21" i="56"/>
  <c r="AF18" i="56"/>
  <c r="AF10" i="56"/>
  <c r="AF14" i="56"/>
  <c r="AF3" i="56"/>
  <c r="AF19" i="56"/>
  <c r="AF22" i="56"/>
  <c r="AF5" i="56"/>
  <c r="AF4" i="56"/>
  <c r="AF16" i="56"/>
  <c r="AF9" i="56"/>
  <c r="AF6" i="56"/>
  <c r="AF13" i="56"/>
  <c r="AF2" i="56"/>
  <c r="AF8" i="56"/>
  <c r="AF11" i="56"/>
  <c r="AT10" i="49"/>
  <c r="AT15" i="49" s="1"/>
  <c r="AX5" i="49"/>
  <c r="AX10" i="49" s="1"/>
  <c r="AX15" i="49" s="1"/>
  <c r="AX8" i="49"/>
  <c r="AX13" i="49" s="1"/>
  <c r="AR5" i="49"/>
  <c r="AR8" i="49" s="1"/>
  <c r="AR13" i="49" s="1"/>
  <c r="AT8" i="49"/>
  <c r="AT13" i="49" s="1"/>
  <c r="AT5" i="49"/>
  <c r="AT9" i="49" s="1"/>
  <c r="AT14" i="49" s="1"/>
  <c r="AL5" i="49"/>
  <c r="AL9" i="49" s="1"/>
  <c r="AL14" i="49" s="1"/>
  <c r="AI9" i="49"/>
  <c r="AI14" i="49" s="1"/>
  <c r="AW5" i="49"/>
  <c r="AW8" i="49"/>
  <c r="AW13" i="49" s="1"/>
  <c r="AI5" i="49"/>
  <c r="AI10" i="49" s="1"/>
  <c r="AI15" i="49" s="1"/>
  <c r="AF25" i="54"/>
  <c r="AF17" i="54"/>
  <c r="AF9" i="54"/>
  <c r="AF22" i="54"/>
  <c r="AF14" i="54"/>
  <c r="AF6" i="54"/>
  <c r="AF19" i="54"/>
  <c r="AF11" i="54"/>
  <c r="AF3" i="54"/>
  <c r="AF20" i="54"/>
  <c r="AF12" i="54"/>
  <c r="AF4" i="54"/>
  <c r="AF15" i="54"/>
  <c r="AF24" i="54"/>
  <c r="AF8" i="54"/>
  <c r="AF13" i="54"/>
  <c r="AF18" i="54"/>
  <c r="AF23" i="54"/>
  <c r="AF26" i="54"/>
  <c r="AF10" i="54"/>
  <c r="AF2" i="54"/>
  <c r="AF7" i="54"/>
  <c r="AF5" i="54"/>
  <c r="AF21" i="54"/>
  <c r="AF16" i="54"/>
  <c r="AS10" i="49"/>
  <c r="AS15" i="49" s="1"/>
  <c r="AY9" i="49"/>
  <c r="AY14" i="49" s="1"/>
  <c r="AY10" i="49"/>
  <c r="AY15" i="49" s="1"/>
  <c r="AK5" i="49"/>
  <c r="AK8" i="49" s="1"/>
  <c r="AK13" i="49" s="1"/>
  <c r="AG5" i="49"/>
  <c r="AG8" i="49" s="1"/>
  <c r="AG13" i="49" s="1"/>
  <c r="AN9" i="49"/>
  <c r="AN14" i="49" s="1"/>
  <c r="AW10" i="49"/>
  <c r="AW15" i="49" s="1"/>
  <c r="AV5" i="49"/>
  <c r="AV10" i="49" s="1"/>
  <c r="AV15" i="49" s="1"/>
  <c r="AV9" i="49"/>
  <c r="AV14" i="49" s="1"/>
  <c r="AO9" i="49"/>
  <c r="AO14" i="49" s="1"/>
  <c r="AR10" i="49"/>
  <c r="AR15" i="49" s="1"/>
  <c r="AH5" i="49"/>
  <c r="AH8" i="49" s="1"/>
  <c r="AH13" i="49" s="1"/>
  <c r="AZ5" i="49"/>
  <c r="AZ10" i="49" s="1"/>
  <c r="AZ15" i="49" s="1"/>
  <c r="AZ8" i="49"/>
  <c r="AZ13" i="49" s="1"/>
  <c r="AX9" i="49"/>
  <c r="AX14" i="49" s="1"/>
  <c r="AH10" i="49"/>
  <c r="AH15" i="49" s="1"/>
  <c r="AH9" i="49"/>
  <c r="AH14" i="49" s="1"/>
  <c r="AS8" i="49"/>
  <c r="AS13" i="49" s="1"/>
  <c r="AS5" i="49"/>
  <c r="AN10" i="49"/>
  <c r="AN15" i="49" s="1"/>
  <c r="AM5" i="49"/>
  <c r="AM9" i="49" s="1"/>
  <c r="AM14" i="49" s="1"/>
  <c r="AR21" i="54" l="1"/>
  <c r="AR13" i="54"/>
  <c r="AR5" i="54"/>
  <c r="AR26" i="54"/>
  <c r="AR18" i="54"/>
  <c r="AR10" i="54"/>
  <c r="AR2" i="54"/>
  <c r="AR23" i="54"/>
  <c r="AR15" i="54"/>
  <c r="AR7" i="54"/>
  <c r="AR24" i="54"/>
  <c r="AR16" i="54"/>
  <c r="AR8" i="54"/>
  <c r="AR11" i="54"/>
  <c r="AR20" i="54"/>
  <c r="AR4" i="54"/>
  <c r="AR25" i="54"/>
  <c r="AR9" i="54"/>
  <c r="AR19" i="54"/>
  <c r="AR22" i="54"/>
  <c r="AR6" i="54"/>
  <c r="AR17" i="54"/>
  <c r="AR3" i="54"/>
  <c r="AR12" i="54"/>
  <c r="AR14" i="54"/>
  <c r="AJ21" i="54"/>
  <c r="AJ13" i="54"/>
  <c r="AJ5" i="54"/>
  <c r="AJ26" i="54"/>
  <c r="AJ18" i="54"/>
  <c r="AJ10" i="54"/>
  <c r="AJ2" i="54"/>
  <c r="AJ23" i="54"/>
  <c r="AJ15" i="54"/>
  <c r="AJ7" i="54"/>
  <c r="AJ24" i="54"/>
  <c r="AJ16" i="54"/>
  <c r="AJ8" i="54"/>
  <c r="AJ19" i="54"/>
  <c r="AJ3" i="54"/>
  <c r="AJ12" i="54"/>
  <c r="AJ17" i="54"/>
  <c r="AJ22" i="54"/>
  <c r="AJ14" i="54"/>
  <c r="AJ25" i="54"/>
  <c r="AJ11" i="54"/>
  <c r="AJ9" i="54"/>
  <c r="AJ4" i="54"/>
  <c r="AJ20" i="54"/>
  <c r="AJ6" i="54"/>
  <c r="AQ22" i="56"/>
  <c r="AQ24" i="56"/>
  <c r="AQ25" i="56"/>
  <c r="AQ21" i="56"/>
  <c r="AQ14" i="56"/>
  <c r="AQ6" i="56"/>
  <c r="AQ26" i="56"/>
  <c r="AQ19" i="56"/>
  <c r="AQ11" i="56"/>
  <c r="AQ16" i="56"/>
  <c r="AQ17" i="56"/>
  <c r="AQ9" i="56"/>
  <c r="AQ15" i="56"/>
  <c r="AQ4" i="56"/>
  <c r="AQ18" i="56"/>
  <c r="AQ23" i="56"/>
  <c r="AQ2" i="56"/>
  <c r="AQ8" i="56"/>
  <c r="AQ20" i="56"/>
  <c r="AQ13" i="56"/>
  <c r="AQ10" i="56"/>
  <c r="AQ7" i="56"/>
  <c r="AQ12" i="56"/>
  <c r="AQ3" i="56"/>
  <c r="AQ5" i="56"/>
  <c r="AM26" i="57"/>
  <c r="AM23" i="57"/>
  <c r="AM20" i="57"/>
  <c r="AM12" i="57"/>
  <c r="AM17" i="57"/>
  <c r="AM9" i="57"/>
  <c r="AM14" i="57"/>
  <c r="AM25" i="57"/>
  <c r="AM22" i="57"/>
  <c r="AM11" i="57"/>
  <c r="AM8" i="57"/>
  <c r="AM16" i="57"/>
  <c r="AM13" i="57"/>
  <c r="AM10" i="57"/>
  <c r="AM7" i="57"/>
  <c r="AM24" i="57"/>
  <c r="AM21" i="57"/>
  <c r="AM18" i="57"/>
  <c r="AM15" i="57"/>
  <c r="AM3" i="57"/>
  <c r="AM4" i="57"/>
  <c r="AM2" i="57"/>
  <c r="AM6" i="57"/>
  <c r="AM19" i="57"/>
  <c r="AM5" i="57"/>
  <c r="AV23" i="56"/>
  <c r="AV20" i="56"/>
  <c r="AV25" i="56"/>
  <c r="AV26" i="56"/>
  <c r="AV15" i="56"/>
  <c r="AV7" i="56"/>
  <c r="AV12" i="56"/>
  <c r="AV24" i="56"/>
  <c r="AV17" i="56"/>
  <c r="AV21" i="56"/>
  <c r="AV18" i="56"/>
  <c r="AV10" i="56"/>
  <c r="AV14" i="56"/>
  <c r="AV22" i="56"/>
  <c r="AV19" i="56"/>
  <c r="AV9" i="56"/>
  <c r="AV6" i="56"/>
  <c r="AV5" i="56"/>
  <c r="AV11" i="56"/>
  <c r="AV8" i="56"/>
  <c r="AV3" i="56"/>
  <c r="AV2" i="56"/>
  <c r="AV13" i="56"/>
  <c r="AV16" i="56"/>
  <c r="AV4" i="56"/>
  <c r="AX25" i="56"/>
  <c r="AX22" i="56"/>
  <c r="AX20" i="56"/>
  <c r="AX24" i="56"/>
  <c r="AX17" i="56"/>
  <c r="AX9" i="56"/>
  <c r="AX14" i="56"/>
  <c r="AX6" i="56"/>
  <c r="AX19" i="56"/>
  <c r="AX12" i="56"/>
  <c r="AX11" i="56"/>
  <c r="AX8" i="56"/>
  <c r="AX3" i="56"/>
  <c r="AX13" i="56"/>
  <c r="AX10" i="56"/>
  <c r="AX7" i="56"/>
  <c r="AX18" i="56"/>
  <c r="AX26" i="56"/>
  <c r="AX15" i="56"/>
  <c r="AX5" i="56"/>
  <c r="AX21" i="56"/>
  <c r="AX23" i="56"/>
  <c r="AX16" i="56"/>
  <c r="AX4" i="56"/>
  <c r="AX2" i="56"/>
  <c r="AG22" i="54"/>
  <c r="AG14" i="54"/>
  <c r="AG6" i="54"/>
  <c r="AG19" i="54"/>
  <c r="AG11" i="54"/>
  <c r="AG3" i="54"/>
  <c r="AG24" i="54"/>
  <c r="AG16" i="54"/>
  <c r="AG8" i="54"/>
  <c r="AG25" i="54"/>
  <c r="AG17" i="54"/>
  <c r="AG9" i="54"/>
  <c r="AG20" i="54"/>
  <c r="AG4" i="54"/>
  <c r="AG13" i="54"/>
  <c r="AG18" i="54"/>
  <c r="AG2" i="54"/>
  <c r="AG23" i="54"/>
  <c r="AG15" i="54"/>
  <c r="AG7" i="54"/>
  <c r="AG12" i="54"/>
  <c r="AG26" i="54"/>
  <c r="AG5" i="54"/>
  <c r="AG10" i="54"/>
  <c r="AG21" i="54"/>
  <c r="AU26" i="57"/>
  <c r="AU23" i="57"/>
  <c r="AU20" i="57"/>
  <c r="AU25" i="57"/>
  <c r="AU22" i="57"/>
  <c r="AU12" i="57"/>
  <c r="AU24" i="57"/>
  <c r="AU21" i="57"/>
  <c r="AU17" i="57"/>
  <c r="AU9" i="57"/>
  <c r="AU14" i="57"/>
  <c r="AU7" i="57"/>
  <c r="AU3" i="57"/>
  <c r="AU19" i="57"/>
  <c r="AU4" i="57"/>
  <c r="AU11" i="57"/>
  <c r="AU8" i="57"/>
  <c r="AU16" i="57"/>
  <c r="AU13" i="57"/>
  <c r="AU10" i="57"/>
  <c r="AU5" i="57"/>
  <c r="AU18" i="57"/>
  <c r="AU15" i="57"/>
  <c r="AU6" i="57"/>
  <c r="AU2" i="57"/>
  <c r="AH19" i="54"/>
  <c r="AH11" i="54"/>
  <c r="AH3" i="54"/>
  <c r="AH24" i="54"/>
  <c r="AH16" i="54"/>
  <c r="AH8" i="54"/>
  <c r="AH21" i="54"/>
  <c r="AH13" i="54"/>
  <c r="AH5" i="54"/>
  <c r="AH22" i="54"/>
  <c r="AH14" i="54"/>
  <c r="AH6" i="54"/>
  <c r="AH25" i="54"/>
  <c r="AH9" i="54"/>
  <c r="AH18" i="54"/>
  <c r="AH2" i="54"/>
  <c r="AH23" i="54"/>
  <c r="AH7" i="54"/>
  <c r="AH26" i="54"/>
  <c r="AH20" i="54"/>
  <c r="AH4" i="54"/>
  <c r="AH12" i="54"/>
  <c r="AH17" i="54"/>
  <c r="AH10" i="54"/>
  <c r="AH15" i="54"/>
  <c r="AL21" i="57"/>
  <c r="AL26" i="57"/>
  <c r="AL23" i="57"/>
  <c r="AL15" i="57"/>
  <c r="AL7" i="57"/>
  <c r="AL12" i="57"/>
  <c r="AL17" i="57"/>
  <c r="AL9" i="57"/>
  <c r="AL4" i="57"/>
  <c r="AL14" i="57"/>
  <c r="AL11" i="57"/>
  <c r="AL8" i="57"/>
  <c r="AL25" i="57"/>
  <c r="AL22" i="57"/>
  <c r="AL20" i="57"/>
  <c r="AL16" i="57"/>
  <c r="AL13" i="57"/>
  <c r="AL10" i="57"/>
  <c r="AL24" i="57"/>
  <c r="AL3" i="57"/>
  <c r="AL6" i="57"/>
  <c r="AL18" i="57"/>
  <c r="AL5" i="57"/>
  <c r="AL2" i="57"/>
  <c r="AL19" i="57"/>
  <c r="AN25" i="54"/>
  <c r="AN17" i="54"/>
  <c r="AN9" i="54"/>
  <c r="AN22" i="54"/>
  <c r="AN14" i="54"/>
  <c r="AN6" i="54"/>
  <c r="AN19" i="54"/>
  <c r="AN11" i="54"/>
  <c r="AN3" i="54"/>
  <c r="AN20" i="54"/>
  <c r="AN12" i="54"/>
  <c r="AN4" i="54"/>
  <c r="AN23" i="54"/>
  <c r="AN7" i="54"/>
  <c r="AN16" i="54"/>
  <c r="AN21" i="54"/>
  <c r="AN5" i="54"/>
  <c r="AN26" i="54"/>
  <c r="AN18" i="54"/>
  <c r="AN2" i="54"/>
  <c r="AN10" i="54"/>
  <c r="AN15" i="54"/>
  <c r="AN24" i="54"/>
  <c r="AN8" i="54"/>
  <c r="AN13" i="54"/>
  <c r="AO20" i="56"/>
  <c r="AO25" i="56"/>
  <c r="AO22" i="56"/>
  <c r="AO23" i="56"/>
  <c r="AO12" i="56"/>
  <c r="AO4" i="56"/>
  <c r="AO17" i="56"/>
  <c r="AO9" i="56"/>
  <c r="AO21" i="56"/>
  <c r="AO14" i="56"/>
  <c r="AO15" i="56"/>
  <c r="AO7" i="56"/>
  <c r="AO26" i="56"/>
  <c r="AO3" i="56"/>
  <c r="AO16" i="56"/>
  <c r="AO24" i="56"/>
  <c r="AO18" i="56"/>
  <c r="AO13" i="56"/>
  <c r="AO10" i="56"/>
  <c r="AO5" i="56"/>
  <c r="AO6" i="56"/>
  <c r="AO2" i="56"/>
  <c r="AO11" i="56"/>
  <c r="AO8" i="56"/>
  <c r="AO19" i="56"/>
  <c r="AT21" i="57"/>
  <c r="AT26" i="57"/>
  <c r="AT23" i="57"/>
  <c r="AT20" i="57"/>
  <c r="AT15" i="57"/>
  <c r="AT7" i="57"/>
  <c r="AT25" i="57"/>
  <c r="AT22" i="57"/>
  <c r="AT12" i="57"/>
  <c r="AT24" i="57"/>
  <c r="AT17" i="57"/>
  <c r="AT9" i="57"/>
  <c r="AT19" i="57"/>
  <c r="AT4" i="57"/>
  <c r="AT6" i="57"/>
  <c r="AT14" i="57"/>
  <c r="AT11" i="57"/>
  <c r="AT8" i="57"/>
  <c r="AT16" i="57"/>
  <c r="AT13" i="57"/>
  <c r="AT10" i="57"/>
  <c r="AT5" i="57"/>
  <c r="AT2" i="57"/>
  <c r="AT3" i="57"/>
  <c r="AT18" i="57"/>
  <c r="AI22" i="56"/>
  <c r="AI24" i="56"/>
  <c r="AI25" i="56"/>
  <c r="AI14" i="56"/>
  <c r="AI6" i="56"/>
  <c r="AI19" i="56"/>
  <c r="AI11" i="56"/>
  <c r="AI23" i="56"/>
  <c r="AI16" i="56"/>
  <c r="AI20" i="56"/>
  <c r="AI17" i="56"/>
  <c r="AI9" i="56"/>
  <c r="AI21" i="56"/>
  <c r="AI18" i="56"/>
  <c r="AI8" i="56"/>
  <c r="AI4" i="56"/>
  <c r="AI26" i="56"/>
  <c r="AI13" i="56"/>
  <c r="AI10" i="56"/>
  <c r="AI7" i="56"/>
  <c r="AI2" i="56"/>
  <c r="AI15" i="56"/>
  <c r="AI5" i="56"/>
  <c r="AI12" i="56"/>
  <c r="AI3" i="56"/>
  <c r="AZ19" i="56"/>
  <c r="AZ24" i="56"/>
  <c r="AZ21" i="56"/>
  <c r="AZ22" i="56"/>
  <c r="AZ11" i="56"/>
  <c r="AZ3" i="56"/>
  <c r="AZ23" i="56"/>
  <c r="AZ16" i="56"/>
  <c r="AZ8" i="56"/>
  <c r="AZ13" i="56"/>
  <c r="AZ25" i="56"/>
  <c r="AZ14" i="56"/>
  <c r="AZ6" i="56"/>
  <c r="AZ18" i="56"/>
  <c r="AZ12" i="56"/>
  <c r="AZ9" i="56"/>
  <c r="AZ4" i="56"/>
  <c r="AZ20" i="56"/>
  <c r="AZ17" i="56"/>
  <c r="AZ26" i="56"/>
  <c r="AZ15" i="56"/>
  <c r="AZ10" i="56"/>
  <c r="AZ7" i="56"/>
  <c r="AZ5" i="56"/>
  <c r="AZ2" i="56"/>
  <c r="AK26" i="54"/>
  <c r="AK18" i="54"/>
  <c r="AK10" i="54"/>
  <c r="AK2" i="54"/>
  <c r="AK23" i="54"/>
  <c r="AK15" i="54"/>
  <c r="AK7" i="54"/>
  <c r="AK20" i="54"/>
  <c r="AK12" i="54"/>
  <c r="AK4" i="54"/>
  <c r="AK21" i="54"/>
  <c r="AK13" i="54"/>
  <c r="AK5" i="54"/>
  <c r="AK24" i="54"/>
  <c r="AK8" i="54"/>
  <c r="AK17" i="54"/>
  <c r="AK22" i="54"/>
  <c r="AK6" i="54"/>
  <c r="AK25" i="54"/>
  <c r="AK19" i="54"/>
  <c r="AK3" i="54"/>
  <c r="AK16" i="54"/>
  <c r="AK14" i="54"/>
  <c r="AK9" i="54"/>
  <c r="AK11" i="54"/>
  <c r="AP25" i="57"/>
  <c r="AP22" i="57"/>
  <c r="AP11" i="57"/>
  <c r="AP16" i="57"/>
  <c r="AP8" i="57"/>
  <c r="AP19" i="57"/>
  <c r="AP13" i="57"/>
  <c r="AP24" i="57"/>
  <c r="AP21" i="57"/>
  <c r="AP17" i="57"/>
  <c r="AP14" i="57"/>
  <c r="AP26" i="57"/>
  <c r="AP23" i="57"/>
  <c r="AP20" i="57"/>
  <c r="AP5" i="57"/>
  <c r="AP2" i="57"/>
  <c r="AP18" i="57"/>
  <c r="AP15" i="57"/>
  <c r="AP12" i="57"/>
  <c r="AP9" i="57"/>
  <c r="AP3" i="57"/>
  <c r="AP7" i="57"/>
  <c r="AP6" i="57"/>
  <c r="AP4" i="57"/>
  <c r="AP10" i="57"/>
  <c r="AO20" i="57"/>
  <c r="AO25" i="57"/>
  <c r="AO22" i="57"/>
  <c r="AO14" i="57"/>
  <c r="AO6" i="57"/>
  <c r="AO11" i="57"/>
  <c r="AO16" i="57"/>
  <c r="AO8" i="57"/>
  <c r="AO26" i="57"/>
  <c r="AO23" i="57"/>
  <c r="AO18" i="57"/>
  <c r="AO15" i="57"/>
  <c r="AO12" i="57"/>
  <c r="AO9" i="57"/>
  <c r="AO3" i="57"/>
  <c r="AO24" i="57"/>
  <c r="AO21" i="57"/>
  <c r="AO19" i="57"/>
  <c r="AO17" i="57"/>
  <c r="AO5" i="57"/>
  <c r="AO13" i="57"/>
  <c r="AO10" i="57"/>
  <c r="AO7" i="57"/>
  <c r="AO2" i="57"/>
  <c r="AO4" i="57"/>
  <c r="AN23" i="57"/>
  <c r="AN20" i="57"/>
  <c r="AN25" i="57"/>
  <c r="AN17" i="57"/>
  <c r="AN9" i="57"/>
  <c r="AN14" i="57"/>
  <c r="AN11" i="57"/>
  <c r="AN24" i="57"/>
  <c r="AN21" i="57"/>
  <c r="AN16" i="57"/>
  <c r="AN13" i="57"/>
  <c r="AN10" i="57"/>
  <c r="AN7" i="57"/>
  <c r="AN22" i="57"/>
  <c r="AN18" i="57"/>
  <c r="AN15" i="57"/>
  <c r="AN12" i="57"/>
  <c r="AN3" i="57"/>
  <c r="AN26" i="57"/>
  <c r="AN19" i="57"/>
  <c r="AN8" i="57"/>
  <c r="AN2" i="57"/>
  <c r="AN4" i="57"/>
  <c r="AN6" i="57"/>
  <c r="AN5" i="57"/>
  <c r="AS24" i="56"/>
  <c r="AS21" i="56"/>
  <c r="AS26" i="56"/>
  <c r="AS16" i="56"/>
  <c r="AS8" i="56"/>
  <c r="AS20" i="56"/>
  <c r="AS13" i="56"/>
  <c r="AS25" i="56"/>
  <c r="AS18" i="56"/>
  <c r="AS22" i="56"/>
  <c r="AS19" i="56"/>
  <c r="AS11" i="56"/>
  <c r="AS15" i="56"/>
  <c r="AS4" i="56"/>
  <c r="AS2" i="56"/>
  <c r="AS14" i="56"/>
  <c r="AS23" i="56"/>
  <c r="AS10" i="56"/>
  <c r="AS7" i="56"/>
  <c r="AS12" i="56"/>
  <c r="AS9" i="56"/>
  <c r="AS6" i="56"/>
  <c r="AS3" i="56"/>
  <c r="AS17" i="56"/>
  <c r="AS5" i="56"/>
  <c r="AI22" i="57"/>
  <c r="AI24" i="57"/>
  <c r="AI26" i="57"/>
  <c r="AI23" i="57"/>
  <c r="AI20" i="57"/>
  <c r="AI19" i="57"/>
  <c r="AI16" i="57"/>
  <c r="AI8" i="57"/>
  <c r="AI25" i="57"/>
  <c r="AI13" i="57"/>
  <c r="AI18" i="57"/>
  <c r="AI10" i="57"/>
  <c r="AI5" i="57"/>
  <c r="AI6" i="57"/>
  <c r="AI2" i="57"/>
  <c r="AI21" i="57"/>
  <c r="AI4" i="57"/>
  <c r="AI7" i="57"/>
  <c r="AI3" i="57"/>
  <c r="AI15" i="57"/>
  <c r="AI12" i="57"/>
  <c r="AI9" i="57"/>
  <c r="AI14" i="57"/>
  <c r="AI17" i="57"/>
  <c r="AI11" i="57"/>
  <c r="AX19" i="54"/>
  <c r="AX11" i="54"/>
  <c r="AX3" i="54"/>
  <c r="AX24" i="54"/>
  <c r="AX16" i="54"/>
  <c r="AX8" i="54"/>
  <c r="AX21" i="54"/>
  <c r="AX13" i="54"/>
  <c r="AX5" i="54"/>
  <c r="AX22" i="54"/>
  <c r="AX14" i="54"/>
  <c r="AX6" i="54"/>
  <c r="AX25" i="54"/>
  <c r="AX9" i="54"/>
  <c r="AX18" i="54"/>
  <c r="AX2" i="54"/>
  <c r="AX23" i="54"/>
  <c r="AX7" i="54"/>
  <c r="AX26" i="54"/>
  <c r="AX20" i="54"/>
  <c r="AX4" i="54"/>
  <c r="AX15" i="54"/>
  <c r="AX10" i="54"/>
  <c r="AX12" i="54"/>
  <c r="AX17" i="54"/>
  <c r="AP19" i="54"/>
  <c r="AP11" i="54"/>
  <c r="AP3" i="54"/>
  <c r="AP24" i="54"/>
  <c r="AP16" i="54"/>
  <c r="AP8" i="54"/>
  <c r="AP21" i="54"/>
  <c r="AP13" i="54"/>
  <c r="AP5" i="54"/>
  <c r="AP22" i="54"/>
  <c r="AP14" i="54"/>
  <c r="AP6" i="54"/>
  <c r="AP17" i="54"/>
  <c r="AP26" i="54"/>
  <c r="AP10" i="54"/>
  <c r="AP15" i="54"/>
  <c r="AP20" i="54"/>
  <c r="AP25" i="54"/>
  <c r="AP12" i="54"/>
  <c r="AP18" i="54"/>
  <c r="AP23" i="54"/>
  <c r="AP9" i="54"/>
  <c r="AP7" i="54"/>
  <c r="AP2" i="54"/>
  <c r="AP4" i="54"/>
  <c r="AU26" i="56"/>
  <c r="AU23" i="56"/>
  <c r="AU20" i="56"/>
  <c r="AU21" i="56"/>
  <c r="AU25" i="56"/>
  <c r="AU18" i="56"/>
  <c r="AU10" i="56"/>
  <c r="AU2" i="56"/>
  <c r="AU15" i="56"/>
  <c r="AU7" i="56"/>
  <c r="AU13" i="56"/>
  <c r="AU24" i="56"/>
  <c r="AU14" i="56"/>
  <c r="AU22" i="56"/>
  <c r="AU19" i="56"/>
  <c r="AU12" i="56"/>
  <c r="AU9" i="56"/>
  <c r="AU6" i="56"/>
  <c r="AU5" i="56"/>
  <c r="AU16" i="56"/>
  <c r="AU11" i="56"/>
  <c r="AU8" i="56"/>
  <c r="AU3" i="56"/>
  <c r="AU17" i="56"/>
  <c r="AU4" i="56"/>
  <c r="AT21" i="56"/>
  <c r="AT26" i="56"/>
  <c r="AT23" i="56"/>
  <c r="AT24" i="56"/>
  <c r="AT20" i="56"/>
  <c r="AT13" i="56"/>
  <c r="AT5" i="56"/>
  <c r="AT25" i="56"/>
  <c r="AT18" i="56"/>
  <c r="AT10" i="56"/>
  <c r="AT15" i="56"/>
  <c r="AT16" i="56"/>
  <c r="AT8" i="56"/>
  <c r="AT2" i="56"/>
  <c r="AT14" i="56"/>
  <c r="AT7" i="56"/>
  <c r="AT22" i="56"/>
  <c r="AT19" i="56"/>
  <c r="AT17" i="56"/>
  <c r="AT4" i="56"/>
  <c r="AT12" i="56"/>
  <c r="AT9" i="56"/>
  <c r="AT6" i="56"/>
  <c r="AT11" i="56"/>
  <c r="AT3" i="56"/>
  <c r="AZ19" i="57"/>
  <c r="AZ24" i="57"/>
  <c r="AZ21" i="57"/>
  <c r="AZ13" i="57"/>
  <c r="AZ18" i="57"/>
  <c r="AZ10" i="57"/>
  <c r="AZ15" i="57"/>
  <c r="AZ26" i="57"/>
  <c r="AZ23" i="57"/>
  <c r="AZ20" i="57"/>
  <c r="AZ12" i="57"/>
  <c r="AZ9" i="57"/>
  <c r="AZ2" i="57"/>
  <c r="AZ17" i="57"/>
  <c r="AZ14" i="57"/>
  <c r="AZ11" i="57"/>
  <c r="AZ8" i="57"/>
  <c r="AZ16" i="57"/>
  <c r="AZ6" i="57"/>
  <c r="AZ4" i="57"/>
  <c r="AZ5" i="57"/>
  <c r="AZ7" i="57"/>
  <c r="AZ3" i="57"/>
  <c r="AZ25" i="57"/>
  <c r="AZ22" i="57"/>
  <c r="AO8" i="49"/>
  <c r="AO13" i="49" s="1"/>
  <c r="AG10" i="49"/>
  <c r="AG15" i="49" s="1"/>
  <c r="AY24" i="54"/>
  <c r="AY16" i="54"/>
  <c r="AY8" i="54"/>
  <c r="AY21" i="54"/>
  <c r="AY13" i="54"/>
  <c r="AY5" i="54"/>
  <c r="AY26" i="54"/>
  <c r="AY18" i="54"/>
  <c r="AY10" i="54"/>
  <c r="AY2" i="54"/>
  <c r="AY19" i="54"/>
  <c r="AY11" i="54"/>
  <c r="AY3" i="54"/>
  <c r="AY14" i="54"/>
  <c r="AY23" i="54"/>
  <c r="AY7" i="54"/>
  <c r="AY12" i="54"/>
  <c r="AY17" i="54"/>
  <c r="AY22" i="54"/>
  <c r="AY25" i="54"/>
  <c r="AY9" i="54"/>
  <c r="AY6" i="54"/>
  <c r="AY20" i="54"/>
  <c r="AY4" i="54"/>
  <c r="AY15" i="54"/>
  <c r="AM8" i="49"/>
  <c r="AM13" i="49" s="1"/>
  <c r="AG9" i="49"/>
  <c r="AG14" i="49" s="1"/>
  <c r="AM10" i="49"/>
  <c r="AM15" i="49" s="1"/>
  <c r="AI8" i="49"/>
  <c r="AI13" i="49" s="1"/>
  <c r="AE26" i="57"/>
  <c r="AE23" i="57"/>
  <c r="AE20" i="57"/>
  <c r="AE12" i="57"/>
  <c r="AE17" i="57"/>
  <c r="AE9" i="57"/>
  <c r="AE25" i="57"/>
  <c r="AE22" i="57"/>
  <c r="AE14" i="57"/>
  <c r="AE7" i="57"/>
  <c r="AE3" i="57"/>
  <c r="AE19" i="57"/>
  <c r="AE18" i="57"/>
  <c r="AE15" i="57"/>
  <c r="AE4" i="57"/>
  <c r="AE24" i="57"/>
  <c r="AE21" i="57"/>
  <c r="AE6" i="57"/>
  <c r="AE5" i="57"/>
  <c r="AE16" i="57"/>
  <c r="AE13" i="57"/>
  <c r="AE10" i="57"/>
  <c r="AE11" i="57"/>
  <c r="AE8" i="57"/>
  <c r="AE2" i="57"/>
  <c r="AL10" i="49"/>
  <c r="AL15" i="49" s="1"/>
  <c r="AW20" i="57"/>
  <c r="AW25" i="57"/>
  <c r="AW22" i="57"/>
  <c r="AW26" i="57"/>
  <c r="AW23" i="57"/>
  <c r="AW14" i="57"/>
  <c r="AW6" i="57"/>
  <c r="AW11" i="57"/>
  <c r="AW16" i="57"/>
  <c r="AW8" i="57"/>
  <c r="AW7" i="57"/>
  <c r="AW3" i="57"/>
  <c r="AW13" i="57"/>
  <c r="AW10" i="57"/>
  <c r="AW5" i="57"/>
  <c r="AW24" i="57"/>
  <c r="AW21" i="57"/>
  <c r="AW18" i="57"/>
  <c r="AW15" i="57"/>
  <c r="AW12" i="57"/>
  <c r="AW9" i="57"/>
  <c r="AW17" i="57"/>
  <c r="AW19" i="57"/>
  <c r="AW4" i="57"/>
  <c r="AW2" i="57"/>
  <c r="AS24" i="57"/>
  <c r="AS21" i="57"/>
  <c r="AS26" i="57"/>
  <c r="AS19" i="57"/>
  <c r="AS18" i="57"/>
  <c r="AS10" i="57"/>
  <c r="AS23" i="57"/>
  <c r="AS20" i="57"/>
  <c r="AS15" i="57"/>
  <c r="AS25" i="57"/>
  <c r="AS22" i="57"/>
  <c r="AS12" i="57"/>
  <c r="AS6" i="57"/>
  <c r="AS4" i="57"/>
  <c r="AS2" i="57"/>
  <c r="AS9" i="57"/>
  <c r="AS17" i="57"/>
  <c r="AS14" i="57"/>
  <c r="AS11" i="57"/>
  <c r="AS8" i="57"/>
  <c r="AS7" i="57"/>
  <c r="AS13" i="57"/>
  <c r="AS3" i="57"/>
  <c r="AS16" i="57"/>
  <c r="AS5" i="57"/>
  <c r="AZ21" i="54"/>
  <c r="AZ13" i="54"/>
  <c r="AZ5" i="54"/>
  <c r="AZ26" i="54"/>
  <c r="AZ18" i="54"/>
  <c r="AZ10" i="54"/>
  <c r="AZ2" i="54"/>
  <c r="AZ23" i="54"/>
  <c r="AZ15" i="54"/>
  <c r="AZ7" i="54"/>
  <c r="AZ24" i="54"/>
  <c r="AZ16" i="54"/>
  <c r="AZ8" i="54"/>
  <c r="AZ19" i="54"/>
  <c r="AZ3" i="54"/>
  <c r="AZ12" i="54"/>
  <c r="AZ17" i="54"/>
  <c r="AZ22" i="54"/>
  <c r="AZ14" i="54"/>
  <c r="AZ6" i="54"/>
  <c r="AZ11" i="54"/>
  <c r="AZ20" i="54"/>
  <c r="AZ4" i="54"/>
  <c r="AZ9" i="54"/>
  <c r="AZ25" i="54"/>
  <c r="AJ9" i="49"/>
  <c r="AJ14" i="49" s="1"/>
  <c r="AL8" i="49"/>
  <c r="AL13" i="49" s="1"/>
  <c r="AN23" i="56"/>
  <c r="AN20" i="56"/>
  <c r="AN25" i="56"/>
  <c r="AN26" i="56"/>
  <c r="AN22" i="56"/>
  <c r="AN15" i="56"/>
  <c r="AN7" i="56"/>
  <c r="AN12" i="56"/>
  <c r="AN17" i="56"/>
  <c r="AN18" i="56"/>
  <c r="AN10" i="56"/>
  <c r="AN21" i="56"/>
  <c r="AN13" i="56"/>
  <c r="AN5" i="56"/>
  <c r="AN3" i="56"/>
  <c r="AN16" i="56"/>
  <c r="AN24" i="56"/>
  <c r="AN19" i="56"/>
  <c r="AN11" i="56"/>
  <c r="AN8" i="56"/>
  <c r="AN9" i="56"/>
  <c r="AN6" i="56"/>
  <c r="AN2" i="56"/>
  <c r="AN14" i="56"/>
  <c r="AN4" i="56"/>
  <c r="AH25" i="56"/>
  <c r="AH22" i="56"/>
  <c r="AH20" i="56"/>
  <c r="AH24" i="56"/>
  <c r="AH17" i="56"/>
  <c r="AH9" i="56"/>
  <c r="AH14" i="56"/>
  <c r="AH6" i="56"/>
  <c r="AH19" i="56"/>
  <c r="AH12" i="56"/>
  <c r="AH23" i="56"/>
  <c r="AH21" i="56"/>
  <c r="AH18" i="56"/>
  <c r="AH11" i="56"/>
  <c r="AH8" i="56"/>
  <c r="AH4" i="56"/>
  <c r="AH26" i="56"/>
  <c r="AH15" i="56"/>
  <c r="AH3" i="56"/>
  <c r="AH16" i="56"/>
  <c r="AH5" i="56"/>
  <c r="AH13" i="56"/>
  <c r="AH10" i="56"/>
  <c r="AH7" i="56"/>
  <c r="AH2" i="56"/>
  <c r="AV23" i="57"/>
  <c r="AV20" i="57"/>
  <c r="AV25" i="57"/>
  <c r="AV24" i="57"/>
  <c r="AV21" i="57"/>
  <c r="AV17" i="57"/>
  <c r="AV9" i="57"/>
  <c r="AV26" i="57"/>
  <c r="AV14" i="57"/>
  <c r="AV11" i="57"/>
  <c r="AV7" i="57"/>
  <c r="AV3" i="57"/>
  <c r="AV8" i="57"/>
  <c r="AV22" i="57"/>
  <c r="AV16" i="57"/>
  <c r="AV13" i="57"/>
  <c r="AV10" i="57"/>
  <c r="AV5" i="57"/>
  <c r="AV18" i="57"/>
  <c r="AV15" i="57"/>
  <c r="AV12" i="57"/>
  <c r="AV6" i="57"/>
  <c r="AV4" i="57"/>
  <c r="AV2" i="57"/>
  <c r="AV19" i="57"/>
  <c r="AK9" i="49"/>
  <c r="AK14" i="49" s="1"/>
  <c r="AQ24" i="54"/>
  <c r="AQ16" i="54"/>
  <c r="AQ8" i="54"/>
  <c r="AQ21" i="54"/>
  <c r="AQ13" i="54"/>
  <c r="AQ5" i="54"/>
  <c r="AQ26" i="54"/>
  <c r="AQ18" i="54"/>
  <c r="AQ10" i="54"/>
  <c r="AQ2" i="54"/>
  <c r="AQ19" i="54"/>
  <c r="AQ11" i="54"/>
  <c r="AQ3" i="54"/>
  <c r="AQ22" i="54"/>
  <c r="AQ6" i="54"/>
  <c r="AQ15" i="54"/>
  <c r="AQ20" i="54"/>
  <c r="AQ4" i="54"/>
  <c r="AQ25" i="54"/>
  <c r="AQ17" i="54"/>
  <c r="AQ23" i="54"/>
  <c r="AQ14" i="54"/>
  <c r="AQ12" i="54"/>
  <c r="AQ7" i="54"/>
  <c r="AQ9" i="54"/>
  <c r="AR19" i="57"/>
  <c r="AR24" i="57"/>
  <c r="AR21" i="57"/>
  <c r="AR13" i="57"/>
  <c r="AR18" i="57"/>
  <c r="AR10" i="57"/>
  <c r="AR26" i="57"/>
  <c r="AR23" i="57"/>
  <c r="AR20" i="57"/>
  <c r="AR15" i="57"/>
  <c r="AR25" i="57"/>
  <c r="AR22" i="57"/>
  <c r="AR2" i="57"/>
  <c r="AR6" i="57"/>
  <c r="AR4" i="57"/>
  <c r="AR16" i="57"/>
  <c r="AR5" i="57"/>
  <c r="AR12" i="57"/>
  <c r="AR9" i="57"/>
  <c r="AR3" i="57"/>
  <c r="AR17" i="57"/>
  <c r="AR8" i="57"/>
  <c r="AR11" i="57"/>
  <c r="AR14" i="57"/>
  <c r="AR7" i="57"/>
  <c r="AK10" i="49"/>
  <c r="AK15" i="49" s="1"/>
  <c r="AV8" i="49"/>
  <c r="AV13" i="49" s="1"/>
  <c r="AP10" i="49"/>
  <c r="AP15" i="49" s="1"/>
  <c r="AQ9" i="49"/>
  <c r="AQ14" i="49" s="1"/>
  <c r="AJ10" i="49"/>
  <c r="AJ15" i="49" s="1"/>
  <c r="AX25" i="57"/>
  <c r="AX22" i="57"/>
  <c r="AX11" i="57"/>
  <c r="AX16" i="57"/>
  <c r="AX8" i="57"/>
  <c r="AX13" i="57"/>
  <c r="AX10" i="57"/>
  <c r="AX5" i="57"/>
  <c r="AX18" i="57"/>
  <c r="AX15" i="57"/>
  <c r="AX12" i="57"/>
  <c r="AX9" i="57"/>
  <c r="AX2" i="57"/>
  <c r="AX26" i="57"/>
  <c r="AX23" i="57"/>
  <c r="AX20" i="57"/>
  <c r="AX7" i="57"/>
  <c r="AX3" i="57"/>
  <c r="AX17" i="57"/>
  <c r="AX14" i="57"/>
  <c r="AX19" i="57"/>
  <c r="AX6" i="57"/>
  <c r="AX4" i="57"/>
  <c r="AX24" i="57"/>
  <c r="AX21" i="57"/>
  <c r="AE20" i="54"/>
  <c r="AE12" i="54"/>
  <c r="AE4" i="54"/>
  <c r="AE25" i="54"/>
  <c r="AE17" i="54"/>
  <c r="AE9" i="54"/>
  <c r="AE22" i="54"/>
  <c r="AE14" i="54"/>
  <c r="AE6" i="54"/>
  <c r="AE23" i="54"/>
  <c r="AE15" i="54"/>
  <c r="AE7" i="54"/>
  <c r="AE26" i="54"/>
  <c r="AE10" i="54"/>
  <c r="AE19" i="54"/>
  <c r="AE3" i="54"/>
  <c r="AE24" i="54"/>
  <c r="AE8" i="54"/>
  <c r="AE18" i="54"/>
  <c r="AE21" i="54"/>
  <c r="AE5" i="54"/>
  <c r="AE2" i="54"/>
  <c r="AE16" i="54"/>
  <c r="AE13" i="54"/>
  <c r="AE11" i="54"/>
  <c r="AS26" i="54"/>
  <c r="AS18" i="54"/>
  <c r="AS10" i="54"/>
  <c r="AS2" i="54"/>
  <c r="AS23" i="54"/>
  <c r="AS15" i="54"/>
  <c r="AS7" i="54"/>
  <c r="AS20" i="54"/>
  <c r="AS12" i="54"/>
  <c r="AS4" i="54"/>
  <c r="AS21" i="54"/>
  <c r="AS13" i="54"/>
  <c r="AS5" i="54"/>
  <c r="AS16" i="54"/>
  <c r="AS25" i="54"/>
  <c r="AS9" i="54"/>
  <c r="AS14" i="54"/>
  <c r="AS19" i="54"/>
  <c r="AS24" i="54"/>
  <c r="AS11" i="54"/>
  <c r="AS3" i="54"/>
  <c r="AS8" i="54"/>
  <c r="AS6" i="54"/>
  <c r="AS22" i="54"/>
  <c r="AS17" i="54"/>
  <c r="AY22" i="56"/>
  <c r="AY24" i="56"/>
  <c r="AY25" i="56"/>
  <c r="AY14" i="56"/>
  <c r="AY6" i="56"/>
  <c r="AY19" i="56"/>
  <c r="AY11" i="56"/>
  <c r="AY23" i="56"/>
  <c r="AY16" i="56"/>
  <c r="AY20" i="56"/>
  <c r="AY17" i="56"/>
  <c r="AY9" i="56"/>
  <c r="AY13" i="56"/>
  <c r="AY10" i="56"/>
  <c r="AY7" i="56"/>
  <c r="AY18" i="56"/>
  <c r="AY12" i="56"/>
  <c r="AY21" i="56"/>
  <c r="AY8" i="56"/>
  <c r="AY3" i="56"/>
  <c r="AY26" i="56"/>
  <c r="AY15" i="56"/>
  <c r="AY4" i="56"/>
  <c r="AY5" i="56"/>
  <c r="AY2" i="56"/>
  <c r="AW22" i="54"/>
  <c r="AW14" i="54"/>
  <c r="AW6" i="54"/>
  <c r="AW19" i="54"/>
  <c r="AW11" i="54"/>
  <c r="AW3" i="54"/>
  <c r="AW24" i="54"/>
  <c r="AW16" i="54"/>
  <c r="AW8" i="54"/>
  <c r="AW25" i="54"/>
  <c r="AW17" i="54"/>
  <c r="AW9" i="54"/>
  <c r="AW20" i="54"/>
  <c r="AW4" i="54"/>
  <c r="AW13" i="54"/>
  <c r="AW18" i="54"/>
  <c r="AW2" i="54"/>
  <c r="AW23" i="54"/>
  <c r="AW15" i="54"/>
  <c r="AW26" i="54"/>
  <c r="AW12" i="54"/>
  <c r="AW10" i="54"/>
  <c r="AW5" i="54"/>
  <c r="AW7" i="54"/>
  <c r="AW21" i="54"/>
  <c r="AU8" i="49"/>
  <c r="AU13" i="49" s="1"/>
  <c r="AT23" i="54"/>
  <c r="AT15" i="54"/>
  <c r="AT7" i="54"/>
  <c r="AT20" i="54"/>
  <c r="AT12" i="54"/>
  <c r="AT4" i="54"/>
  <c r="AT25" i="54"/>
  <c r="AT17" i="54"/>
  <c r="AT9" i="54"/>
  <c r="AT26" i="54"/>
  <c r="AT18" i="54"/>
  <c r="AT10" i="54"/>
  <c r="AT2" i="54"/>
  <c r="AT21" i="54"/>
  <c r="AT5" i="54"/>
  <c r="AT14" i="54"/>
  <c r="AT19" i="54"/>
  <c r="AT3" i="54"/>
  <c r="AT24" i="54"/>
  <c r="AT16" i="54"/>
  <c r="AT8" i="54"/>
  <c r="AT13" i="54"/>
  <c r="AT6" i="54"/>
  <c r="AT11" i="54"/>
  <c r="AT22" i="54"/>
  <c r="AH25" i="57"/>
  <c r="AH22" i="57"/>
  <c r="AH24" i="57"/>
  <c r="AH21" i="57"/>
  <c r="AH11" i="57"/>
  <c r="AH26" i="57"/>
  <c r="AH23" i="57"/>
  <c r="AH20" i="57"/>
  <c r="AH19" i="57"/>
  <c r="AH16" i="57"/>
  <c r="AH8" i="57"/>
  <c r="AH13" i="57"/>
  <c r="AH5" i="57"/>
  <c r="AH6" i="57"/>
  <c r="AH2" i="57"/>
  <c r="AH3" i="57"/>
  <c r="AH4" i="57"/>
  <c r="AH7" i="57"/>
  <c r="AH10" i="57"/>
  <c r="AH17" i="57"/>
  <c r="AH14" i="57"/>
  <c r="AH18" i="57"/>
  <c r="AH9" i="57"/>
  <c r="AH12" i="57"/>
  <c r="AH15" i="57"/>
  <c r="AR24" i="56"/>
  <c r="AR21" i="56"/>
  <c r="AR22" i="56"/>
  <c r="AR26" i="56"/>
  <c r="AR19" i="56"/>
  <c r="AR11" i="56"/>
  <c r="AR3" i="56"/>
  <c r="AR16" i="56"/>
  <c r="AR8" i="56"/>
  <c r="AR20" i="56"/>
  <c r="AR14" i="56"/>
  <c r="AR6" i="56"/>
  <c r="AR15" i="56"/>
  <c r="AR4" i="56"/>
  <c r="AR2" i="56"/>
  <c r="AR17" i="56"/>
  <c r="AR23" i="56"/>
  <c r="AR13" i="56"/>
  <c r="AR10" i="56"/>
  <c r="AR7" i="56"/>
  <c r="AR25" i="56"/>
  <c r="AR12" i="56"/>
  <c r="AR9" i="56"/>
  <c r="AR18" i="56"/>
  <c r="AR5" i="56"/>
  <c r="AW20" i="56"/>
  <c r="AW25" i="56"/>
  <c r="AW22" i="56"/>
  <c r="AW23" i="56"/>
  <c r="AW12" i="56"/>
  <c r="AW4" i="56"/>
  <c r="AW24" i="56"/>
  <c r="AW17" i="56"/>
  <c r="AW9" i="56"/>
  <c r="AW14" i="56"/>
  <c r="AW26" i="56"/>
  <c r="AW15" i="56"/>
  <c r="AW7" i="56"/>
  <c r="AW19" i="56"/>
  <c r="AW6" i="56"/>
  <c r="AW5" i="56"/>
  <c r="AW11" i="56"/>
  <c r="AW8" i="56"/>
  <c r="AW3" i="56"/>
  <c r="AW13" i="56"/>
  <c r="AW10" i="56"/>
  <c r="AW18" i="56"/>
  <c r="AW16" i="56"/>
  <c r="AW21" i="56"/>
  <c r="AW2" i="56"/>
  <c r="AY22" i="57"/>
  <c r="AY24" i="57"/>
  <c r="AY16" i="57"/>
  <c r="AY8" i="57"/>
  <c r="AY13" i="57"/>
  <c r="AY19" i="57"/>
  <c r="AY18" i="57"/>
  <c r="AY10" i="57"/>
  <c r="AY21" i="57"/>
  <c r="AY5" i="57"/>
  <c r="AY15" i="57"/>
  <c r="AY12" i="57"/>
  <c r="AY9" i="57"/>
  <c r="AY2" i="57"/>
  <c r="AY17" i="57"/>
  <c r="AY14" i="57"/>
  <c r="AY11" i="57"/>
  <c r="AY25" i="57"/>
  <c r="AY6" i="57"/>
  <c r="AY4" i="57"/>
  <c r="AY26" i="57"/>
  <c r="AY23" i="57"/>
  <c r="AY20" i="57"/>
  <c r="AY3" i="57"/>
  <c r="AY7" i="57"/>
  <c r="AK24" i="57" l="1"/>
  <c r="AK21" i="57"/>
  <c r="AK26" i="57"/>
  <c r="AK18" i="57"/>
  <c r="AK10" i="57"/>
  <c r="AK15" i="57"/>
  <c r="AK12" i="57"/>
  <c r="AK9" i="57"/>
  <c r="AK4" i="57"/>
  <c r="AK23" i="57"/>
  <c r="AK17" i="57"/>
  <c r="AK14" i="57"/>
  <c r="AK11" i="57"/>
  <c r="AK8" i="57"/>
  <c r="AK7" i="57"/>
  <c r="AK6" i="57"/>
  <c r="AK2" i="57"/>
  <c r="AK25" i="57"/>
  <c r="AK22" i="57"/>
  <c r="AK20" i="57"/>
  <c r="AK3" i="57"/>
  <c r="AK5" i="57"/>
  <c r="AK16" i="57"/>
  <c r="AK13" i="57"/>
  <c r="AK19" i="57"/>
  <c r="AK24" i="56"/>
  <c r="AK21" i="56"/>
  <c r="AK26" i="56"/>
  <c r="AK23" i="56"/>
  <c r="AK16" i="56"/>
  <c r="AK8" i="56"/>
  <c r="AK13" i="56"/>
  <c r="AK18" i="56"/>
  <c r="AK19" i="56"/>
  <c r="AK11" i="56"/>
  <c r="AK10" i="56"/>
  <c r="AK7" i="56"/>
  <c r="AK2" i="56"/>
  <c r="AK12" i="56"/>
  <c r="AK9" i="56"/>
  <c r="AK6" i="56"/>
  <c r="AK17" i="56"/>
  <c r="AK5" i="56"/>
  <c r="AK25" i="56"/>
  <c r="AK14" i="56"/>
  <c r="AK4" i="56"/>
  <c r="AK15" i="56"/>
  <c r="AK20" i="56"/>
  <c r="AK22" i="56"/>
  <c r="AK3" i="56"/>
  <c r="AJ19" i="57"/>
  <c r="AJ24" i="57"/>
  <c r="AJ21" i="57"/>
  <c r="AJ25" i="57"/>
  <c r="AJ22" i="57"/>
  <c r="AJ13" i="57"/>
  <c r="AJ18" i="57"/>
  <c r="AJ10" i="57"/>
  <c r="AJ15" i="57"/>
  <c r="AJ6" i="57"/>
  <c r="AJ2" i="57"/>
  <c r="AJ12" i="57"/>
  <c r="AJ9" i="57"/>
  <c r="AJ4" i="57"/>
  <c r="AJ5" i="57"/>
  <c r="AJ26" i="57"/>
  <c r="AJ23" i="57"/>
  <c r="AJ7" i="57"/>
  <c r="AJ20" i="57"/>
  <c r="AJ3" i="57"/>
  <c r="AJ17" i="57"/>
  <c r="AJ14" i="57"/>
  <c r="AJ11" i="57"/>
  <c r="AJ8" i="57"/>
  <c r="AJ16" i="57"/>
  <c r="AG20" i="57"/>
  <c r="AG25" i="57"/>
  <c r="AG22" i="57"/>
  <c r="AG14" i="57"/>
  <c r="AG6" i="57"/>
  <c r="AG24" i="57"/>
  <c r="AG21" i="57"/>
  <c r="AG11" i="57"/>
  <c r="AG26" i="57"/>
  <c r="AG23" i="57"/>
  <c r="AG19" i="57"/>
  <c r="AG16" i="57"/>
  <c r="AG8" i="57"/>
  <c r="AG3" i="57"/>
  <c r="AG5" i="57"/>
  <c r="AG4" i="57"/>
  <c r="AG17" i="57"/>
  <c r="AG7" i="57"/>
  <c r="AG2" i="57"/>
  <c r="AG18" i="57"/>
  <c r="AG15" i="57"/>
  <c r="AG12" i="57"/>
  <c r="AG9" i="57"/>
  <c r="AG10" i="57"/>
  <c r="AG13" i="57"/>
  <c r="AV25" i="54"/>
  <c r="AV17" i="54"/>
  <c r="AV9" i="54"/>
  <c r="AV22" i="54"/>
  <c r="AV14" i="54"/>
  <c r="AV6" i="54"/>
  <c r="AV19" i="54"/>
  <c r="AV11" i="54"/>
  <c r="AV3" i="54"/>
  <c r="AV20" i="54"/>
  <c r="AV12" i="54"/>
  <c r="AV4" i="54"/>
  <c r="AV15" i="54"/>
  <c r="AV24" i="54"/>
  <c r="AV8" i="54"/>
  <c r="AV13" i="54"/>
  <c r="AV18" i="54"/>
  <c r="AV23" i="54"/>
  <c r="AV26" i="54"/>
  <c r="AV10" i="54"/>
  <c r="AV16" i="54"/>
  <c r="AV21" i="54"/>
  <c r="AV7" i="54"/>
  <c r="AV5" i="54"/>
  <c r="AV2" i="54"/>
  <c r="AL23" i="54"/>
  <c r="AL15" i="54"/>
  <c r="AL7" i="54"/>
  <c r="AL20" i="54"/>
  <c r="AL12" i="54"/>
  <c r="AL4" i="54"/>
  <c r="AL25" i="54"/>
  <c r="AL17" i="54"/>
  <c r="AL9" i="54"/>
  <c r="AL26" i="54"/>
  <c r="AL18" i="54"/>
  <c r="AL10" i="54"/>
  <c r="AL2" i="54"/>
  <c r="AL13" i="54"/>
  <c r="AL22" i="54"/>
  <c r="AL6" i="54"/>
  <c r="AL11" i="54"/>
  <c r="AL21" i="54"/>
  <c r="AL24" i="54"/>
  <c r="AL8" i="54"/>
  <c r="AL5" i="54"/>
  <c r="AL19" i="54"/>
  <c r="AL3" i="54"/>
  <c r="AL14" i="54"/>
  <c r="AL16" i="54"/>
  <c r="AM26" i="56"/>
  <c r="AM23" i="56"/>
  <c r="AM20" i="56"/>
  <c r="AM21" i="56"/>
  <c r="AM18" i="56"/>
  <c r="AM10" i="56"/>
  <c r="AM2" i="56"/>
  <c r="AM22" i="56"/>
  <c r="AM15" i="56"/>
  <c r="AM7" i="56"/>
  <c r="AM24" i="56"/>
  <c r="AM13" i="56"/>
  <c r="AM17" i="56"/>
  <c r="AM11" i="56"/>
  <c r="AM8" i="56"/>
  <c r="AM5" i="56"/>
  <c r="AM3" i="56"/>
  <c r="AM16" i="56"/>
  <c r="AM25" i="56"/>
  <c r="AM14" i="56"/>
  <c r="AM12" i="56"/>
  <c r="AM9" i="56"/>
  <c r="AM6" i="56"/>
  <c r="AM19" i="56"/>
  <c r="AM4" i="56"/>
  <c r="AM20" i="54"/>
  <c r="AM12" i="54"/>
  <c r="AM4" i="54"/>
  <c r="AM25" i="54"/>
  <c r="AM17" i="54"/>
  <c r="AM9" i="54"/>
  <c r="AM22" i="54"/>
  <c r="AM14" i="54"/>
  <c r="AM6" i="54"/>
  <c r="AM23" i="54"/>
  <c r="AM15" i="54"/>
  <c r="AM7" i="54"/>
  <c r="AM18" i="54"/>
  <c r="AM2" i="54"/>
  <c r="AM11" i="54"/>
  <c r="AM16" i="54"/>
  <c r="AM21" i="54"/>
  <c r="AM26" i="54"/>
  <c r="AM13" i="54"/>
  <c r="AM5" i="54"/>
  <c r="AM10" i="54"/>
  <c r="AM19" i="54"/>
  <c r="AM3" i="54"/>
  <c r="AM24" i="54"/>
  <c r="AM8" i="54"/>
  <c r="AJ24" i="56"/>
  <c r="AJ21" i="56"/>
  <c r="AJ22" i="56"/>
  <c r="AJ19" i="56"/>
  <c r="AJ11" i="56"/>
  <c r="AJ3" i="56"/>
  <c r="AJ23" i="56"/>
  <c r="AJ16" i="56"/>
  <c r="AJ8" i="56"/>
  <c r="AJ25" i="56"/>
  <c r="AJ14" i="56"/>
  <c r="AJ6" i="56"/>
  <c r="AJ18" i="56"/>
  <c r="AJ4" i="56"/>
  <c r="AJ26" i="56"/>
  <c r="AJ13" i="56"/>
  <c r="AJ10" i="56"/>
  <c r="AJ7" i="56"/>
  <c r="AJ2" i="56"/>
  <c r="AJ12" i="56"/>
  <c r="AJ9" i="56"/>
  <c r="AJ17" i="56"/>
  <c r="AJ15" i="56"/>
  <c r="AJ20" i="56"/>
  <c r="AJ5" i="56"/>
  <c r="AL21" i="56"/>
  <c r="AL26" i="56"/>
  <c r="AL23" i="56"/>
  <c r="AL24" i="56"/>
  <c r="AL13" i="56"/>
  <c r="AL5" i="56"/>
  <c r="AL18" i="56"/>
  <c r="AL10" i="56"/>
  <c r="AL22" i="56"/>
  <c r="AL15" i="56"/>
  <c r="AL16" i="56"/>
  <c r="AL8" i="56"/>
  <c r="AL12" i="56"/>
  <c r="AL9" i="56"/>
  <c r="AL6" i="56"/>
  <c r="AL17" i="56"/>
  <c r="AL11" i="56"/>
  <c r="AL20" i="56"/>
  <c r="AL19" i="56"/>
  <c r="AL7" i="56"/>
  <c r="AL2" i="56"/>
  <c r="AL14" i="56"/>
  <c r="AL4" i="56"/>
  <c r="AL25" i="56"/>
  <c r="AL3" i="56"/>
  <c r="AO22" i="54"/>
  <c r="AO14" i="54"/>
  <c r="AO6" i="54"/>
  <c r="AO19" i="54"/>
  <c r="AO11" i="54"/>
  <c r="AO3" i="54"/>
  <c r="AO24" i="54"/>
  <c r="AO16" i="54"/>
  <c r="AO8" i="54"/>
  <c r="AO25" i="54"/>
  <c r="AO17" i="54"/>
  <c r="AO9" i="54"/>
  <c r="AO12" i="54"/>
  <c r="AO21" i="54"/>
  <c r="AO5" i="54"/>
  <c r="AO26" i="54"/>
  <c r="AO10" i="54"/>
  <c r="AO20" i="54"/>
  <c r="AO23" i="54"/>
  <c r="AO7" i="54"/>
  <c r="AO15" i="54"/>
  <c r="AO18" i="54"/>
  <c r="AO13" i="54"/>
  <c r="AO4" i="54"/>
  <c r="AO2" i="54"/>
  <c r="AG20" i="56"/>
  <c r="AG25" i="56"/>
  <c r="AG22" i="56"/>
  <c r="AG23" i="56"/>
  <c r="AG12" i="56"/>
  <c r="AG4" i="56"/>
  <c r="AG24" i="56"/>
  <c r="AG17" i="56"/>
  <c r="AG9" i="56"/>
  <c r="AG14" i="56"/>
  <c r="AG26" i="56"/>
  <c r="AG15" i="56"/>
  <c r="AG7" i="56"/>
  <c r="AG19" i="56"/>
  <c r="AG6" i="56"/>
  <c r="AG21" i="56"/>
  <c r="AG18" i="56"/>
  <c r="AG16" i="56"/>
  <c r="AG3" i="56"/>
  <c r="AG5" i="56"/>
  <c r="AG11" i="56"/>
  <c r="AG8" i="56"/>
  <c r="AG10" i="56"/>
  <c r="AG13" i="56"/>
  <c r="AG2" i="56"/>
  <c r="AQ22" i="57"/>
  <c r="AQ24" i="57"/>
  <c r="AQ16" i="57"/>
  <c r="AQ8" i="57"/>
  <c r="AQ19" i="57"/>
  <c r="AQ13" i="57"/>
  <c r="AQ21" i="57"/>
  <c r="AQ18" i="57"/>
  <c r="AQ10" i="57"/>
  <c r="AQ26" i="57"/>
  <c r="AQ23" i="57"/>
  <c r="AQ20" i="57"/>
  <c r="AQ5" i="57"/>
  <c r="AQ25" i="57"/>
  <c r="AQ2" i="57"/>
  <c r="AQ6" i="57"/>
  <c r="AQ17" i="57"/>
  <c r="AQ14" i="57"/>
  <c r="AQ11" i="57"/>
  <c r="AQ3" i="57"/>
  <c r="AQ4" i="57"/>
  <c r="AQ7" i="57"/>
  <c r="AQ9" i="57"/>
  <c r="AQ12" i="57"/>
  <c r="AQ15" i="57"/>
  <c r="AU20" i="54"/>
  <c r="AU12" i="54"/>
  <c r="AU4" i="54"/>
  <c r="AU25" i="54"/>
  <c r="AU17" i="54"/>
  <c r="AU9" i="54"/>
  <c r="AU22" i="54"/>
  <c r="AU14" i="54"/>
  <c r="AU6" i="54"/>
  <c r="AU23" i="54"/>
  <c r="AU15" i="54"/>
  <c r="AU7" i="54"/>
  <c r="AU26" i="54"/>
  <c r="AU10" i="54"/>
  <c r="AU19" i="54"/>
  <c r="AU3" i="54"/>
  <c r="AU24" i="54"/>
  <c r="AU8" i="54"/>
  <c r="AU18" i="54"/>
  <c r="AU21" i="54"/>
  <c r="AU5" i="54"/>
  <c r="AU13" i="54"/>
  <c r="AU11" i="54"/>
  <c r="AU16" i="54"/>
  <c r="AU2" i="54"/>
  <c r="AP25" i="56"/>
  <c r="AP22" i="56"/>
  <c r="AP20" i="56"/>
  <c r="AP17" i="56"/>
  <c r="AP9" i="56"/>
  <c r="AP21" i="56"/>
  <c r="AP14" i="56"/>
  <c r="AP6" i="56"/>
  <c r="AP26" i="56"/>
  <c r="AP19" i="56"/>
  <c r="AP23" i="56"/>
  <c r="AP12" i="56"/>
  <c r="AP16" i="56"/>
  <c r="AP24" i="56"/>
  <c r="AP15" i="56"/>
  <c r="AP3" i="56"/>
  <c r="AP5" i="56"/>
  <c r="AP2" i="56"/>
  <c r="AP11" i="56"/>
  <c r="AP8" i="56"/>
  <c r="AP13" i="56"/>
  <c r="AP10" i="56"/>
  <c r="AP7" i="56"/>
  <c r="AP4" i="56"/>
  <c r="AP18" i="56"/>
  <c r="AI24" i="54"/>
  <c r="AI16" i="54"/>
  <c r="AI8" i="54"/>
  <c r="AI21" i="54"/>
  <c r="AI13" i="54"/>
  <c r="AI5" i="54"/>
  <c r="AI26" i="54"/>
  <c r="AI18" i="54"/>
  <c r="AI10" i="54"/>
  <c r="AI2" i="54"/>
  <c r="AI19" i="54"/>
  <c r="AI11" i="54"/>
  <c r="AI3" i="54"/>
  <c r="AI14" i="54"/>
  <c r="AI23" i="54"/>
  <c r="AI7" i="54"/>
  <c r="AI12" i="54"/>
  <c r="AI17" i="54"/>
  <c r="AI22" i="54"/>
  <c r="AI25" i="54"/>
  <c r="AI9" i="54"/>
  <c r="AI15" i="54"/>
  <c r="AI20" i="54"/>
  <c r="AI6" i="54"/>
  <c r="AI4" i="5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<sst xmlns="http://schemas.openxmlformats.org/spreadsheetml/2006/main" count="5810" uniqueCount="526">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</sst>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4" x14ac:knownFonts="1">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35">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14392874928521.812</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7E63-6A4A-A891-427C9736AD88}"/>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106479052887872.12</c:v>
                </c:pt>
                <c:pt idx="12">
                  <c:v>109658721967567.56</c:v>
                </c:pt>
                <c:pt idx="13">
                  <c:v>112838391047264.12</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7E63-6A4A-A891-427C9736AD88}"/>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7E63-6A4A-A891-427C9736AD88}"/>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7E63-6A4A-A891-427C9736AD88}"/>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36165467114869.312</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48132919257169.062</c:v>
                </c:pt>
              </c:numCache>
            </c:numRef>
          </c:val>
          <c:smooth val="0"/>
          <c:extLst>
            <c:ext xmlns:c16="http://schemas.microsoft.com/office/drawing/2014/chart" uri="{C3380CC4-5D6E-409C-BE32-E72D297353CC}">
              <c16:uniqueId val="{00000004-7E63-6A4A-A891-427C9736AD88}"/>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48415688363363.812</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57254810156899.312</c:v>
                </c:pt>
                <c:pt idx="30">
                  <c:v>58359700381090.961</c:v>
                </c:pt>
              </c:numCache>
            </c:numRef>
          </c:val>
          <c:smooth val="0"/>
          <c:extLst>
            <c:ext xmlns:c16="http://schemas.microsoft.com/office/drawing/2014/chart" uri="{C3380CC4-5D6E-409C-BE32-E72D297353CC}">
              <c16:uniqueId val="{00000005-7E63-6A4A-A891-427C9736AD88}"/>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7E63-6A4A-A891-427C9736AD88}"/>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7E63-6A4A-A891-427C9736AD88}"/>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953481967963.01562</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7E63-6A4A-A891-427C9736AD88}"/>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7E63-6A4A-A891-427C9736AD88}"/>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7E63-6A4A-A891-427C9736AD88}"/>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7E63-6A4A-A891-427C9736AD88}"/>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81911420481238.062</c:v>
                </c:pt>
                <c:pt idx="21">
                  <c:v>83849438887051.469</c:v>
                </c:pt>
                <c:pt idx="22">
                  <c:v>85787457292864.891</c:v>
                </c:pt>
                <c:pt idx="23">
                  <c:v>87725475698678.812</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7E63-6A4A-A891-427C9736AD88}"/>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7E63-6A4A-A891-427C9736AD88}"/>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7E63-6A4A-A891-427C9736AD88}"/>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7E63-6A4A-A891-427C9736AD88}"/>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7E63-6A4A-A891-427C9736AD88}"/>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7E63-6A4A-A891-427C9736AD88}"/>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7E63-6A4A-A891-427C9736AD88}"/>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4449745629146.7812</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7E63-6A4A-A891-427C9736AD88}"/>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7E63-6A4A-A891-427C9736AD88}"/>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7E63-6A4A-A891-427C9736AD88}"/>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7E63-6A4A-A891-427C9736AD88}"/>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7E63-6A4A-A891-427C9736AD88}"/>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7E63-6A4A-A891-427C9736AD88}"/>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baseColWidth="10" defaultColWidth="14.5" defaultRowHeight="15" customHeight="1" x14ac:dyDescent="0.2"/>
  <cols>
    <col min="1" max="1" width="11.5" customWidth="1"/>
    <col min="2" max="2" width="76.5" customWidth="1"/>
    <col min="3" max="3" width="42.5" customWidth="1"/>
    <col min="4" max="4" width="57.83203125" customWidth="1"/>
    <col min="5" max="5" width="60.5" customWidth="1"/>
    <col min="6" max="26" width="8.83203125" customWidth="1"/>
  </cols>
  <sheetData>
    <row r="1" spans="1:2" x14ac:dyDescent="0.2">
      <c r="A1" s="1" t="s">
        <v>0</v>
      </c>
    </row>
    <row r="3" spans="1:2" x14ac:dyDescent="0.2">
      <c r="A3" s="1" t="s">
        <v>1</v>
      </c>
      <c r="B3" s="2" t="s">
        <v>2</v>
      </c>
    </row>
    <row r="4" spans="1:2" x14ac:dyDescent="0.2">
      <c r="B4" s="3" t="s">
        <v>3</v>
      </c>
    </row>
    <row r="5" spans="1:2" x14ac:dyDescent="0.2">
      <c r="B5" s="4" t="s">
        <v>4</v>
      </c>
    </row>
    <row r="6" spans="1:2" x14ac:dyDescent="0.2">
      <c r="B6" s="5">
        <v>44774</v>
      </c>
    </row>
    <row r="7" spans="1:2" x14ac:dyDescent="0.2">
      <c r="B7" s="6" t="s">
        <v>5</v>
      </c>
    </row>
    <row r="10" spans="1:2" x14ac:dyDescent="0.2">
      <c r="B10" s="2" t="s">
        <v>6</v>
      </c>
    </row>
    <row r="11" spans="1:2" x14ac:dyDescent="0.2">
      <c r="B11" s="4" t="s">
        <v>7</v>
      </c>
    </row>
    <row r="12" spans="1:2" x14ac:dyDescent="0.2">
      <c r="B12" s="4">
        <v>2022</v>
      </c>
    </row>
    <row r="13" spans="1:2" x14ac:dyDescent="0.2">
      <c r="B13" s="4" t="s">
        <v>8</v>
      </c>
    </row>
    <row r="14" spans="1:2" x14ac:dyDescent="0.2">
      <c r="B14" s="4" t="s">
        <v>9</v>
      </c>
    </row>
    <row r="15" spans="1:2" x14ac:dyDescent="0.2">
      <c r="B15" s="4"/>
    </row>
    <row r="16" spans="1:2" ht="15" customHeight="1" x14ac:dyDescent="0.2">
      <c r="B16" s="2" t="s">
        <v>10</v>
      </c>
    </row>
    <row r="17" spans="1:2" x14ac:dyDescent="0.2">
      <c r="B17" s="4" t="s">
        <v>11</v>
      </c>
    </row>
    <row r="18" spans="1:2" ht="15" customHeight="1" x14ac:dyDescent="0.2">
      <c r="B18" s="6" t="s">
        <v>12</v>
      </c>
    </row>
    <row r="19" spans="1:2" ht="15" customHeight="1" x14ac:dyDescent="0.2">
      <c r="B19" s="6"/>
    </row>
    <row r="20" spans="1:2" ht="15" customHeight="1" x14ac:dyDescent="0.2">
      <c r="A20" s="1" t="s">
        <v>0</v>
      </c>
    </row>
    <row r="22" spans="1:2" ht="15" customHeight="1" x14ac:dyDescent="0.2">
      <c r="A22" s="7" t="s">
        <v>13</v>
      </c>
      <c r="B22" s="8" t="s">
        <v>14</v>
      </c>
    </row>
    <row r="23" spans="1:2" ht="15" customHeight="1" x14ac:dyDescent="0.2">
      <c r="B23" s="9" t="s">
        <v>15</v>
      </c>
    </row>
    <row r="25" spans="1:2" ht="171.75" customHeight="1" x14ac:dyDescent="0.2">
      <c r="A25" s="10" t="s">
        <v>16</v>
      </c>
      <c r="B25" s="11" t="s">
        <v>17</v>
      </c>
    </row>
    <row r="27" spans="1:2" x14ac:dyDescent="0.2">
      <c r="A27" s="1" t="s">
        <v>18</v>
      </c>
    </row>
    <row r="28" spans="1:2" ht="15.75" customHeight="1" x14ac:dyDescent="0.2">
      <c r="A28" s="3" t="s">
        <v>19</v>
      </c>
    </row>
    <row r="29" spans="1:2" ht="15.75" customHeight="1" x14ac:dyDescent="0.2">
      <c r="A29" s="3" t="s">
        <v>20</v>
      </c>
    </row>
    <row r="30" spans="1:2" ht="15.75" customHeight="1" x14ac:dyDescent="0.2">
      <c r="A30" s="3" t="s">
        <v>21</v>
      </c>
    </row>
    <row r="31" spans="1:2" ht="15.75" customHeight="1" x14ac:dyDescent="0.2"/>
    <row r="32" spans="1:2" ht="15.75" customHeight="1" x14ac:dyDescent="0.2">
      <c r="A32" s="4" t="s">
        <v>22</v>
      </c>
      <c r="B32" s="12">
        <v>39680000</v>
      </c>
    </row>
    <row r="33" spans="1:3" ht="15.75" customHeight="1" x14ac:dyDescent="0.2"/>
    <row r="34" spans="1:3" ht="15.75" customHeight="1" x14ac:dyDescent="0.2"/>
    <row r="35" spans="1:3" ht="15.75" customHeight="1" x14ac:dyDescent="0.2"/>
    <row r="36" spans="1:3" ht="15.75" customHeight="1" x14ac:dyDescent="0.2">
      <c r="A36" s="1" t="s">
        <v>23</v>
      </c>
    </row>
    <row r="37" spans="1:3" ht="15.75" customHeight="1" x14ac:dyDescent="0.2"/>
    <row r="38" spans="1:3" ht="15.75" customHeight="1" x14ac:dyDescent="0.2">
      <c r="A38" s="1" t="s">
        <v>13</v>
      </c>
      <c r="B38" s="13" t="s">
        <v>24</v>
      </c>
    </row>
    <row r="39" spans="1:3" ht="15.75" customHeight="1" x14ac:dyDescent="0.2">
      <c r="B39" s="3" t="s">
        <v>25</v>
      </c>
      <c r="C39" s="1"/>
    </row>
    <row r="40" spans="1:3" ht="15.75" customHeight="1" x14ac:dyDescent="0.2"/>
    <row r="41" spans="1:3" ht="15.75" customHeight="1" x14ac:dyDescent="0.2"/>
    <row r="42" spans="1:3" ht="15.75" customHeight="1" x14ac:dyDescent="0.2"/>
    <row r="43" spans="1:3" ht="15.75" customHeight="1" x14ac:dyDescent="0.2"/>
    <row r="44" spans="1:3" ht="15.75" customHeight="1" x14ac:dyDescent="0.2"/>
    <row r="45" spans="1:3" ht="15.75" customHeight="1" x14ac:dyDescent="0.2">
      <c r="C45" s="14"/>
    </row>
    <row r="46" spans="1:3" ht="15.75" customHeight="1" x14ac:dyDescent="0.2"/>
    <row r="47" spans="1:3" ht="15.75" customHeight="1" x14ac:dyDescent="0.2"/>
    <row r="48" spans="1:3" ht="15.75" customHeight="1" x14ac:dyDescent="0.2"/>
    <row r="49" spans="3:3" ht="15.75" customHeight="1" x14ac:dyDescent="0.2"/>
    <row r="50" spans="3:3" ht="15.75" customHeight="1" x14ac:dyDescent="0.2"/>
    <row r="51" spans="3:3" ht="15.75" customHeight="1" x14ac:dyDescent="0.2"/>
    <row r="52" spans="3:3" ht="15.75" customHeight="1" x14ac:dyDescent="0.2"/>
    <row r="53" spans="3:3" ht="15.75" customHeight="1" x14ac:dyDescent="0.2"/>
    <row r="54" spans="3:3" ht="15.75" customHeight="1" x14ac:dyDescent="0.2"/>
    <row r="55" spans="3:3" ht="15.75" customHeight="1" x14ac:dyDescent="0.2"/>
    <row r="56" spans="3:3" ht="15.75" customHeight="1" x14ac:dyDescent="0.2"/>
    <row r="57" spans="3:3" ht="15.75" customHeight="1" x14ac:dyDescent="0.2"/>
    <row r="58" spans="3:3" ht="15.75" customHeight="1" x14ac:dyDescent="0.2"/>
    <row r="59" spans="3:3" ht="15.75" customHeight="1" x14ac:dyDescent="0.2"/>
    <row r="60" spans="3:3" ht="15.75" customHeight="1" x14ac:dyDescent="0.2"/>
    <row r="61" spans="3:3" ht="15.75" customHeight="1" x14ac:dyDescent="0.2"/>
    <row r="62" spans="3:3" ht="15.75" customHeight="1" x14ac:dyDescent="0.2"/>
    <row r="63" spans="3:3" ht="15.75" customHeight="1" x14ac:dyDescent="0.2">
      <c r="C63" s="14"/>
    </row>
    <row r="64" spans="3:3" ht="15.75" customHeight="1" x14ac:dyDescent="0.2"/>
    <row r="65" spans="2:3" ht="15.75" customHeight="1" x14ac:dyDescent="0.2"/>
    <row r="66" spans="2:3" ht="15.75" customHeight="1" x14ac:dyDescent="0.2"/>
    <row r="67" spans="2:3" ht="15.75" customHeight="1" x14ac:dyDescent="0.2"/>
    <row r="68" spans="2:3" ht="15.75" customHeight="1" x14ac:dyDescent="0.2"/>
    <row r="69" spans="2:3" ht="15.75" customHeight="1" x14ac:dyDescent="0.2"/>
    <row r="70" spans="2:3" ht="15.75" customHeight="1" x14ac:dyDescent="0.2"/>
    <row r="71" spans="2:3" ht="15.75" customHeight="1" x14ac:dyDescent="0.2"/>
    <row r="72" spans="2:3" ht="15.75" customHeight="1" x14ac:dyDescent="0.2">
      <c r="B72" s="2"/>
      <c r="C72" s="2"/>
    </row>
    <row r="73" spans="2:3" ht="15.75" customHeight="1" x14ac:dyDescent="0.2"/>
    <row r="74" spans="2:3" ht="15.75" customHeight="1" x14ac:dyDescent="0.2"/>
    <row r="75" spans="2:3" ht="15.75" customHeight="1" x14ac:dyDescent="0.2"/>
    <row r="76" spans="2:3" ht="15.75" customHeight="1" x14ac:dyDescent="0.2"/>
    <row r="77" spans="2:3" ht="15.75" customHeight="1" x14ac:dyDescent="0.2"/>
    <row r="78" spans="2:3" ht="15.75" customHeight="1" x14ac:dyDescent="0.2"/>
    <row r="79" spans="2:3" ht="15.75" customHeight="1" x14ac:dyDescent="0.2"/>
    <row r="80" spans="2:3" ht="15.75" customHeight="1" x14ac:dyDescent="0.2"/>
    <row r="81" spans="1:3" ht="15.75" customHeight="1" x14ac:dyDescent="0.2">
      <c r="A81" s="15"/>
      <c r="B81" s="16"/>
      <c r="C81" s="16"/>
    </row>
    <row r="82" spans="1:3" ht="15.75" customHeight="1" x14ac:dyDescent="0.2"/>
    <row r="83" spans="1:3" ht="15.75" customHeight="1" x14ac:dyDescent="0.2"/>
    <row r="84" spans="1:3" ht="15.75" customHeight="1" x14ac:dyDescent="0.2"/>
    <row r="85" spans="1:3" ht="15.75" customHeight="1" x14ac:dyDescent="0.2"/>
    <row r="86" spans="1:3" ht="15.75" customHeight="1" x14ac:dyDescent="0.2"/>
    <row r="87" spans="1:3" ht="15.75" customHeight="1" x14ac:dyDescent="0.2">
      <c r="A87" s="1"/>
    </row>
    <row r="88" spans="1:3" ht="15.75" customHeight="1" x14ac:dyDescent="0.2"/>
    <row r="89" spans="1:3" ht="15.75" customHeight="1" x14ac:dyDescent="0.2"/>
    <row r="90" spans="1:3" ht="15.75" customHeight="1" x14ac:dyDescent="0.2"/>
    <row r="91" spans="1:3" ht="15.75" customHeight="1" x14ac:dyDescent="0.2"/>
    <row r="92" spans="1:3" ht="15.75" customHeight="1" x14ac:dyDescent="0.2"/>
    <row r="93" spans="1:3" ht="15.75" customHeight="1" x14ac:dyDescent="0.2"/>
    <row r="94" spans="1:3" ht="15.75" customHeight="1" x14ac:dyDescent="0.2"/>
    <row r="95" spans="1:3" ht="15.75" customHeight="1" x14ac:dyDescent="0.2"/>
    <row r="96" spans="1:3" ht="15.75" customHeight="1" x14ac:dyDescent="0.2"/>
    <row r="97" spans="1:3" ht="15.75" customHeight="1" x14ac:dyDescent="0.2"/>
    <row r="98" spans="1:3" ht="15.75" customHeight="1" x14ac:dyDescent="0.2"/>
    <row r="99" spans="1:3" ht="15.75" customHeight="1" x14ac:dyDescent="0.2"/>
    <row r="100" spans="1:3" ht="15.75" customHeight="1" x14ac:dyDescent="0.2"/>
    <row r="101" spans="1:3" ht="15.75" customHeight="1" x14ac:dyDescent="0.2"/>
    <row r="102" spans="1:3" ht="15.75" customHeight="1" x14ac:dyDescent="0.2">
      <c r="A102" s="17"/>
      <c r="B102" s="18"/>
      <c r="C102" s="18"/>
    </row>
    <row r="103" spans="1:3" ht="15.75" customHeight="1" x14ac:dyDescent="0.2"/>
    <row r="104" spans="1:3" ht="15.75" customHeight="1" x14ac:dyDescent="0.2"/>
    <row r="105" spans="1:3" ht="15.75" customHeight="1" x14ac:dyDescent="0.2"/>
    <row r="106" spans="1:3" ht="15.75" customHeight="1" x14ac:dyDescent="0.2"/>
    <row r="107" spans="1:3" ht="15.75" customHeight="1" x14ac:dyDescent="0.2"/>
    <row r="108" spans="1:3" ht="15.75" customHeight="1" x14ac:dyDescent="0.2"/>
    <row r="109" spans="1:3" ht="15.75" customHeight="1" x14ac:dyDescent="0.2">
      <c r="A109" s="19"/>
      <c r="B109" s="20"/>
      <c r="C109" s="20"/>
    </row>
    <row r="110" spans="1:3" ht="15.75" customHeight="1" x14ac:dyDescent="0.2"/>
    <row r="111" spans="1:3" ht="15.75" customHeight="1" x14ac:dyDescent="0.2"/>
    <row r="112" spans="1:3" ht="15.75" customHeight="1" x14ac:dyDescent="0.2"/>
    <row r="113" spans="1:4" ht="15.75" customHeight="1" x14ac:dyDescent="0.2"/>
    <row r="114" spans="1:4" ht="15.75" customHeight="1" x14ac:dyDescent="0.2"/>
    <row r="115" spans="1:4" ht="15.75" customHeight="1" x14ac:dyDescent="0.2"/>
    <row r="116" spans="1:4" ht="15.75" customHeight="1" x14ac:dyDescent="0.2">
      <c r="A116" s="1"/>
      <c r="D116" s="21"/>
    </row>
    <row r="117" spans="1:4" ht="15.75" customHeight="1" x14ac:dyDescent="0.2">
      <c r="B117" s="2"/>
      <c r="C117" s="2"/>
      <c r="D117" s="21"/>
    </row>
    <row r="118" spans="1:4" ht="15.75" customHeight="1" x14ac:dyDescent="0.2">
      <c r="B118" s="22"/>
      <c r="D118" s="21"/>
    </row>
    <row r="119" spans="1:4" ht="15.75" customHeight="1" x14ac:dyDescent="0.2">
      <c r="B119" s="22"/>
      <c r="D119" s="21"/>
    </row>
    <row r="120" spans="1:4" ht="15.75" customHeight="1" x14ac:dyDescent="0.2">
      <c r="B120" s="22"/>
      <c r="D120" s="21"/>
    </row>
    <row r="121" spans="1:4" ht="15.75" customHeight="1" x14ac:dyDescent="0.2">
      <c r="B121" s="22"/>
      <c r="D121" s="21"/>
    </row>
    <row r="122" spans="1:4" ht="15.75" customHeight="1" x14ac:dyDescent="0.2">
      <c r="B122" s="22"/>
      <c r="D122" s="21"/>
    </row>
    <row r="123" spans="1:4" ht="15.75" customHeight="1" x14ac:dyDescent="0.2">
      <c r="B123" s="22"/>
      <c r="D123" s="21"/>
    </row>
    <row r="124" spans="1:4" ht="15.75" customHeight="1" x14ac:dyDescent="0.2">
      <c r="B124" s="22"/>
      <c r="D124" s="21"/>
    </row>
    <row r="125" spans="1:4" ht="15.75" customHeight="1" x14ac:dyDescent="0.2">
      <c r="B125" s="22"/>
      <c r="D125" s="21"/>
    </row>
    <row r="126" spans="1:4" ht="15.75" customHeight="1" x14ac:dyDescent="0.2">
      <c r="B126" s="22"/>
      <c r="D126" s="21"/>
    </row>
    <row r="127" spans="1:4" ht="15.75" customHeight="1" x14ac:dyDescent="0.2">
      <c r="B127" s="22"/>
      <c r="D127" s="21"/>
    </row>
    <row r="128" spans="1:4" ht="15.75" customHeight="1" x14ac:dyDescent="0.2">
      <c r="D128" s="21"/>
    </row>
    <row r="129" spans="4:4" ht="15.75" customHeight="1" x14ac:dyDescent="0.2">
      <c r="D129" s="21"/>
    </row>
    <row r="130" spans="4:4" ht="15.75" customHeight="1" x14ac:dyDescent="0.2">
      <c r="D130" s="21"/>
    </row>
    <row r="131" spans="4:4" ht="15.75" customHeight="1" x14ac:dyDescent="0.2">
      <c r="D131" s="21"/>
    </row>
    <row r="132" spans="4:4" ht="15.75" customHeight="1" x14ac:dyDescent="0.2">
      <c r="D132" s="21"/>
    </row>
    <row r="133" spans="4:4" ht="15.75" customHeight="1" x14ac:dyDescent="0.2">
      <c r="D133" s="21"/>
    </row>
    <row r="134" spans="4:4" ht="15.75" customHeight="1" x14ac:dyDescent="0.2">
      <c r="D134" s="21"/>
    </row>
    <row r="135" spans="4:4" ht="15.75" customHeight="1" x14ac:dyDescent="0.2">
      <c r="D135" s="21"/>
    </row>
    <row r="136" spans="4:4" ht="15.75" customHeight="1" x14ac:dyDescent="0.2">
      <c r="D136" s="23"/>
    </row>
    <row r="137" spans="4:4" ht="15.75" customHeight="1" x14ac:dyDescent="0.2">
      <c r="D137" s="21"/>
    </row>
    <row r="138" spans="4:4" ht="15.75" customHeight="1" x14ac:dyDescent="0.2">
      <c r="D138" s="23"/>
    </row>
    <row r="139" spans="4:4" ht="15.75" customHeight="1" x14ac:dyDescent="0.2"/>
    <row r="140" spans="4:4" ht="15.75" customHeight="1" x14ac:dyDescent="0.2"/>
    <row r="141" spans="4:4" ht="15.75" customHeight="1" x14ac:dyDescent="0.2"/>
    <row r="142" spans="4:4" ht="15.75" customHeight="1" x14ac:dyDescent="0.2"/>
    <row r="143" spans="4:4" ht="15.75" customHeight="1" x14ac:dyDescent="0.2"/>
    <row r="144" spans="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baseColWidth="10" defaultColWidth="14.5" defaultRowHeight="15" customHeight="1" x14ac:dyDescent="0.2"/>
  <cols>
    <col min="1" max="1" width="8.6640625" customWidth="1"/>
    <col min="2" max="2" width="22" customWidth="1"/>
    <col min="3" max="3" width="10.83203125" customWidth="1"/>
    <col min="4" max="5" width="9.33203125" customWidth="1"/>
    <col min="6" max="2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spans="1:14" ht="15.75" customHeight="1" x14ac:dyDescent="0.2">
      <c r="A33" s="24" t="s">
        <v>26</v>
      </c>
      <c r="B33" s="24"/>
      <c r="C33" s="24"/>
      <c r="D33" s="24"/>
      <c r="E33" s="24"/>
      <c r="F33" s="124" t="s">
        <v>27</v>
      </c>
      <c r="G33" s="125"/>
      <c r="H33" s="125"/>
      <c r="I33" s="125"/>
      <c r="J33" s="125"/>
      <c r="K33" s="126"/>
      <c r="L33" s="24"/>
      <c r="M33" s="24"/>
      <c r="N33" s="24"/>
    </row>
    <row r="34" spans="1:14" ht="15.75" customHeight="1" x14ac:dyDescent="0.2">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x14ac:dyDescent="0.2">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x14ac:dyDescent="0.2">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x14ac:dyDescent="0.2">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x14ac:dyDescent="0.2">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x14ac:dyDescent="0.2"/>
    <row r="40" spans="1:14" ht="15.75" customHeight="1" x14ac:dyDescent="0.2"/>
    <row r="41" spans="1:14" ht="15.75" customHeight="1" x14ac:dyDescent="0.2">
      <c r="A41" s="3" t="s">
        <v>41</v>
      </c>
    </row>
    <row r="42" spans="1:14" ht="15.75" customHeight="1" x14ac:dyDescent="0.2">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x14ac:dyDescent="0.2">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x14ac:dyDescent="0.2">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x14ac:dyDescent="0.2">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x14ac:dyDescent="0.2">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x14ac:dyDescent="0.2"/>
    <row r="48" spans="1:14" ht="15.75" customHeight="1" x14ac:dyDescent="0.2"/>
    <row r="49" spans="1:13" ht="15.75" customHeight="1" x14ac:dyDescent="0.2">
      <c r="A49" s="3" t="s">
        <v>42</v>
      </c>
      <c r="B49" s="26">
        <f>SUM(calcs!D80:D104)</f>
        <v>43800742713986.648</v>
      </c>
      <c r="C49" s="26">
        <f>SUM(calcs!D30:D53)</f>
        <v>783025269278770.62</v>
      </c>
      <c r="E49" s="26">
        <f>SUM(calcs!D55:D79)</f>
        <v>1599480726653238</v>
      </c>
      <c r="J49" s="26">
        <f>SUM(calcs!D180:D204)</f>
        <v>22153245693534.016</v>
      </c>
      <c r="L49" s="26">
        <f>SUM(calcs!D155:D179)</f>
        <v>15644402343550.633</v>
      </c>
      <c r="M49" s="26">
        <f>SUM(calcs!D5:D29)</f>
        <v>311805522529187.62</v>
      </c>
    </row>
    <row r="50" spans="1:13" ht="15.75" customHeight="1" x14ac:dyDescent="0.2"/>
    <row r="51" spans="1:13" ht="15.75" customHeight="1" x14ac:dyDescent="0.2"/>
    <row r="52" spans="1:13" ht="15.75" customHeight="1" x14ac:dyDescent="0.2"/>
    <row r="53" spans="1:13" ht="15.75" customHeight="1" x14ac:dyDescent="0.2"/>
    <row r="54" spans="1:13" ht="15.75" customHeight="1" x14ac:dyDescent="0.2"/>
    <row r="55" spans="1:13" ht="15.75" customHeight="1" x14ac:dyDescent="0.2"/>
    <row r="56" spans="1:13" ht="15.75" customHeight="1" x14ac:dyDescent="0.2"/>
    <row r="57" spans="1:13" ht="15.75" customHeight="1" x14ac:dyDescent="0.2"/>
    <row r="58" spans="1:13" ht="15.75" customHeight="1" x14ac:dyDescent="0.2"/>
    <row r="59" spans="1:13" ht="15.75" customHeight="1" x14ac:dyDescent="0.2"/>
    <row r="60" spans="1:13" ht="15.75" customHeight="1" x14ac:dyDescent="0.2"/>
    <row r="61" spans="1:13" ht="15.75" customHeight="1" x14ac:dyDescent="0.2"/>
    <row r="62" spans="1:13" ht="15.75" customHeight="1" x14ac:dyDescent="0.2"/>
    <row r="63" spans="1:13" ht="15.75" customHeight="1" x14ac:dyDescent="0.2"/>
    <row r="64" spans="1:13"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baseColWidth="10" defaultColWidth="14.5" defaultRowHeight="15" customHeight="1" x14ac:dyDescent="0.2"/>
  <cols>
    <col min="1" max="1" width="37.6640625" customWidth="1"/>
    <col min="2" max="2" width="3.83203125" customWidth="1"/>
    <col min="3" max="3" width="28.1640625" customWidth="1"/>
    <col min="4" max="4" width="15.83203125" customWidth="1"/>
    <col min="5" max="5" width="16.5" customWidth="1"/>
    <col min="6" max="6" width="12.5" customWidth="1"/>
    <col min="7" max="7" width="17.83203125" customWidth="1"/>
    <col min="8" max="10" width="8.6640625" customWidth="1"/>
    <col min="11" max="11" width="65.83203125" customWidth="1"/>
    <col min="12" max="26" width="8.6640625" customWidth="1"/>
  </cols>
  <sheetData>
    <row r="1" spans="1:11" x14ac:dyDescent="0.2">
      <c r="D1" s="3" t="s">
        <v>43</v>
      </c>
      <c r="E1" s="3" t="s">
        <v>44</v>
      </c>
      <c r="F1" s="3" t="s">
        <v>45</v>
      </c>
      <c r="G1" s="27" t="s">
        <v>46</v>
      </c>
      <c r="H1" s="3" t="s">
        <v>47</v>
      </c>
    </row>
    <row r="2" spans="1:11" x14ac:dyDescent="0.2">
      <c r="A2" s="28" t="s">
        <v>48</v>
      </c>
      <c r="B2" s="3">
        <v>10</v>
      </c>
      <c r="C2" s="3" t="s">
        <v>49</v>
      </c>
      <c r="D2" s="25">
        <v>1446993803</v>
      </c>
      <c r="E2" s="25">
        <v>5289689785</v>
      </c>
      <c r="F2" s="25">
        <v>69495534</v>
      </c>
      <c r="G2" s="29">
        <f t="shared" ref="G2:G25" si="0">SUM(D2:F2)</f>
        <v>6806179122</v>
      </c>
      <c r="H2" s="30">
        <f t="shared" ref="H2:H25" si="1">G2/SUM($G$2:$G$25)</f>
        <v>0.11476602715016038</v>
      </c>
    </row>
    <row r="3" spans="1:11" x14ac:dyDescent="0.2">
      <c r="A3" s="28" t="s">
        <v>48</v>
      </c>
      <c r="B3" s="3">
        <v>11</v>
      </c>
      <c r="C3" s="3" t="s">
        <v>50</v>
      </c>
      <c r="D3" s="25">
        <v>10874632</v>
      </c>
      <c r="E3" s="25">
        <v>724494110</v>
      </c>
      <c r="F3" s="25"/>
      <c r="G3" s="29">
        <f t="shared" si="0"/>
        <v>735368742</v>
      </c>
      <c r="H3" s="30">
        <f t="shared" si="1"/>
        <v>1.2399813095860994E-2</v>
      </c>
    </row>
    <row r="4" spans="1:11" x14ac:dyDescent="0.2">
      <c r="A4" s="28" t="s">
        <v>48</v>
      </c>
      <c r="B4" s="3">
        <v>12</v>
      </c>
      <c r="C4" s="3" t="s">
        <v>51</v>
      </c>
      <c r="D4" s="25">
        <v>2484100</v>
      </c>
      <c r="E4" s="25">
        <v>181149874</v>
      </c>
      <c r="F4" s="25"/>
      <c r="G4" s="29">
        <f t="shared" si="0"/>
        <v>183633974</v>
      </c>
      <c r="H4" s="30">
        <f t="shared" si="1"/>
        <v>3.0964424044695083E-3</v>
      </c>
      <c r="K4" s="4"/>
    </row>
    <row r="5" spans="1:11" x14ac:dyDescent="0.2">
      <c r="A5" s="28" t="s">
        <v>52</v>
      </c>
      <c r="B5" s="3">
        <v>13</v>
      </c>
      <c r="C5" s="3" t="s">
        <v>53</v>
      </c>
      <c r="D5" s="25">
        <v>3746167</v>
      </c>
      <c r="E5" s="25">
        <v>3939696246</v>
      </c>
      <c r="F5" s="25"/>
      <c r="G5" s="29">
        <f t="shared" si="0"/>
        <v>3943442413</v>
      </c>
      <c r="H5" s="30">
        <f t="shared" si="1"/>
        <v>6.6494462006233976E-2</v>
      </c>
    </row>
    <row r="6" spans="1:11" x14ac:dyDescent="0.2">
      <c r="A6" s="28" t="s">
        <v>52</v>
      </c>
      <c r="B6" s="3">
        <v>14</v>
      </c>
      <c r="C6" s="3" t="s">
        <v>54</v>
      </c>
      <c r="D6" s="25">
        <v>32717171</v>
      </c>
      <c r="E6" s="25">
        <v>2688662145</v>
      </c>
      <c r="F6" s="25">
        <v>26</v>
      </c>
      <c r="G6" s="29">
        <f t="shared" si="0"/>
        <v>2721379342</v>
      </c>
      <c r="H6" s="30">
        <f t="shared" si="1"/>
        <v>4.5887992345120886E-2</v>
      </c>
    </row>
    <row r="7" spans="1:11" x14ac:dyDescent="0.2">
      <c r="A7" s="28" t="s">
        <v>52</v>
      </c>
      <c r="B7" s="3">
        <v>15</v>
      </c>
      <c r="C7" s="3" t="s">
        <v>55</v>
      </c>
      <c r="D7" s="25">
        <v>7197930</v>
      </c>
      <c r="E7" s="25">
        <v>745185904</v>
      </c>
      <c r="F7" s="25">
        <v>25</v>
      </c>
      <c r="G7" s="29">
        <f t="shared" si="0"/>
        <v>752383859</v>
      </c>
      <c r="H7" s="30">
        <f t="shared" si="1"/>
        <v>1.2686722585691073E-2</v>
      </c>
    </row>
    <row r="8" spans="1:11" x14ac:dyDescent="0.2">
      <c r="A8" s="28" t="s">
        <v>56</v>
      </c>
      <c r="B8" s="3">
        <v>16</v>
      </c>
      <c r="C8" s="3" t="s">
        <v>57</v>
      </c>
      <c r="D8" s="25">
        <v>90604474</v>
      </c>
      <c r="E8" s="25">
        <v>894994253</v>
      </c>
      <c r="F8" s="25">
        <v>620781</v>
      </c>
      <c r="G8" s="29">
        <f t="shared" si="0"/>
        <v>986219508</v>
      </c>
      <c r="H8" s="30">
        <f t="shared" si="1"/>
        <v>1.6629667365834249E-2</v>
      </c>
    </row>
    <row r="9" spans="1:11" x14ac:dyDescent="0.2">
      <c r="A9" s="28" t="s">
        <v>58</v>
      </c>
      <c r="B9" s="3">
        <v>17</v>
      </c>
      <c r="C9" s="3" t="s">
        <v>59</v>
      </c>
      <c r="D9" s="25">
        <v>716317698</v>
      </c>
      <c r="E9" s="25">
        <v>2906539245</v>
      </c>
      <c r="F9" s="25">
        <v>314557786</v>
      </c>
      <c r="G9" s="29">
        <f t="shared" si="0"/>
        <v>3937414729</v>
      </c>
      <c r="H9" s="30">
        <f t="shared" si="1"/>
        <v>6.6392822990686981E-2</v>
      </c>
    </row>
    <row r="10" spans="1:11" x14ac:dyDescent="0.2">
      <c r="A10" s="28" t="s">
        <v>58</v>
      </c>
      <c r="B10" s="3">
        <v>18</v>
      </c>
      <c r="C10" s="3" t="s">
        <v>60</v>
      </c>
      <c r="D10" s="25">
        <v>1345693</v>
      </c>
      <c r="E10" s="25">
        <v>204796190</v>
      </c>
      <c r="F10" s="25"/>
      <c r="G10" s="29">
        <f t="shared" si="0"/>
        <v>206141883</v>
      </c>
      <c r="H10" s="30">
        <f t="shared" si="1"/>
        <v>3.4759715424902368E-3</v>
      </c>
    </row>
    <row r="11" spans="1:11" x14ac:dyDescent="0.2">
      <c r="A11" s="1" t="s">
        <v>61</v>
      </c>
      <c r="B11" s="3">
        <v>19</v>
      </c>
      <c r="C11" s="3" t="s">
        <v>62</v>
      </c>
      <c r="D11" s="25">
        <v>1731917983</v>
      </c>
      <c r="E11" s="25">
        <v>1903553790</v>
      </c>
      <c r="F11" s="25"/>
      <c r="G11" s="29">
        <f t="shared" si="0"/>
        <v>3635471773</v>
      </c>
      <c r="H11" s="30">
        <f t="shared" si="1"/>
        <v>6.130145045038967E-2</v>
      </c>
    </row>
    <row r="12" spans="1:11" x14ac:dyDescent="0.2">
      <c r="A12" s="28" t="s">
        <v>63</v>
      </c>
      <c r="B12" s="3">
        <v>20</v>
      </c>
      <c r="C12" s="3" t="s">
        <v>64</v>
      </c>
      <c r="D12" s="25">
        <v>1095954589</v>
      </c>
      <c r="E12" s="25">
        <v>4890031989</v>
      </c>
      <c r="F12" s="25">
        <v>651990</v>
      </c>
      <c r="G12" s="29">
        <f t="shared" si="0"/>
        <v>5986638568</v>
      </c>
      <c r="H12" s="30">
        <f t="shared" si="1"/>
        <v>0.10094690605665274</v>
      </c>
    </row>
    <row r="13" spans="1:11" x14ac:dyDescent="0.2">
      <c r="A13" s="28" t="s">
        <v>65</v>
      </c>
      <c r="B13" s="3">
        <v>21</v>
      </c>
      <c r="C13" s="3" t="s">
        <v>66</v>
      </c>
      <c r="D13" s="25">
        <v>70276995</v>
      </c>
      <c r="E13" s="25">
        <v>961022320</v>
      </c>
      <c r="F13" s="25"/>
      <c r="G13" s="29">
        <f t="shared" si="0"/>
        <v>1031299315</v>
      </c>
      <c r="H13" s="30">
        <f t="shared" si="1"/>
        <v>1.7389804626601158E-2</v>
      </c>
    </row>
    <row r="14" spans="1:11" x14ac:dyDescent="0.2">
      <c r="A14" s="28" t="s">
        <v>65</v>
      </c>
      <c r="B14" s="3">
        <v>22</v>
      </c>
      <c r="C14" s="3" t="s">
        <v>67</v>
      </c>
      <c r="D14" s="25">
        <v>46767718</v>
      </c>
      <c r="E14" s="25">
        <v>3210602634</v>
      </c>
      <c r="F14" s="25">
        <v>2550</v>
      </c>
      <c r="G14" s="29">
        <f t="shared" si="0"/>
        <v>3257372902</v>
      </c>
      <c r="H14" s="30">
        <f t="shared" si="1"/>
        <v>5.492593424418675E-2</v>
      </c>
    </row>
    <row r="15" spans="1:11" x14ac:dyDescent="0.2">
      <c r="A15" s="28" t="s">
        <v>68</v>
      </c>
      <c r="B15" s="3">
        <v>23</v>
      </c>
      <c r="C15" s="3" t="s">
        <v>69</v>
      </c>
      <c r="D15" s="25">
        <v>1258964689</v>
      </c>
      <c r="E15" s="25">
        <v>7777749770</v>
      </c>
      <c r="F15" s="25">
        <v>66455455</v>
      </c>
      <c r="G15" s="29">
        <f t="shared" si="0"/>
        <v>9103169914</v>
      </c>
      <c r="H15" s="30">
        <f t="shared" si="1"/>
        <v>0.1534979651249101</v>
      </c>
    </row>
    <row r="16" spans="1:11" x14ac:dyDescent="0.2">
      <c r="A16" s="1" t="s">
        <v>70</v>
      </c>
      <c r="B16" s="3">
        <v>24</v>
      </c>
      <c r="C16" s="3" t="s">
        <v>71</v>
      </c>
      <c r="D16" s="25">
        <v>5623272221</v>
      </c>
      <c r="E16" s="25">
        <v>5245970518</v>
      </c>
      <c r="F16" s="25">
        <v>44782959</v>
      </c>
      <c r="G16" s="29">
        <f t="shared" si="0"/>
        <v>10914025698</v>
      </c>
      <c r="H16" s="30">
        <f t="shared" si="1"/>
        <v>0.18403267782440477</v>
      </c>
    </row>
    <row r="17" spans="1:8" x14ac:dyDescent="0.2">
      <c r="A17" s="28" t="s">
        <v>72</v>
      </c>
      <c r="B17" s="3">
        <v>25</v>
      </c>
      <c r="C17" s="3" t="s">
        <v>73</v>
      </c>
      <c r="D17" s="25">
        <v>2672759</v>
      </c>
      <c r="E17" s="25">
        <v>697453265</v>
      </c>
      <c r="F17" s="25"/>
      <c r="G17" s="29">
        <f t="shared" si="0"/>
        <v>700126024</v>
      </c>
      <c r="H17" s="30">
        <f t="shared" si="1"/>
        <v>1.1805549169165378E-2</v>
      </c>
    </row>
    <row r="18" spans="1:8" x14ac:dyDescent="0.2">
      <c r="A18" s="28" t="s">
        <v>72</v>
      </c>
      <c r="B18" s="3">
        <v>26</v>
      </c>
      <c r="C18" s="3" t="s">
        <v>74</v>
      </c>
      <c r="D18" s="25">
        <v>1142023</v>
      </c>
      <c r="E18" s="25">
        <v>586300435</v>
      </c>
      <c r="F18" s="25"/>
      <c r="G18" s="29">
        <f t="shared" si="0"/>
        <v>587442458</v>
      </c>
      <c r="H18" s="30">
        <f t="shared" si="1"/>
        <v>9.9054749919913945E-3</v>
      </c>
    </row>
    <row r="19" spans="1:8" x14ac:dyDescent="0.2">
      <c r="A19" s="28" t="s">
        <v>72</v>
      </c>
      <c r="B19" s="3">
        <v>27</v>
      </c>
      <c r="C19" s="3" t="s">
        <v>75</v>
      </c>
      <c r="D19" s="25">
        <v>5053647</v>
      </c>
      <c r="E19" s="25">
        <v>1176542830</v>
      </c>
      <c r="F19" s="25"/>
      <c r="G19" s="29">
        <f t="shared" si="0"/>
        <v>1181596477</v>
      </c>
      <c r="H19" s="30">
        <f t="shared" si="1"/>
        <v>1.9924120557095713E-2</v>
      </c>
    </row>
    <row r="20" spans="1:8" x14ac:dyDescent="0.2">
      <c r="A20" s="28" t="s">
        <v>72</v>
      </c>
      <c r="B20" s="3">
        <v>28</v>
      </c>
      <c r="C20" s="3" t="s">
        <v>76</v>
      </c>
      <c r="D20" s="25">
        <v>6295645</v>
      </c>
      <c r="E20" s="25">
        <v>491681038</v>
      </c>
      <c r="F20" s="25"/>
      <c r="G20" s="29">
        <f t="shared" si="0"/>
        <v>497976683</v>
      </c>
      <c r="H20" s="30">
        <f t="shared" si="1"/>
        <v>8.3969000076111727E-3</v>
      </c>
    </row>
    <row r="21" spans="1:8" ht="15.75" customHeight="1" x14ac:dyDescent="0.2">
      <c r="A21" s="31" t="s">
        <v>77</v>
      </c>
      <c r="B21" s="3">
        <v>29</v>
      </c>
      <c r="C21" s="3" t="s">
        <v>78</v>
      </c>
      <c r="D21" s="25">
        <v>1763488</v>
      </c>
      <c r="E21" s="25">
        <v>986190413</v>
      </c>
      <c r="F21" s="25"/>
      <c r="G21" s="29">
        <f t="shared" si="0"/>
        <v>987953901</v>
      </c>
      <c r="H21" s="30">
        <f t="shared" si="1"/>
        <v>1.6658912760432177E-2</v>
      </c>
    </row>
    <row r="22" spans="1:8" ht="15.75" customHeight="1" x14ac:dyDescent="0.2">
      <c r="A22" s="31" t="s">
        <v>77</v>
      </c>
      <c r="B22" s="3">
        <v>30</v>
      </c>
      <c r="C22" s="3" t="s">
        <v>79</v>
      </c>
      <c r="D22" s="25">
        <v>1864277</v>
      </c>
      <c r="E22" s="25">
        <v>422697029</v>
      </c>
      <c r="F22" s="25"/>
      <c r="G22" s="29">
        <f t="shared" si="0"/>
        <v>424561306</v>
      </c>
      <c r="H22" s="30">
        <f t="shared" si="1"/>
        <v>7.1589673880028031E-3</v>
      </c>
    </row>
    <row r="23" spans="1:8" ht="15.75" customHeight="1" x14ac:dyDescent="0.2">
      <c r="A23" s="28" t="s">
        <v>65</v>
      </c>
      <c r="B23" s="3">
        <v>31</v>
      </c>
      <c r="C23" s="3" t="s">
        <v>80</v>
      </c>
      <c r="D23" s="25">
        <v>7551270</v>
      </c>
      <c r="E23" s="25">
        <v>299696458</v>
      </c>
      <c r="F23" s="25">
        <v>200</v>
      </c>
      <c r="G23" s="29">
        <f t="shared" si="0"/>
        <v>307247928</v>
      </c>
      <c r="H23" s="30">
        <f t="shared" si="1"/>
        <v>5.1808251611686748E-3</v>
      </c>
    </row>
    <row r="24" spans="1:8" ht="15.75" customHeight="1" x14ac:dyDescent="0.2">
      <c r="A24" s="28" t="s">
        <v>65</v>
      </c>
      <c r="B24" s="3">
        <v>32</v>
      </c>
      <c r="C24" s="3" t="s">
        <v>81</v>
      </c>
      <c r="D24" s="25">
        <v>503898</v>
      </c>
      <c r="E24" s="25">
        <v>328090178</v>
      </c>
      <c r="F24" s="25"/>
      <c r="G24" s="29">
        <f t="shared" si="0"/>
        <v>328594076</v>
      </c>
      <c r="H24" s="30">
        <f t="shared" si="1"/>
        <v>5.5407646451297527E-3</v>
      </c>
    </row>
    <row r="25" spans="1:8" ht="15.75" customHeight="1" x14ac:dyDescent="0.2">
      <c r="A25" s="28" t="s">
        <v>65</v>
      </c>
      <c r="B25" s="3">
        <v>33</v>
      </c>
      <c r="C25" s="3" t="s">
        <v>82</v>
      </c>
      <c r="D25" s="25">
        <v>3581429</v>
      </c>
      <c r="E25" s="25">
        <v>85602679</v>
      </c>
      <c r="F25" s="25"/>
      <c r="G25" s="29">
        <f t="shared" si="0"/>
        <v>89184108</v>
      </c>
      <c r="H25" s="30">
        <f t="shared" si="1"/>
        <v>1.5038255057094625E-3</v>
      </c>
    </row>
    <row r="26" spans="1:8" ht="15.75" customHeight="1" x14ac:dyDescent="0.2"/>
    <row r="27" spans="1:8" ht="15.75" customHeight="1" x14ac:dyDescent="0.2">
      <c r="C27" s="3" t="s">
        <v>83</v>
      </c>
      <c r="D27" s="25">
        <f t="shared" ref="D27:F27" si="2">SUM(D2:D25)</f>
        <v>12169864299</v>
      </c>
      <c r="E27" s="25">
        <f t="shared" si="2"/>
        <v>46638393098</v>
      </c>
      <c r="F27" s="25">
        <f t="shared" si="2"/>
        <v>496567306</v>
      </c>
      <c r="H27" s="30">
        <f>SUM(H1:H25)</f>
        <v>1</v>
      </c>
    </row>
    <row r="28" spans="1:8" ht="15.75" customHeight="1" x14ac:dyDescent="0.2"/>
    <row r="29" spans="1:8" ht="15.75" customHeight="1" x14ac:dyDescent="0.2">
      <c r="D29" s="25">
        <f>SUM(D27:F27)</f>
        <v>59304824703</v>
      </c>
    </row>
    <row r="30" spans="1:8" ht="15.75" customHeight="1" x14ac:dyDescent="0.2"/>
    <row r="31" spans="1:8" ht="15.75" customHeight="1" x14ac:dyDescent="0.2">
      <c r="A31" s="4"/>
    </row>
    <row r="32" spans="1:8" ht="15.75" customHeight="1" x14ac:dyDescent="0.2">
      <c r="A32" s="4"/>
    </row>
    <row r="33" spans="1:1" ht="15.75" customHeight="1" x14ac:dyDescent="0.2">
      <c r="A33" s="4"/>
    </row>
    <row r="34" spans="1:1" ht="15.75" customHeight="1" x14ac:dyDescent="0.2">
      <c r="A34" s="4"/>
    </row>
    <row r="35" spans="1:1" ht="15.75" customHeight="1" x14ac:dyDescent="0.2">
      <c r="A35" s="4"/>
    </row>
    <row r="36" spans="1:1" ht="15.75" customHeight="1" x14ac:dyDescent="0.2">
      <c r="A36" s="4"/>
    </row>
    <row r="37" spans="1:1" ht="15.75" customHeight="1" x14ac:dyDescent="0.2">
      <c r="A37" s="4"/>
    </row>
    <row r="38" spans="1:1" ht="15.75" customHeight="1" x14ac:dyDescent="0.2">
      <c r="A38" s="4"/>
    </row>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c r="A46" s="4"/>
    </row>
    <row r="47" spans="1:1" ht="15.75" customHeight="1" x14ac:dyDescent="0.2">
      <c r="A47" s="4" t="s">
        <v>77</v>
      </c>
    </row>
    <row r="48" spans="1:1" ht="15.75" customHeight="1" x14ac:dyDescent="0.2">
      <c r="A48" s="4" t="s">
        <v>52</v>
      </c>
    </row>
    <row r="49" spans="1:1" ht="15.75" customHeight="1" x14ac:dyDescent="0.2">
      <c r="A49" s="4"/>
    </row>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baseColWidth="10" defaultColWidth="14.5" defaultRowHeight="15" customHeight="1" x14ac:dyDescent="0.2"/>
  <cols>
    <col min="1" max="1" width="17.83203125" customWidth="1"/>
    <col min="2" max="2" width="28.5" customWidth="1"/>
    <col min="3" max="3" width="10.33203125" customWidth="1"/>
    <col min="4" max="4" width="67.5" customWidth="1"/>
    <col min="5" max="26" width="8.6640625" customWidth="1"/>
  </cols>
  <sheetData>
    <row r="1" spans="1:7" x14ac:dyDescent="0.2">
      <c r="A1" s="32" t="s">
        <v>84</v>
      </c>
      <c r="B1" s="32" t="s">
        <v>85</v>
      </c>
      <c r="C1" s="1" t="s">
        <v>86</v>
      </c>
      <c r="D1" s="1" t="s">
        <v>87</v>
      </c>
      <c r="E1" s="1">
        <v>2018</v>
      </c>
      <c r="F1" s="1">
        <v>2019</v>
      </c>
      <c r="G1" s="1">
        <v>2020</v>
      </c>
    </row>
    <row r="2" spans="1:7" x14ac:dyDescent="0.2">
      <c r="A2" s="3" t="str">
        <f t="shared" ref="A2:A161" si="0">C2</f>
        <v>hard coal</v>
      </c>
      <c r="B2" s="3" t="str">
        <f t="array" ref="B2">IFERROR(INDEX(crosswalk!C:C,MATCH(D2,crosswalk!B:B,0)),"")</f>
        <v>agriculture and forestry 01T03</v>
      </c>
      <c r="C2" s="3" t="s">
        <v>88</v>
      </c>
      <c r="D2" s="3" t="s">
        <v>89</v>
      </c>
      <c r="E2" s="3">
        <v>0</v>
      </c>
      <c r="F2" s="3">
        <v>0</v>
      </c>
      <c r="G2" s="3">
        <v>0</v>
      </c>
    </row>
    <row r="3" spans="1:7" x14ac:dyDescent="0.2">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x14ac:dyDescent="0.2">
      <c r="A4" s="3" t="str">
        <f t="shared" si="0"/>
        <v>hard coal</v>
      </c>
      <c r="B4" s="3" t="str">
        <f t="array" ref="B4">IFERROR(INDEX(crosswalk!C:C,MATCH(D4,crosswalk!B:B,0)),"")</f>
        <v>chemicals 20</v>
      </c>
      <c r="C4" s="3" t="s">
        <v>88</v>
      </c>
      <c r="D4" s="3" t="s">
        <v>63</v>
      </c>
      <c r="E4" s="3">
        <v>0</v>
      </c>
      <c r="F4" s="3">
        <v>0</v>
      </c>
      <c r="G4" s="3">
        <v>0</v>
      </c>
    </row>
    <row r="5" spans="1:7" x14ac:dyDescent="0.2">
      <c r="A5" s="3" t="str">
        <f t="shared" si="0"/>
        <v>hard coal</v>
      </c>
      <c r="B5" s="3" t="str">
        <f t="array" ref="B5">IFERROR(INDEX(crosswalk!C:C,MATCH(D5,crosswalk!B:B,0)),"")</f>
        <v>coal mining 05</v>
      </c>
      <c r="C5" s="3" t="s">
        <v>88</v>
      </c>
      <c r="D5" s="3" t="s">
        <v>90</v>
      </c>
      <c r="E5" s="3">
        <v>0</v>
      </c>
      <c r="F5" s="3">
        <v>0</v>
      </c>
      <c r="G5" s="3">
        <v>0</v>
      </c>
    </row>
    <row r="6" spans="1:7" x14ac:dyDescent="0.2">
      <c r="A6" s="3" t="str">
        <f t="shared" si="0"/>
        <v>hard coal</v>
      </c>
      <c r="B6" s="3" t="str">
        <f t="array" ref="B6">IFERROR(INDEX(crosswalk!C:C,MATCH(D6,crosswalk!B:B,0)),"")</f>
        <v>construction 41T43</v>
      </c>
      <c r="C6" s="3" t="s">
        <v>88</v>
      </c>
      <c r="D6" s="3" t="s">
        <v>91</v>
      </c>
      <c r="E6" s="3">
        <v>0</v>
      </c>
      <c r="F6" s="3">
        <v>0</v>
      </c>
      <c r="G6" s="3">
        <v>0</v>
      </c>
    </row>
    <row r="7" spans="1:7" x14ac:dyDescent="0.2">
      <c r="A7" s="3" t="str">
        <f t="shared" si="0"/>
        <v>hard coal</v>
      </c>
      <c r="B7" s="3" t="str">
        <f t="array" ref="B7">IFERROR(INDEX(crosswalk!C:C,MATCH(D7,crosswalk!B:B,0)),"")</f>
        <v>energy pipelines and gas processing 352T353</v>
      </c>
      <c r="C7" s="3" t="s">
        <v>88</v>
      </c>
      <c r="D7" s="3" t="s">
        <v>92</v>
      </c>
      <c r="E7" s="3">
        <v>0</v>
      </c>
      <c r="F7" s="3">
        <v>0</v>
      </c>
      <c r="G7" s="3">
        <v>0</v>
      </c>
    </row>
    <row r="8" spans="1:7" x14ac:dyDescent="0.2">
      <c r="A8" s="3" t="str">
        <f t="shared" si="0"/>
        <v>hard coal</v>
      </c>
      <c r="B8" s="3" t="str">
        <f t="array" ref="B8">IFERROR(INDEX(crosswalk!C:C,MATCH(D8,crosswalk!B:B,0)),"")</f>
        <v>food beverage and tobacco 10T12</v>
      </c>
      <c r="C8" s="3" t="s">
        <v>88</v>
      </c>
      <c r="D8" s="3" t="s">
        <v>48</v>
      </c>
      <c r="E8" s="3">
        <v>0</v>
      </c>
      <c r="F8" s="3">
        <v>0</v>
      </c>
      <c r="G8" s="3">
        <v>0</v>
      </c>
    </row>
    <row r="9" spans="1:7" x14ac:dyDescent="0.2">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x14ac:dyDescent="0.2">
      <c r="A10" s="3" t="str">
        <f t="shared" si="0"/>
        <v>hard coal</v>
      </c>
      <c r="B10" s="3" t="str">
        <f t="array" ref="B10">IFERROR(INDEX(crosswalk!C:C,MATCH(D10,crosswalk!B:B,0)),"")</f>
        <v/>
      </c>
      <c r="C10" s="3" t="s">
        <v>88</v>
      </c>
      <c r="D10" s="3" t="s">
        <v>93</v>
      </c>
      <c r="E10" s="3">
        <v>0</v>
      </c>
      <c r="F10" s="3">
        <v>0</v>
      </c>
      <c r="G10" s="3">
        <v>0</v>
      </c>
    </row>
    <row r="11" spans="1:7" x14ac:dyDescent="0.2">
      <c r="A11" s="3" t="str">
        <f t="shared" si="0"/>
        <v>hard coal</v>
      </c>
      <c r="B11" s="3" t="str">
        <f t="array" ref="B11">IFERROR(INDEX(crosswalk!C:C,MATCH(D11,crosswalk!B:B,0)),"")</f>
        <v>metal products except machinery and vehicles 25</v>
      </c>
      <c r="C11" s="3" t="s">
        <v>88</v>
      </c>
      <c r="D11" s="3" t="s">
        <v>72</v>
      </c>
      <c r="E11" s="3">
        <v>0</v>
      </c>
      <c r="F11" s="3">
        <v>0</v>
      </c>
      <c r="G11" s="3">
        <v>0</v>
      </c>
    </row>
    <row r="12" spans="1:7" x14ac:dyDescent="0.2">
      <c r="A12" s="3" t="str">
        <f t="shared" si="0"/>
        <v>hard coal</v>
      </c>
      <c r="B12" s="3" t="str">
        <f t="array" ref="B12">IFERROR(INDEX(crosswalk!C:C,MATCH(D12,crosswalk!B:B,0)),"")</f>
        <v>oil and gas extraction 06</v>
      </c>
      <c r="C12" s="3" t="s">
        <v>88</v>
      </c>
      <c r="D12" s="3" t="s">
        <v>94</v>
      </c>
      <c r="E12" s="3">
        <v>0</v>
      </c>
      <c r="F12" s="3">
        <v>0</v>
      </c>
      <c r="G12" s="3">
        <v>0</v>
      </c>
    </row>
    <row r="13" spans="1:7" x14ac:dyDescent="0.2">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x14ac:dyDescent="0.2">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x14ac:dyDescent="0.2">
      <c r="A15" s="3" t="str">
        <f t="shared" si="0"/>
        <v>hard coal</v>
      </c>
      <c r="B15" s="3" t="str">
        <f t="array" ref="B15">IFERROR(INDEX(crosswalk!C:C,MATCH(D15,crosswalk!B:B,0)),"")</f>
        <v>other mining and quarrying 07T08</v>
      </c>
      <c r="C15" s="3" t="s">
        <v>88</v>
      </c>
      <c r="D15" s="3" t="s">
        <v>96</v>
      </c>
      <c r="E15" s="3">
        <v>0</v>
      </c>
      <c r="F15" s="3">
        <v>0</v>
      </c>
      <c r="G15" s="3">
        <v>0</v>
      </c>
    </row>
    <row r="16" spans="1:7" x14ac:dyDescent="0.2">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x14ac:dyDescent="0.2">
      <c r="A17" s="3" t="str">
        <f t="shared" si="0"/>
        <v>hard coal</v>
      </c>
      <c r="B17" s="3" t="str">
        <f t="array" ref="B17">IFERROR(INDEX(crosswalk!C:C,MATCH(D17,crosswalk!B:B,0)),"")</f>
        <v>refined petroleum and coke 19</v>
      </c>
      <c r="C17" s="3" t="s">
        <v>88</v>
      </c>
      <c r="D17" s="3" t="s">
        <v>61</v>
      </c>
      <c r="E17" s="3">
        <v>0</v>
      </c>
      <c r="F17" s="3">
        <v>0</v>
      </c>
      <c r="G17" s="3">
        <v>0</v>
      </c>
    </row>
    <row r="18" spans="1:7" x14ac:dyDescent="0.2">
      <c r="A18" s="3" t="str">
        <f t="shared" si="0"/>
        <v>hard coal</v>
      </c>
      <c r="B18" s="3" t="str">
        <f t="array" ref="B18">IFERROR(INDEX(crosswalk!C:C,MATCH(D18,crosswalk!B:B,0)),"")</f>
        <v>road vehicles 29</v>
      </c>
      <c r="C18" s="3" t="s">
        <v>88</v>
      </c>
      <c r="D18" s="3" t="s">
        <v>77</v>
      </c>
      <c r="E18" s="3">
        <v>0</v>
      </c>
      <c r="F18" s="3">
        <v>0</v>
      </c>
      <c r="G18" s="3">
        <v>0</v>
      </c>
    </row>
    <row r="19" spans="1:7" x14ac:dyDescent="0.2">
      <c r="A19" s="3" t="str">
        <f t="shared" si="0"/>
        <v>hard coal</v>
      </c>
      <c r="B19" s="3" t="str">
        <f t="array" ref="B19">IFERROR(INDEX(crosswalk!C:C,MATCH(D19,crosswalk!B:B,0)),"")</f>
        <v>textiles apparel and leather 13T15</v>
      </c>
      <c r="C19" s="3" t="s">
        <v>88</v>
      </c>
      <c r="D19" s="3" t="s">
        <v>52</v>
      </c>
      <c r="E19" s="3">
        <v>0</v>
      </c>
      <c r="F19" s="3">
        <v>0</v>
      </c>
      <c r="G19" s="3">
        <v>0</v>
      </c>
    </row>
    <row r="20" spans="1:7" x14ac:dyDescent="0.2">
      <c r="A20" s="3" t="str">
        <f t="shared" si="0"/>
        <v>hard coal</v>
      </c>
      <c r="B20" s="3" t="str">
        <f t="array" ref="B20">IFERROR(INDEX(crosswalk!C:C,MATCH(D20,crosswalk!B:B,0)),"")</f>
        <v>wood products 16</v>
      </c>
      <c r="C20" s="3" t="s">
        <v>88</v>
      </c>
      <c r="D20" s="3" t="s">
        <v>56</v>
      </c>
      <c r="E20" s="3">
        <v>0</v>
      </c>
      <c r="F20" s="3">
        <v>0</v>
      </c>
      <c r="G20" s="3">
        <v>0</v>
      </c>
    </row>
    <row r="21" spans="1:7" ht="15.75" customHeight="1" x14ac:dyDescent="0.2">
      <c r="A21" s="3">
        <f t="shared" si="0"/>
        <v>0</v>
      </c>
      <c r="B21" s="3" t="str">
        <f t="array" ref="B21">IFERROR(INDEX(crosswalk!C:C,MATCH(D21,crosswalk!B:B,0)),"")</f>
        <v/>
      </c>
    </row>
    <row r="22" spans="1:7" ht="15.75" customHeight="1" x14ac:dyDescent="0.2">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x14ac:dyDescent="0.2">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x14ac:dyDescent="0.2">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x14ac:dyDescent="0.2">
      <c r="A25" s="3" t="str">
        <f t="shared" si="0"/>
        <v>natural gas</v>
      </c>
      <c r="B25" s="3" t="str">
        <f t="array" ref="B25">IFERROR(INDEX(crosswalk!C:C,MATCH(D25,crosswalk!B:B,0)),"")</f>
        <v>coal mining 05</v>
      </c>
      <c r="C25" s="3" t="s">
        <v>97</v>
      </c>
      <c r="D25" s="3" t="s">
        <v>90</v>
      </c>
      <c r="E25" s="3">
        <v>0</v>
      </c>
      <c r="F25" s="3">
        <v>0</v>
      </c>
      <c r="G25" s="3">
        <v>0</v>
      </c>
    </row>
    <row r="26" spans="1:7" ht="15.75" customHeight="1" x14ac:dyDescent="0.2">
      <c r="A26" s="3" t="str">
        <f t="shared" si="0"/>
        <v>natural gas</v>
      </c>
      <c r="B26" s="3" t="str">
        <f t="array" ref="B26">IFERROR(INDEX(crosswalk!C:C,MATCH(D26,crosswalk!B:B,0)),"")</f>
        <v>construction 41T43</v>
      </c>
      <c r="C26" s="3" t="s">
        <v>97</v>
      </c>
      <c r="D26" s="3" t="s">
        <v>91</v>
      </c>
      <c r="E26" s="3">
        <v>0</v>
      </c>
      <c r="F26" s="3">
        <v>0</v>
      </c>
      <c r="G26" s="3">
        <v>0</v>
      </c>
    </row>
    <row r="27" spans="1:7" ht="15.75" customHeight="1" x14ac:dyDescent="0.2">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x14ac:dyDescent="0.2">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x14ac:dyDescent="0.2">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x14ac:dyDescent="0.2">
      <c r="A30" s="3" t="str">
        <f t="shared" si="0"/>
        <v>natural gas</v>
      </c>
      <c r="B30" s="3" t="str">
        <f t="array" ref="B30">IFERROR(INDEX(crosswalk!C:C,MATCH(D30,crosswalk!B:B,0)),"")</f>
        <v/>
      </c>
      <c r="C30" s="3" t="s">
        <v>97</v>
      </c>
      <c r="D30" s="3" t="s">
        <v>93</v>
      </c>
      <c r="E30" s="3">
        <v>0</v>
      </c>
      <c r="F30" s="3">
        <v>0</v>
      </c>
      <c r="G30" s="3">
        <v>0</v>
      </c>
    </row>
    <row r="31" spans="1:7" ht="15.75" customHeight="1" x14ac:dyDescent="0.2">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x14ac:dyDescent="0.2">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x14ac:dyDescent="0.2">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x14ac:dyDescent="0.2">
      <c r="A34" s="3" t="str">
        <f t="shared" si="0"/>
        <v>natural gas</v>
      </c>
      <c r="B34" s="3" t="str">
        <f t="array" ref="B34">IFERROR(INDEX(crosswalk!C:C,MATCH(D34,crosswalk!B:B,0)),"")</f>
        <v>other metals 242</v>
      </c>
      <c r="C34" s="3" t="s">
        <v>97</v>
      </c>
      <c r="D34" s="3" t="s">
        <v>95</v>
      </c>
      <c r="E34" s="3">
        <v>0</v>
      </c>
      <c r="F34" s="3">
        <v>0</v>
      </c>
      <c r="G34" s="3">
        <v>0</v>
      </c>
    </row>
    <row r="35" spans="1:7" ht="15.75" customHeight="1" x14ac:dyDescent="0.2">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x14ac:dyDescent="0.2">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x14ac:dyDescent="0.2">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x14ac:dyDescent="0.2">
      <c r="A38" s="3" t="str">
        <f t="shared" si="0"/>
        <v>natural gas</v>
      </c>
      <c r="B38" s="3" t="str">
        <f t="array" ref="B38">IFERROR(INDEX(crosswalk!C:C,MATCH(D38,crosswalk!B:B,0)),"")</f>
        <v>road vehicles 29</v>
      </c>
      <c r="C38" s="3" t="s">
        <v>97</v>
      </c>
      <c r="D38" s="3" t="s">
        <v>77</v>
      </c>
      <c r="E38" s="3">
        <v>0</v>
      </c>
      <c r="F38" s="3">
        <v>0</v>
      </c>
      <c r="G38" s="3">
        <v>0</v>
      </c>
    </row>
    <row r="39" spans="1:7" ht="15.75" customHeight="1" x14ac:dyDescent="0.2">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x14ac:dyDescent="0.2">
      <c r="A40" s="3" t="str">
        <f t="shared" si="0"/>
        <v>natural gas</v>
      </c>
      <c r="B40" s="3" t="str">
        <f t="array" ref="B40">IFERROR(INDEX(crosswalk!C:C,MATCH(D40,crosswalk!B:B,0)),"")</f>
        <v>wood products 16</v>
      </c>
      <c r="C40" s="3" t="s">
        <v>97</v>
      </c>
      <c r="D40" s="3" t="s">
        <v>56</v>
      </c>
      <c r="E40" s="3">
        <v>0</v>
      </c>
      <c r="F40" s="3">
        <v>0</v>
      </c>
      <c r="G40" s="3">
        <v>0</v>
      </c>
    </row>
    <row r="41" spans="1:7" ht="15.75" customHeight="1" x14ac:dyDescent="0.2">
      <c r="A41" s="3">
        <f t="shared" si="0"/>
        <v>0</v>
      </c>
      <c r="B41" s="3" t="str">
        <f t="array" ref="B41">IFERROR(INDEX(crosswalk!C:C,MATCH(D41,crosswalk!B:B,0)),"")</f>
        <v/>
      </c>
    </row>
    <row r="42" spans="1:7" ht="15.75" customHeight="1" x14ac:dyDescent="0.2">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x14ac:dyDescent="0.2">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x14ac:dyDescent="0.2">
      <c r="A44" s="3" t="str">
        <f t="shared" si="0"/>
        <v>crude oil</v>
      </c>
      <c r="B44" s="3" t="str">
        <f t="array" ref="B44">IFERROR(INDEX(crosswalk!C:C,MATCH(D44,crosswalk!B:B,0)),"")</f>
        <v>chemicals 20</v>
      </c>
      <c r="C44" s="3" t="s">
        <v>98</v>
      </c>
      <c r="D44" s="3" t="s">
        <v>63</v>
      </c>
      <c r="E44" s="3">
        <v>0</v>
      </c>
      <c r="F44" s="3">
        <v>0</v>
      </c>
      <c r="G44" s="3">
        <v>0</v>
      </c>
    </row>
    <row r="45" spans="1:7" ht="15.75" customHeight="1" x14ac:dyDescent="0.2">
      <c r="A45" s="3" t="str">
        <f t="shared" si="0"/>
        <v>crude oil</v>
      </c>
      <c r="B45" s="3" t="str">
        <f t="array" ref="B45">IFERROR(INDEX(crosswalk!C:C,MATCH(D45,crosswalk!B:B,0)),"")</f>
        <v>coal mining 05</v>
      </c>
      <c r="C45" s="3" t="s">
        <v>98</v>
      </c>
      <c r="D45" s="3" t="s">
        <v>90</v>
      </c>
      <c r="E45" s="3">
        <v>0</v>
      </c>
      <c r="F45" s="3">
        <v>0</v>
      </c>
      <c r="G45" s="3">
        <v>0</v>
      </c>
    </row>
    <row r="46" spans="1:7" ht="15.75" customHeight="1" x14ac:dyDescent="0.2">
      <c r="A46" s="3" t="str">
        <f t="shared" si="0"/>
        <v>crude oil</v>
      </c>
      <c r="B46" s="3" t="str">
        <f t="array" ref="B46">IFERROR(INDEX(crosswalk!C:C,MATCH(D46,crosswalk!B:B,0)),"")</f>
        <v>construction 41T43</v>
      </c>
      <c r="C46" s="3" t="s">
        <v>98</v>
      </c>
      <c r="D46" s="3" t="s">
        <v>91</v>
      </c>
      <c r="E46" s="3">
        <v>0</v>
      </c>
      <c r="F46" s="3">
        <v>0</v>
      </c>
      <c r="G46" s="3">
        <v>0</v>
      </c>
    </row>
    <row r="47" spans="1:7" ht="15.75" customHeight="1" x14ac:dyDescent="0.2">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x14ac:dyDescent="0.2">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x14ac:dyDescent="0.2">
      <c r="A49" s="3" t="str">
        <f t="shared" si="0"/>
        <v>crude oil</v>
      </c>
      <c r="B49" s="3" t="str">
        <f t="array" ref="B49">IFERROR(INDEX(crosswalk!C:C,MATCH(D49,crosswalk!B:B,0)),"")</f>
        <v>iron and steel 241</v>
      </c>
      <c r="C49" s="3" t="s">
        <v>98</v>
      </c>
      <c r="D49" s="3" t="s">
        <v>70</v>
      </c>
      <c r="E49" s="3">
        <v>0</v>
      </c>
      <c r="F49" s="3">
        <v>0</v>
      </c>
      <c r="G49" s="3">
        <v>0</v>
      </c>
    </row>
    <row r="50" spans="1:7" ht="15.75" customHeight="1" x14ac:dyDescent="0.2">
      <c r="A50" s="3" t="str">
        <f t="shared" si="0"/>
        <v>crude oil</v>
      </c>
      <c r="B50" s="3" t="str">
        <f t="array" ref="B50">IFERROR(INDEX(crosswalk!C:C,MATCH(D50,crosswalk!B:B,0)),"")</f>
        <v/>
      </c>
      <c r="C50" s="3" t="s">
        <v>98</v>
      </c>
      <c r="D50" s="3" t="s">
        <v>93</v>
      </c>
      <c r="E50" s="3">
        <v>0</v>
      </c>
      <c r="F50" s="3">
        <v>0</v>
      </c>
      <c r="G50" s="3">
        <v>0</v>
      </c>
    </row>
    <row r="51" spans="1:7" ht="15.75" customHeight="1" x14ac:dyDescent="0.2">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x14ac:dyDescent="0.2">
      <c r="A52" s="3" t="str">
        <f t="shared" si="0"/>
        <v>crude oil</v>
      </c>
      <c r="B52" s="3" t="str">
        <f t="array" ref="B52">IFERROR(INDEX(crosswalk!C:C,MATCH(D52,crosswalk!B:B,0)),"")</f>
        <v>oil and gas extraction 06</v>
      </c>
      <c r="C52" s="3" t="s">
        <v>98</v>
      </c>
      <c r="D52" s="3" t="s">
        <v>94</v>
      </c>
      <c r="E52" s="3">
        <v>0</v>
      </c>
      <c r="F52" s="3">
        <v>0</v>
      </c>
      <c r="G52" s="3">
        <v>0</v>
      </c>
    </row>
    <row r="53" spans="1:7" ht="15.75" customHeight="1" x14ac:dyDescent="0.2">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x14ac:dyDescent="0.2">
      <c r="A54" s="3" t="str">
        <f t="shared" si="0"/>
        <v>crude oil</v>
      </c>
      <c r="B54" s="3" t="str">
        <f t="array" ref="B54">IFERROR(INDEX(crosswalk!C:C,MATCH(D54,crosswalk!B:B,0)),"")</f>
        <v>other metals 242</v>
      </c>
      <c r="C54" s="3" t="s">
        <v>98</v>
      </c>
      <c r="D54" s="3" t="s">
        <v>95</v>
      </c>
      <c r="E54" s="3">
        <v>0</v>
      </c>
      <c r="F54" s="3">
        <v>0</v>
      </c>
      <c r="G54" s="3">
        <v>0</v>
      </c>
    </row>
    <row r="55" spans="1:7" ht="15.75" customHeight="1" x14ac:dyDescent="0.2">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x14ac:dyDescent="0.2">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x14ac:dyDescent="0.2">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x14ac:dyDescent="0.2">
      <c r="A58" s="3" t="str">
        <f t="shared" si="0"/>
        <v>crude oil</v>
      </c>
      <c r="B58" s="3" t="str">
        <f t="array" ref="B58">IFERROR(INDEX(crosswalk!C:C,MATCH(D58,crosswalk!B:B,0)),"")</f>
        <v>road vehicles 29</v>
      </c>
      <c r="C58" s="3" t="s">
        <v>98</v>
      </c>
      <c r="D58" s="3" t="s">
        <v>77</v>
      </c>
      <c r="E58" s="3">
        <v>0</v>
      </c>
      <c r="F58" s="3">
        <v>0</v>
      </c>
      <c r="G58" s="3">
        <v>0</v>
      </c>
    </row>
    <row r="59" spans="1:7" ht="15.75" customHeight="1" x14ac:dyDescent="0.2">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x14ac:dyDescent="0.2">
      <c r="A60" s="3" t="str">
        <f t="shared" si="0"/>
        <v>crude oil</v>
      </c>
      <c r="B60" s="3" t="str">
        <f t="array" ref="B60">IFERROR(INDEX(crosswalk!C:C,MATCH(D60,crosswalk!B:B,0)),"")</f>
        <v>wood products 16</v>
      </c>
      <c r="C60" s="3" t="s">
        <v>98</v>
      </c>
      <c r="D60" s="3" t="s">
        <v>56</v>
      </c>
      <c r="E60" s="3">
        <v>0</v>
      </c>
      <c r="F60" s="3">
        <v>0</v>
      </c>
      <c r="G60" s="3">
        <v>0</v>
      </c>
    </row>
    <row r="61" spans="1:7" ht="15.75" customHeight="1" x14ac:dyDescent="0.2">
      <c r="A61" s="3">
        <f t="shared" si="0"/>
        <v>0</v>
      </c>
      <c r="B61" s="3" t="str">
        <f t="array" ref="B61">IFERROR(INDEX(crosswalk!C:C,MATCH(D61,crosswalk!B:B,0)),"")</f>
        <v/>
      </c>
    </row>
    <row r="62" spans="1:7" ht="15.75" customHeight="1" x14ac:dyDescent="0.2">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x14ac:dyDescent="0.2">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x14ac:dyDescent="0.2">
      <c r="A64" s="3" t="str">
        <f t="shared" si="0"/>
        <v>biomass</v>
      </c>
      <c r="B64" s="3" t="str">
        <f t="array" ref="B64">IFERROR(INDEX(crosswalk!C:C,MATCH(D64,crosswalk!B:B,0)),"")</f>
        <v>chemicals 20</v>
      </c>
      <c r="C64" s="3" t="s">
        <v>28</v>
      </c>
      <c r="D64" s="3" t="s">
        <v>63</v>
      </c>
      <c r="E64" s="3">
        <v>0</v>
      </c>
      <c r="F64" s="3">
        <v>0</v>
      </c>
      <c r="G64" s="3">
        <v>0</v>
      </c>
    </row>
    <row r="65" spans="1:7" ht="15.75" customHeight="1" x14ac:dyDescent="0.2">
      <c r="A65" s="3" t="str">
        <f t="shared" si="0"/>
        <v>biomass</v>
      </c>
      <c r="B65" s="3" t="str">
        <f t="array" ref="B65">IFERROR(INDEX(crosswalk!C:C,MATCH(D65,crosswalk!B:B,0)),"")</f>
        <v>coal mining 05</v>
      </c>
      <c r="C65" s="3" t="s">
        <v>28</v>
      </c>
      <c r="D65" s="3" t="s">
        <v>90</v>
      </c>
      <c r="E65" s="3">
        <v>0</v>
      </c>
      <c r="F65" s="3">
        <v>0</v>
      </c>
      <c r="G65" s="3">
        <v>0</v>
      </c>
    </row>
    <row r="66" spans="1:7" ht="15.75" customHeight="1" x14ac:dyDescent="0.2">
      <c r="A66" s="3" t="str">
        <f t="shared" si="0"/>
        <v>biomass</v>
      </c>
      <c r="B66" s="3" t="str">
        <f t="array" ref="B66">IFERROR(INDEX(crosswalk!C:C,MATCH(D66,crosswalk!B:B,0)),"")</f>
        <v>construction 41T43</v>
      </c>
      <c r="C66" s="3" t="s">
        <v>28</v>
      </c>
      <c r="D66" s="3" t="s">
        <v>91</v>
      </c>
      <c r="E66" s="3">
        <v>0</v>
      </c>
      <c r="F66" s="3">
        <v>0</v>
      </c>
      <c r="G66" s="3">
        <v>0</v>
      </c>
    </row>
    <row r="67" spans="1:7" ht="15.75" customHeight="1" x14ac:dyDescent="0.2">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x14ac:dyDescent="0.2">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x14ac:dyDescent="0.2">
      <c r="A69" s="3" t="str">
        <f t="shared" si="0"/>
        <v>biomass</v>
      </c>
      <c r="B69" s="3" t="str">
        <f t="array" ref="B69">IFERROR(INDEX(crosswalk!C:C,MATCH(D69,crosswalk!B:B,0)),"")</f>
        <v>iron and steel 241</v>
      </c>
      <c r="C69" s="3" t="s">
        <v>28</v>
      </c>
      <c r="D69" s="3" t="s">
        <v>70</v>
      </c>
      <c r="E69" s="3">
        <v>0</v>
      </c>
      <c r="F69" s="3">
        <v>0</v>
      </c>
      <c r="G69" s="3">
        <v>0</v>
      </c>
    </row>
    <row r="70" spans="1:7" ht="15.75" customHeight="1" x14ac:dyDescent="0.2">
      <c r="A70" s="3" t="str">
        <f t="shared" si="0"/>
        <v>biomass</v>
      </c>
      <c r="B70" s="3" t="str">
        <f t="array" ref="B70">IFERROR(INDEX(crosswalk!C:C,MATCH(D70,crosswalk!B:B,0)),"")</f>
        <v/>
      </c>
      <c r="C70" s="3" t="s">
        <v>28</v>
      </c>
      <c r="D70" s="3" t="s">
        <v>93</v>
      </c>
      <c r="E70" s="3">
        <v>0</v>
      </c>
      <c r="F70" s="3">
        <v>0</v>
      </c>
      <c r="G70" s="3">
        <v>0</v>
      </c>
    </row>
    <row r="71" spans="1:7" ht="15.75" customHeight="1" x14ac:dyDescent="0.2">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x14ac:dyDescent="0.2">
      <c r="A72" s="3" t="str">
        <f t="shared" si="0"/>
        <v>biomass</v>
      </c>
      <c r="B72" s="3" t="str">
        <f t="array" ref="B72">IFERROR(INDEX(crosswalk!C:C,MATCH(D72,crosswalk!B:B,0)),"")</f>
        <v>oil and gas extraction 06</v>
      </c>
      <c r="C72" s="3" t="s">
        <v>28</v>
      </c>
      <c r="D72" s="3" t="s">
        <v>94</v>
      </c>
      <c r="E72" s="3">
        <v>0</v>
      </c>
      <c r="F72" s="3">
        <v>0</v>
      </c>
      <c r="G72" s="3">
        <v>0</v>
      </c>
    </row>
    <row r="73" spans="1:7" ht="15.75" customHeight="1" x14ac:dyDescent="0.2">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x14ac:dyDescent="0.2">
      <c r="A74" s="3" t="str">
        <f t="shared" si="0"/>
        <v>biomass</v>
      </c>
      <c r="B74" s="3" t="str">
        <f t="array" ref="B74">IFERROR(INDEX(crosswalk!C:C,MATCH(D74,crosswalk!B:B,0)),"")</f>
        <v>other metals 242</v>
      </c>
      <c r="C74" s="3" t="s">
        <v>28</v>
      </c>
      <c r="D74" s="3" t="s">
        <v>95</v>
      </c>
      <c r="E74" s="3">
        <v>0</v>
      </c>
      <c r="F74" s="3">
        <v>0</v>
      </c>
      <c r="G74" s="3">
        <v>0</v>
      </c>
    </row>
    <row r="75" spans="1:7" ht="15.75" customHeight="1" x14ac:dyDescent="0.2">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x14ac:dyDescent="0.2">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x14ac:dyDescent="0.2">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x14ac:dyDescent="0.2">
      <c r="A78" s="3" t="str">
        <f t="shared" si="0"/>
        <v>biomass</v>
      </c>
      <c r="B78" s="3" t="str">
        <f t="array" ref="B78">IFERROR(INDEX(crosswalk!C:C,MATCH(D78,crosswalk!B:B,0)),"")</f>
        <v>road vehicles 29</v>
      </c>
      <c r="C78" s="3" t="s">
        <v>28</v>
      </c>
      <c r="D78" s="3" t="s">
        <v>77</v>
      </c>
      <c r="E78" s="3">
        <v>0</v>
      </c>
      <c r="F78" s="3">
        <v>0</v>
      </c>
      <c r="G78" s="3">
        <v>0</v>
      </c>
    </row>
    <row r="79" spans="1:7" ht="15.75" customHeight="1" x14ac:dyDescent="0.2">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x14ac:dyDescent="0.2">
      <c r="A80" s="3" t="str">
        <f t="shared" si="0"/>
        <v>biomass</v>
      </c>
      <c r="B80" s="3" t="str">
        <f t="array" ref="B80">IFERROR(INDEX(crosswalk!C:C,MATCH(D80,crosswalk!B:B,0)),"")</f>
        <v>wood products 16</v>
      </c>
      <c r="C80" s="3" t="s">
        <v>28</v>
      </c>
      <c r="D80" s="3" t="s">
        <v>56</v>
      </c>
      <c r="E80" s="3">
        <v>0</v>
      </c>
      <c r="F80" s="3">
        <v>0</v>
      </c>
      <c r="G80" s="3">
        <v>0</v>
      </c>
    </row>
    <row r="81" spans="1:7" ht="15.75" customHeight="1" x14ac:dyDescent="0.2">
      <c r="A81" s="3">
        <f t="shared" si="0"/>
        <v>0</v>
      </c>
      <c r="B81" s="3" t="str">
        <f t="array" ref="B81">IFERROR(INDEX(crosswalk!C:C,MATCH(D81,crosswalk!B:B,0)),"")</f>
        <v/>
      </c>
    </row>
    <row r="82" spans="1:7" ht="15.75" customHeight="1" x14ac:dyDescent="0.2">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x14ac:dyDescent="0.2">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x14ac:dyDescent="0.2">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x14ac:dyDescent="0.2">
      <c r="A85" s="3" t="str">
        <f t="shared" si="0"/>
        <v>petroleum diesel</v>
      </c>
      <c r="B85" s="3" t="str">
        <f t="array" ref="B85">IFERROR(INDEX(crosswalk!C:C,MATCH(D85,crosswalk!B:B,0)),"")</f>
        <v>coal mining 05</v>
      </c>
      <c r="C85" s="3" t="s">
        <v>99</v>
      </c>
      <c r="D85" s="3" t="s">
        <v>90</v>
      </c>
      <c r="E85" s="3">
        <v>0</v>
      </c>
      <c r="F85" s="3">
        <v>0</v>
      </c>
      <c r="G85" s="3">
        <v>0</v>
      </c>
    </row>
    <row r="86" spans="1:7" ht="15.75" customHeight="1" x14ac:dyDescent="0.2">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x14ac:dyDescent="0.2">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x14ac:dyDescent="0.2">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x14ac:dyDescent="0.2">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x14ac:dyDescent="0.2">
      <c r="A90" s="3" t="str">
        <f t="shared" si="0"/>
        <v>petroleum diesel</v>
      </c>
      <c r="B90" s="3" t="str">
        <f t="array" ref="B90">IFERROR(INDEX(crosswalk!C:C,MATCH(D90,crosswalk!B:B,0)),"")</f>
        <v/>
      </c>
      <c r="C90" s="3" t="s">
        <v>99</v>
      </c>
      <c r="D90" s="3" t="s">
        <v>93</v>
      </c>
      <c r="E90" s="3">
        <v>0</v>
      </c>
      <c r="F90" s="3">
        <v>0</v>
      </c>
      <c r="G90" s="3">
        <v>0</v>
      </c>
    </row>
    <row r="91" spans="1:7" ht="15.75" customHeight="1" x14ac:dyDescent="0.2">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x14ac:dyDescent="0.2">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x14ac:dyDescent="0.2">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x14ac:dyDescent="0.2">
      <c r="A94" s="3" t="str">
        <f t="shared" si="0"/>
        <v>petroleum diesel</v>
      </c>
      <c r="B94" s="3" t="str">
        <f t="array" ref="B94">IFERROR(INDEX(crosswalk!C:C,MATCH(D94,crosswalk!B:B,0)),"")</f>
        <v>other metals 242</v>
      </c>
      <c r="C94" s="3" t="s">
        <v>99</v>
      </c>
      <c r="D94" s="3" t="s">
        <v>95</v>
      </c>
      <c r="E94" s="3">
        <v>0</v>
      </c>
      <c r="F94" s="3">
        <v>0</v>
      </c>
      <c r="G94" s="3">
        <v>0</v>
      </c>
    </row>
    <row r="95" spans="1:7" ht="15.75" customHeight="1" x14ac:dyDescent="0.2">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x14ac:dyDescent="0.2">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x14ac:dyDescent="0.2">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x14ac:dyDescent="0.2">
      <c r="A98" s="3" t="str">
        <f t="shared" si="0"/>
        <v>petroleum diesel</v>
      </c>
      <c r="B98" s="3" t="str">
        <f t="array" ref="B98">IFERROR(INDEX(crosswalk!C:C,MATCH(D98,crosswalk!B:B,0)),"")</f>
        <v>road vehicles 29</v>
      </c>
      <c r="C98" s="3" t="s">
        <v>99</v>
      </c>
      <c r="D98" s="3" t="s">
        <v>77</v>
      </c>
      <c r="E98" s="3">
        <v>0</v>
      </c>
      <c r="F98" s="3">
        <v>0</v>
      </c>
      <c r="G98" s="3">
        <v>0</v>
      </c>
    </row>
    <row r="99" spans="1:7" ht="15.75" customHeight="1" x14ac:dyDescent="0.2">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x14ac:dyDescent="0.2">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x14ac:dyDescent="0.2">
      <c r="A101" s="3">
        <f t="shared" si="0"/>
        <v>0</v>
      </c>
      <c r="B101" s="3" t="str">
        <f t="array" ref="B101">IFERROR(INDEX(crosswalk!C:C,MATCH(D101,crosswalk!B:B,0)),"")</f>
        <v/>
      </c>
    </row>
    <row r="102" spans="1:7" ht="15.75" customHeight="1" x14ac:dyDescent="0.2">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x14ac:dyDescent="0.2">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x14ac:dyDescent="0.2">
      <c r="A104" s="3" t="str">
        <f t="shared" si="0"/>
        <v>lpg</v>
      </c>
      <c r="B104" s="3" t="str">
        <f t="array" ref="B104">IFERROR(INDEX(crosswalk!C:C,MATCH(D104,crosswalk!B:B,0)),"")</f>
        <v>chemicals 20</v>
      </c>
      <c r="C104" s="3" t="s">
        <v>38</v>
      </c>
      <c r="D104" s="3" t="s">
        <v>63</v>
      </c>
      <c r="E104" s="3">
        <v>0</v>
      </c>
      <c r="F104" s="3">
        <v>0</v>
      </c>
      <c r="G104" s="3">
        <v>0</v>
      </c>
    </row>
    <row r="105" spans="1:7" ht="15.75" customHeight="1" x14ac:dyDescent="0.2">
      <c r="A105" s="3" t="str">
        <f t="shared" si="0"/>
        <v>lpg</v>
      </c>
      <c r="B105" s="3" t="str">
        <f t="array" ref="B105">IFERROR(INDEX(crosswalk!C:C,MATCH(D105,crosswalk!B:B,0)),"")</f>
        <v>coal mining 05</v>
      </c>
      <c r="C105" s="3" t="s">
        <v>38</v>
      </c>
      <c r="D105" s="3" t="s">
        <v>90</v>
      </c>
      <c r="E105" s="3">
        <v>0</v>
      </c>
      <c r="F105" s="3">
        <v>0</v>
      </c>
      <c r="G105" s="3">
        <v>0</v>
      </c>
    </row>
    <row r="106" spans="1:7" ht="15.75" customHeight="1" x14ac:dyDescent="0.2">
      <c r="A106" s="3" t="str">
        <f t="shared" si="0"/>
        <v>lpg</v>
      </c>
      <c r="B106" s="3" t="str">
        <f t="array" ref="B106">IFERROR(INDEX(crosswalk!C:C,MATCH(D106,crosswalk!B:B,0)),"")</f>
        <v>construction 41T43</v>
      </c>
      <c r="C106" s="3" t="s">
        <v>38</v>
      </c>
      <c r="D106" s="3" t="s">
        <v>91</v>
      </c>
      <c r="E106" s="3">
        <v>0</v>
      </c>
      <c r="F106" s="3">
        <v>0</v>
      </c>
      <c r="G106" s="3">
        <v>0</v>
      </c>
    </row>
    <row r="107" spans="1:7" ht="15.75" customHeight="1" x14ac:dyDescent="0.2">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x14ac:dyDescent="0.2">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x14ac:dyDescent="0.2">
      <c r="A109" s="3" t="str">
        <f t="shared" si="0"/>
        <v>lpg</v>
      </c>
      <c r="B109" s="3" t="str">
        <f t="array" ref="B109">IFERROR(INDEX(crosswalk!C:C,MATCH(D109,crosswalk!B:B,0)),"")</f>
        <v>iron and steel 241</v>
      </c>
      <c r="C109" s="3" t="s">
        <v>38</v>
      </c>
      <c r="D109" s="3" t="s">
        <v>70</v>
      </c>
      <c r="E109" s="3">
        <v>0</v>
      </c>
      <c r="F109" s="3">
        <v>0</v>
      </c>
      <c r="G109" s="3">
        <v>0</v>
      </c>
    </row>
    <row r="110" spans="1:7" ht="15.75" customHeight="1" x14ac:dyDescent="0.2">
      <c r="A110" s="3" t="str">
        <f t="shared" si="0"/>
        <v>lpg</v>
      </c>
      <c r="B110" s="3" t="str">
        <f t="array" ref="B110">IFERROR(INDEX(crosswalk!C:C,MATCH(D110,crosswalk!B:B,0)),"")</f>
        <v/>
      </c>
      <c r="C110" s="3" t="s">
        <v>38</v>
      </c>
      <c r="D110" s="3" t="s">
        <v>93</v>
      </c>
      <c r="E110" s="3">
        <v>0</v>
      </c>
      <c r="F110" s="3">
        <v>0</v>
      </c>
      <c r="G110" s="3">
        <v>0</v>
      </c>
    </row>
    <row r="111" spans="1:7" ht="15.75" customHeight="1" x14ac:dyDescent="0.2">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x14ac:dyDescent="0.2">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x14ac:dyDescent="0.2">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x14ac:dyDescent="0.2">
      <c r="A114" s="3" t="str">
        <f t="shared" si="0"/>
        <v>lpg</v>
      </c>
      <c r="B114" s="3" t="str">
        <f t="array" ref="B114">IFERROR(INDEX(crosswalk!C:C,MATCH(D114,crosswalk!B:B,0)),"")</f>
        <v>other metals 242</v>
      </c>
      <c r="C114" s="3" t="s">
        <v>38</v>
      </c>
      <c r="D114" s="3" t="s">
        <v>95</v>
      </c>
      <c r="E114" s="3">
        <v>0</v>
      </c>
      <c r="F114" s="3">
        <v>0</v>
      </c>
      <c r="G114" s="3">
        <v>0</v>
      </c>
    </row>
    <row r="115" spans="1:7" ht="15.75" customHeight="1" x14ac:dyDescent="0.2">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x14ac:dyDescent="0.2">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x14ac:dyDescent="0.2">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x14ac:dyDescent="0.2">
      <c r="A118" s="3" t="str">
        <f t="shared" si="0"/>
        <v>lpg</v>
      </c>
      <c r="B118" s="3" t="str">
        <f t="array" ref="B118">IFERROR(INDEX(crosswalk!C:C,MATCH(D118,crosswalk!B:B,0)),"")</f>
        <v>road vehicles 29</v>
      </c>
      <c r="C118" s="3" t="s">
        <v>38</v>
      </c>
      <c r="D118" s="3" t="s">
        <v>77</v>
      </c>
      <c r="E118" s="3">
        <v>0</v>
      </c>
      <c r="F118" s="3">
        <v>0</v>
      </c>
      <c r="G118" s="3">
        <v>0</v>
      </c>
    </row>
    <row r="119" spans="1:7" ht="15.75" customHeight="1" x14ac:dyDescent="0.2">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x14ac:dyDescent="0.2">
      <c r="A120" s="3" t="str">
        <f t="shared" si="0"/>
        <v>lpg</v>
      </c>
      <c r="B120" s="3" t="str">
        <f t="array" ref="B120">IFERROR(INDEX(crosswalk!C:C,MATCH(D120,crosswalk!B:B,0)),"")</f>
        <v>wood products 16</v>
      </c>
      <c r="C120" s="3" t="s">
        <v>38</v>
      </c>
      <c r="D120" s="3" t="s">
        <v>56</v>
      </c>
      <c r="E120" s="3">
        <v>0</v>
      </c>
      <c r="F120" s="3">
        <v>0</v>
      </c>
      <c r="G120" s="3">
        <v>0</v>
      </c>
    </row>
    <row r="121" spans="1:7" ht="15.75" customHeight="1" x14ac:dyDescent="0.2">
      <c r="A121" s="3">
        <f t="shared" si="0"/>
        <v>0</v>
      </c>
      <c r="B121" s="3" t="str">
        <f t="array" ref="B121">IFERROR(INDEX(crosswalk!C:C,MATCH(D121,crosswalk!B:B,0)),"")</f>
        <v/>
      </c>
    </row>
    <row r="122" spans="1:7" ht="15.75" customHeight="1" x14ac:dyDescent="0.2">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x14ac:dyDescent="0.2">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x14ac:dyDescent="0.2">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x14ac:dyDescent="0.2">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x14ac:dyDescent="0.2">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x14ac:dyDescent="0.2">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x14ac:dyDescent="0.2">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x14ac:dyDescent="0.2">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x14ac:dyDescent="0.2">
      <c r="A130" s="3" t="str">
        <f t="shared" si="0"/>
        <v>residual fuel oil</v>
      </c>
      <c r="B130" s="3" t="str">
        <f t="array" ref="B130">IFERROR(INDEX(crosswalk!C:C,MATCH(D130,crosswalk!B:B,0)),"")</f>
        <v/>
      </c>
      <c r="C130" s="3" t="s">
        <v>100</v>
      </c>
      <c r="D130" s="3" t="s">
        <v>93</v>
      </c>
      <c r="E130" s="3">
        <v>0</v>
      </c>
      <c r="F130" s="3">
        <v>0</v>
      </c>
      <c r="G130" s="3">
        <v>0</v>
      </c>
    </row>
    <row r="131" spans="1:7" ht="15.75" customHeight="1" x14ac:dyDescent="0.2">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x14ac:dyDescent="0.2">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x14ac:dyDescent="0.2">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x14ac:dyDescent="0.2">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x14ac:dyDescent="0.2">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x14ac:dyDescent="0.2">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x14ac:dyDescent="0.2">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x14ac:dyDescent="0.2">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x14ac:dyDescent="0.2">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x14ac:dyDescent="0.2">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x14ac:dyDescent="0.2">
      <c r="A141" s="3">
        <f t="shared" si="0"/>
        <v>0</v>
      </c>
      <c r="B141" s="3" t="str">
        <f t="array" ref="B141">IFERROR(INDEX(crosswalk!C:C,MATCH(D141,crosswalk!B:B,0)),"")</f>
        <v/>
      </c>
    </row>
    <row r="142" spans="1:7" ht="15.75" customHeight="1" x14ac:dyDescent="0.2">
      <c r="A142" s="3">
        <f t="shared" si="0"/>
        <v>0</v>
      </c>
      <c r="B142" s="3" t="str">
        <f t="array" ref="B142">IFERROR(INDEX(crosswalk!C:C,MATCH(D142,crosswalk!B:B,0)),"")</f>
        <v/>
      </c>
    </row>
    <row r="143" spans="1:7" ht="15.75" customHeight="1" x14ac:dyDescent="0.2">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x14ac:dyDescent="0.2">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x14ac:dyDescent="0.2">
      <c r="A145" s="3" t="str">
        <f t="shared" si="0"/>
        <v>electricity</v>
      </c>
      <c r="B145" s="3" t="str">
        <f t="array" ref="B145">IFERROR(INDEX(crosswalk!C:C,MATCH(D145,crosswalk!B:B,0)),"")</f>
        <v>chemicals 20</v>
      </c>
      <c r="C145" s="3" t="s">
        <v>39</v>
      </c>
      <c r="D145" s="3" t="s">
        <v>63</v>
      </c>
      <c r="E145" s="3">
        <v>0</v>
      </c>
      <c r="F145" s="3">
        <v>0</v>
      </c>
      <c r="G145" s="3">
        <v>0</v>
      </c>
    </row>
    <row r="146" spans="1:7" ht="15.75" customHeight="1" x14ac:dyDescent="0.2">
      <c r="A146" s="3" t="str">
        <f t="shared" si="0"/>
        <v>electricity</v>
      </c>
      <c r="B146" s="3" t="str">
        <f t="array" ref="B146">IFERROR(INDEX(crosswalk!C:C,MATCH(D146,crosswalk!B:B,0)),"")</f>
        <v>coal mining 05</v>
      </c>
      <c r="C146" s="3" t="s">
        <v>39</v>
      </c>
      <c r="D146" s="3" t="s">
        <v>90</v>
      </c>
      <c r="E146" s="3">
        <v>0</v>
      </c>
      <c r="F146" s="3">
        <v>0</v>
      </c>
      <c r="G146" s="3">
        <v>0</v>
      </c>
    </row>
    <row r="147" spans="1:7" ht="15.75" customHeight="1" x14ac:dyDescent="0.2">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x14ac:dyDescent="0.2">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x14ac:dyDescent="0.2">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x14ac:dyDescent="0.2">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x14ac:dyDescent="0.2">
      <c r="A151" s="3" t="str">
        <f t="shared" si="0"/>
        <v>electricity</v>
      </c>
      <c r="B151" s="3" t="str">
        <f t="array" ref="B151">IFERROR(INDEX(crosswalk!C:C,MATCH(D151,crosswalk!B:B,0)),"")</f>
        <v/>
      </c>
      <c r="C151" s="3" t="s">
        <v>39</v>
      </c>
      <c r="D151" s="3" t="s">
        <v>93</v>
      </c>
      <c r="E151" s="3">
        <v>0</v>
      </c>
      <c r="F151" s="3">
        <v>0</v>
      </c>
      <c r="G151" s="3">
        <v>0</v>
      </c>
    </row>
    <row r="152" spans="1:7" ht="15.75" customHeight="1" x14ac:dyDescent="0.2">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x14ac:dyDescent="0.2">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x14ac:dyDescent="0.2">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x14ac:dyDescent="0.2">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x14ac:dyDescent="0.2">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x14ac:dyDescent="0.2">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x14ac:dyDescent="0.2">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x14ac:dyDescent="0.2">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x14ac:dyDescent="0.2">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x14ac:dyDescent="0.2">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x14ac:dyDescent="0.2"/>
    <row r="163" spans="1:7" ht="15.75" customHeight="1" x14ac:dyDescent="0.2"/>
    <row r="164" spans="1:7" ht="15.75" customHeight="1" x14ac:dyDescent="0.2"/>
    <row r="165" spans="1:7" ht="15.75" customHeight="1" x14ac:dyDescent="0.2"/>
    <row r="166" spans="1:7" ht="15.75" customHeight="1" x14ac:dyDescent="0.2"/>
    <row r="167" spans="1:7" ht="15.75" customHeight="1" x14ac:dyDescent="0.2"/>
    <row r="168" spans="1:7" ht="15.75" customHeight="1" x14ac:dyDescent="0.2"/>
    <row r="169" spans="1:7" ht="15.75" customHeight="1" x14ac:dyDescent="0.2"/>
    <row r="170" spans="1:7" ht="15.75" customHeight="1" x14ac:dyDescent="0.2"/>
    <row r="171" spans="1:7" ht="15.75" customHeight="1" x14ac:dyDescent="0.2"/>
    <row r="172" spans="1:7" ht="15.75" customHeight="1" x14ac:dyDescent="0.2"/>
    <row r="173" spans="1:7" ht="15.75" customHeight="1" x14ac:dyDescent="0.2"/>
    <row r="174" spans="1:7" ht="15.75" customHeight="1" x14ac:dyDescent="0.2"/>
    <row r="175" spans="1:7" ht="15.75" customHeight="1" x14ac:dyDescent="0.2"/>
    <row r="176" spans="1:7"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baseColWidth="10" defaultColWidth="14.5" defaultRowHeight="15" customHeight="1" x14ac:dyDescent="0.2"/>
  <cols>
    <col min="1" max="5" width="11.1640625" customWidth="1"/>
    <col min="6" max="26" width="8.6640625" customWidth="1"/>
  </cols>
  <sheetData>
    <row r="1" spans="1:5" x14ac:dyDescent="0.2">
      <c r="A1" s="32" t="s">
        <v>84</v>
      </c>
      <c r="B1" s="32" t="s">
        <v>85</v>
      </c>
      <c r="C1" s="3" t="s">
        <v>86</v>
      </c>
      <c r="D1" s="3" t="s">
        <v>87</v>
      </c>
      <c r="E1" s="3">
        <v>2020</v>
      </c>
    </row>
    <row r="2" spans="1:5" x14ac:dyDescent="0.2">
      <c r="A2" s="3" t="str">
        <f t="shared" ref="A2:A153" si="0">C2</f>
        <v>hard coal</v>
      </c>
      <c r="B2" s="3" t="str">
        <f t="array" ref="B2">IFERROR(INDEX(crosswalk!C:C,MATCH(D2,crosswalk!B:B,0)),"")</f>
        <v>agriculture and forestry 01T03</v>
      </c>
      <c r="C2" s="3" t="s">
        <v>88</v>
      </c>
      <c r="D2" s="3" t="s">
        <v>89</v>
      </c>
      <c r="E2" s="3">
        <v>0</v>
      </c>
    </row>
    <row r="3" spans="1:5" x14ac:dyDescent="0.2">
      <c r="A3" s="3" t="str">
        <f t="shared" si="0"/>
        <v>hard coal</v>
      </c>
      <c r="B3" s="3" t="str">
        <f t="array" ref="B3">IFERROR(INDEX(crosswalk!C:C,MATCH(D3,crosswalk!B:B,0)),"")</f>
        <v>cement and other nonmetallic minerals 239</v>
      </c>
      <c r="C3" s="3" t="s">
        <v>88</v>
      </c>
      <c r="D3" s="3" t="s">
        <v>68</v>
      </c>
      <c r="E3" s="3">
        <v>0</v>
      </c>
    </row>
    <row r="4" spans="1:5" x14ac:dyDescent="0.2">
      <c r="A4" s="3" t="str">
        <f t="shared" si="0"/>
        <v>hard coal</v>
      </c>
      <c r="B4" s="3" t="str">
        <f t="array" ref="B4">IFERROR(INDEX(crosswalk!C:C,MATCH(D4,crosswalk!B:B,0)),"")</f>
        <v>chemicals 20</v>
      </c>
      <c r="C4" s="3" t="s">
        <v>88</v>
      </c>
      <c r="D4" s="3" t="s">
        <v>63</v>
      </c>
      <c r="E4" s="3">
        <v>0</v>
      </c>
    </row>
    <row r="5" spans="1:5" x14ac:dyDescent="0.2">
      <c r="A5" s="3" t="str">
        <f t="shared" si="0"/>
        <v>hard coal</v>
      </c>
      <c r="B5" s="3" t="str">
        <f t="array" ref="B5">IFERROR(INDEX(crosswalk!C:C,MATCH(D5,crosswalk!B:B,0)),"")</f>
        <v>coal mining 05</v>
      </c>
      <c r="C5" s="3" t="s">
        <v>88</v>
      </c>
      <c r="D5" s="3" t="s">
        <v>90</v>
      </c>
      <c r="E5" s="3">
        <v>0</v>
      </c>
    </row>
    <row r="6" spans="1:5" x14ac:dyDescent="0.2">
      <c r="A6" s="3" t="str">
        <f t="shared" si="0"/>
        <v>hard coal</v>
      </c>
      <c r="B6" s="3" t="str">
        <f t="array" ref="B6">IFERROR(INDEX(crosswalk!C:C,MATCH(D6,crosswalk!B:B,0)),"")</f>
        <v>construction 41T43</v>
      </c>
      <c r="C6" s="3" t="s">
        <v>88</v>
      </c>
      <c r="D6" s="3" t="s">
        <v>91</v>
      </c>
      <c r="E6" s="3">
        <v>0</v>
      </c>
    </row>
    <row r="7" spans="1:5" x14ac:dyDescent="0.2">
      <c r="A7" s="3" t="str">
        <f t="shared" si="0"/>
        <v>hard coal</v>
      </c>
      <c r="B7" s="3" t="str">
        <f t="array" ref="B7">IFERROR(INDEX(crosswalk!C:C,MATCH(D7,crosswalk!B:B,0)),"")</f>
        <v>energy pipelines and gas processing 352T353</v>
      </c>
      <c r="C7" s="3" t="s">
        <v>88</v>
      </c>
      <c r="D7" s="3" t="s">
        <v>92</v>
      </c>
      <c r="E7" s="3">
        <v>0</v>
      </c>
    </row>
    <row r="8" spans="1:5" x14ac:dyDescent="0.2">
      <c r="A8" s="3" t="str">
        <f t="shared" si="0"/>
        <v>hard coal</v>
      </c>
      <c r="B8" s="3" t="str">
        <f t="array" ref="B8">IFERROR(INDEX(crosswalk!C:C,MATCH(D8,crosswalk!B:B,0)),"")</f>
        <v>food beverage and tobacco 10T12</v>
      </c>
      <c r="C8" s="3" t="s">
        <v>88</v>
      </c>
      <c r="D8" s="3" t="s">
        <v>48</v>
      </c>
      <c r="E8" s="3">
        <v>0</v>
      </c>
    </row>
    <row r="9" spans="1:5" x14ac:dyDescent="0.2">
      <c r="A9" s="3" t="str">
        <f t="shared" si="0"/>
        <v>hard coal</v>
      </c>
      <c r="B9" s="3" t="str">
        <f t="array" ref="B9">IFERROR(INDEX(crosswalk!C:C,MATCH(D9,crosswalk!B:B,0)),"")</f>
        <v>iron and steel 241</v>
      </c>
      <c r="C9" s="3" t="s">
        <v>88</v>
      </c>
      <c r="D9" s="3" t="s">
        <v>70</v>
      </c>
      <c r="E9" s="3">
        <v>0</v>
      </c>
    </row>
    <row r="10" spans="1:5" x14ac:dyDescent="0.2">
      <c r="A10" s="3" t="str">
        <f t="shared" si="0"/>
        <v>hard coal</v>
      </c>
      <c r="B10" s="3" t="str">
        <f t="array" ref="B10">IFERROR(INDEX(crosswalk!C:C,MATCH(D10,crosswalk!B:B,0)),"")</f>
        <v>metal products except machinery and vehicles 25</v>
      </c>
      <c r="C10" s="3" t="s">
        <v>88</v>
      </c>
      <c r="D10" s="3" t="s">
        <v>72</v>
      </c>
      <c r="E10" s="3">
        <v>0</v>
      </c>
    </row>
    <row r="11" spans="1:5" x14ac:dyDescent="0.2">
      <c r="A11" s="3" t="str">
        <f t="shared" si="0"/>
        <v>hard coal</v>
      </c>
      <c r="B11" s="3" t="str">
        <f t="array" ref="B11">IFERROR(INDEX(crosswalk!C:C,MATCH(D11,crosswalk!B:B,0)),"")</f>
        <v>oil and gas extraction 06</v>
      </c>
      <c r="C11" s="3" t="s">
        <v>88</v>
      </c>
      <c r="D11" s="3" t="s">
        <v>94</v>
      </c>
      <c r="E11" s="3">
        <v>0</v>
      </c>
    </row>
    <row r="12" spans="1:5" x14ac:dyDescent="0.2">
      <c r="A12" s="3" t="str">
        <f t="shared" si="0"/>
        <v>hard coal</v>
      </c>
      <c r="B12" s="3" t="str">
        <f t="array" ref="B12">IFERROR(INDEX(crosswalk!C:C,MATCH(D12,crosswalk!B:B,0)),"")</f>
        <v>other manufacturing 31T33</v>
      </c>
      <c r="C12" s="3" t="s">
        <v>88</v>
      </c>
      <c r="D12" s="3" t="s">
        <v>65</v>
      </c>
      <c r="E12" s="3">
        <v>0</v>
      </c>
    </row>
    <row r="13" spans="1:5" x14ac:dyDescent="0.2">
      <c r="A13" s="3" t="str">
        <f t="shared" si="0"/>
        <v>hard coal</v>
      </c>
      <c r="B13" s="3" t="str">
        <f t="array" ref="B13">IFERROR(INDEX(crosswalk!C:C,MATCH(D13,crosswalk!B:B,0)),"")</f>
        <v>other metals 242</v>
      </c>
      <c r="C13" s="3" t="s">
        <v>88</v>
      </c>
      <c r="D13" s="3" t="s">
        <v>95</v>
      </c>
      <c r="E13" s="3">
        <v>0</v>
      </c>
    </row>
    <row r="14" spans="1:5" x14ac:dyDescent="0.2">
      <c r="A14" s="3" t="str">
        <f t="shared" si="0"/>
        <v>hard coal</v>
      </c>
      <c r="B14" s="3" t="str">
        <f t="array" ref="B14">IFERROR(INDEX(crosswalk!C:C,MATCH(D14,crosswalk!B:B,0)),"")</f>
        <v>other mining and quarrying 07T08</v>
      </c>
      <c r="C14" s="3" t="s">
        <v>88</v>
      </c>
      <c r="D14" s="3" t="s">
        <v>96</v>
      </c>
      <c r="E14" s="3">
        <v>0</v>
      </c>
    </row>
    <row r="15" spans="1:5" x14ac:dyDescent="0.2">
      <c r="A15" s="3" t="str">
        <f t="shared" si="0"/>
        <v>hard coal</v>
      </c>
      <c r="B15" s="3" t="str">
        <f t="array" ref="B15">IFERROR(INDEX(crosswalk!C:C,MATCH(D15,crosswalk!B:B,0)),"")</f>
        <v>pulp paper and printing 17T18</v>
      </c>
      <c r="C15" s="3" t="s">
        <v>88</v>
      </c>
      <c r="D15" s="3" t="s">
        <v>58</v>
      </c>
      <c r="E15" s="3">
        <v>0</v>
      </c>
    </row>
    <row r="16" spans="1:5" x14ac:dyDescent="0.2">
      <c r="A16" s="3" t="str">
        <f t="shared" si="0"/>
        <v>hard coal</v>
      </c>
      <c r="B16" s="3" t="str">
        <f t="array" ref="B16">IFERROR(INDEX(crosswalk!C:C,MATCH(D16,crosswalk!B:B,0)),"")</f>
        <v>refined petroleum and coke 19</v>
      </c>
      <c r="C16" s="3" t="s">
        <v>88</v>
      </c>
      <c r="D16" s="3" t="s">
        <v>61</v>
      </c>
      <c r="E16" s="3">
        <v>0</v>
      </c>
    </row>
    <row r="17" spans="1:5" x14ac:dyDescent="0.2">
      <c r="A17" s="3" t="str">
        <f t="shared" si="0"/>
        <v>hard coal</v>
      </c>
      <c r="B17" s="3" t="str">
        <f t="array" ref="B17">IFERROR(INDEX(crosswalk!C:C,MATCH(D17,crosswalk!B:B,0)),"")</f>
        <v>road vehicles 29</v>
      </c>
      <c r="C17" s="3" t="s">
        <v>88</v>
      </c>
      <c r="D17" s="3" t="s">
        <v>77</v>
      </c>
      <c r="E17" s="3">
        <v>0</v>
      </c>
    </row>
    <row r="18" spans="1:5" x14ac:dyDescent="0.2">
      <c r="A18" s="3" t="str">
        <f t="shared" si="0"/>
        <v>hard coal</v>
      </c>
      <c r="B18" s="3" t="str">
        <f t="array" ref="B18">IFERROR(INDEX(crosswalk!C:C,MATCH(D18,crosswalk!B:B,0)),"")</f>
        <v>textiles apparel and leather 13T15</v>
      </c>
      <c r="C18" s="3" t="s">
        <v>88</v>
      </c>
      <c r="D18" s="3" t="s">
        <v>52</v>
      </c>
      <c r="E18" s="3">
        <v>0</v>
      </c>
    </row>
    <row r="19" spans="1:5" x14ac:dyDescent="0.2">
      <c r="A19" s="3" t="str">
        <f t="shared" si="0"/>
        <v>hard coal</v>
      </c>
      <c r="B19" s="3" t="str">
        <f t="array" ref="B19">IFERROR(INDEX(crosswalk!C:C,MATCH(D19,crosswalk!B:B,0)),"")</f>
        <v>wood products 16</v>
      </c>
      <c r="C19" s="3" t="s">
        <v>88</v>
      </c>
      <c r="D19" s="3" t="s">
        <v>56</v>
      </c>
      <c r="E19" s="3">
        <v>0</v>
      </c>
    </row>
    <row r="20" spans="1:5" x14ac:dyDescent="0.2">
      <c r="A20" s="3">
        <f t="shared" si="0"/>
        <v>0</v>
      </c>
      <c r="B20" s="3" t="str">
        <f t="array" ref="B20">IFERROR(INDEX(crosswalk!C:C,MATCH(D20,crosswalk!B:B,0)),"")</f>
        <v/>
      </c>
    </row>
    <row r="21" spans="1:5" ht="15.75" customHeight="1" x14ac:dyDescent="0.2">
      <c r="A21" s="3" t="str">
        <f t="shared" si="0"/>
        <v>natural gas</v>
      </c>
      <c r="B21" s="3" t="str">
        <f t="array" ref="B21">IFERROR(INDEX(crosswalk!C:C,MATCH(D21,crosswalk!B:B,0)),"")</f>
        <v>agriculture and forestry 01T03</v>
      </c>
      <c r="C21" s="3" t="s">
        <v>97</v>
      </c>
      <c r="D21" s="3" t="s">
        <v>89</v>
      </c>
      <c r="E21" s="3">
        <v>0</v>
      </c>
    </row>
    <row r="22" spans="1:5" ht="15.75" customHeight="1" x14ac:dyDescent="0.2">
      <c r="A22" s="3" t="str">
        <f t="shared" si="0"/>
        <v>natural gas</v>
      </c>
      <c r="B22" s="3" t="str">
        <f t="array" ref="B22">IFERROR(INDEX(crosswalk!C:C,MATCH(D22,crosswalk!B:B,0)),"")</f>
        <v>cement and other nonmetallic minerals 239</v>
      </c>
      <c r="C22" s="3" t="s">
        <v>97</v>
      </c>
      <c r="D22" s="3" t="s">
        <v>68</v>
      </c>
      <c r="E22" s="3">
        <v>0</v>
      </c>
    </row>
    <row r="23" spans="1:5" ht="15.75" customHeight="1" x14ac:dyDescent="0.2">
      <c r="A23" s="3" t="str">
        <f t="shared" si="0"/>
        <v>natural gas</v>
      </c>
      <c r="B23" s="3" t="str">
        <f t="array" ref="B23">IFERROR(INDEX(crosswalk!C:C,MATCH(D23,crosswalk!B:B,0)),"")</f>
        <v>chemicals 20</v>
      </c>
      <c r="C23" s="3" t="s">
        <v>97</v>
      </c>
      <c r="D23" s="3" t="s">
        <v>63</v>
      </c>
      <c r="E23" s="3">
        <v>134404568191999.98</v>
      </c>
    </row>
    <row r="24" spans="1:5" ht="15.75" customHeight="1" x14ac:dyDescent="0.2">
      <c r="A24" s="3" t="str">
        <f t="shared" si="0"/>
        <v>natural gas</v>
      </c>
      <c r="B24" s="3" t="str">
        <f t="array" ref="B24">IFERROR(INDEX(crosswalk!C:C,MATCH(D24,crosswalk!B:B,0)),"")</f>
        <v>coal mining 05</v>
      </c>
      <c r="C24" s="3" t="s">
        <v>97</v>
      </c>
      <c r="D24" s="3" t="s">
        <v>90</v>
      </c>
      <c r="E24" s="3">
        <v>0</v>
      </c>
    </row>
    <row r="25" spans="1:5" ht="15.75" customHeight="1" x14ac:dyDescent="0.2">
      <c r="A25" s="3" t="str">
        <f t="shared" si="0"/>
        <v>natural gas</v>
      </c>
      <c r="B25" s="3" t="str">
        <f t="array" ref="B25">IFERROR(INDEX(crosswalk!C:C,MATCH(D25,crosswalk!B:B,0)),"")</f>
        <v>construction 41T43</v>
      </c>
      <c r="C25" s="3" t="s">
        <v>97</v>
      </c>
      <c r="D25" s="3" t="s">
        <v>91</v>
      </c>
      <c r="E25" s="3">
        <v>0</v>
      </c>
    </row>
    <row r="26" spans="1:5" ht="15.75" customHeight="1" x14ac:dyDescent="0.2">
      <c r="A26" s="3" t="str">
        <f t="shared" si="0"/>
        <v>natural gas</v>
      </c>
      <c r="B26" s="3" t="str">
        <f t="array" ref="B26">IFERROR(INDEX(crosswalk!C:C,MATCH(D26,crosswalk!B:B,0)),"")</f>
        <v>energy pipelines and gas processing 352T353</v>
      </c>
      <c r="C26" s="3" t="s">
        <v>97</v>
      </c>
      <c r="D26" s="3" t="s">
        <v>92</v>
      </c>
      <c r="E26" s="3">
        <v>0</v>
      </c>
    </row>
    <row r="27" spans="1:5" ht="15.75" customHeight="1" x14ac:dyDescent="0.2">
      <c r="A27" s="3" t="str">
        <f t="shared" si="0"/>
        <v>natural gas</v>
      </c>
      <c r="B27" s="3" t="str">
        <f t="array" ref="B27">IFERROR(INDEX(crosswalk!C:C,MATCH(D27,crosswalk!B:B,0)),"")</f>
        <v>food beverage and tobacco 10T12</v>
      </c>
      <c r="C27" s="3" t="s">
        <v>97</v>
      </c>
      <c r="D27" s="3" t="s">
        <v>48</v>
      </c>
      <c r="E27" s="3">
        <v>0</v>
      </c>
    </row>
    <row r="28" spans="1:5" ht="15.75" customHeight="1" x14ac:dyDescent="0.2">
      <c r="A28" s="3" t="str">
        <f t="shared" si="0"/>
        <v>natural gas</v>
      </c>
      <c r="B28" s="3" t="str">
        <f t="array" ref="B28">IFERROR(INDEX(crosswalk!C:C,MATCH(D28,crosswalk!B:B,0)),"")</f>
        <v>iron and steel 241</v>
      </c>
      <c r="C28" s="3" t="s">
        <v>97</v>
      </c>
      <c r="D28" s="3" t="s">
        <v>70</v>
      </c>
      <c r="E28" s="3">
        <v>0</v>
      </c>
    </row>
    <row r="29" spans="1:5" ht="15.75" customHeight="1" x14ac:dyDescent="0.2">
      <c r="A29" s="3" t="str">
        <f t="shared" si="0"/>
        <v>natural gas</v>
      </c>
      <c r="B29" s="3" t="str">
        <f t="array" ref="B29">IFERROR(INDEX(crosswalk!C:C,MATCH(D29,crosswalk!B:B,0)),"")</f>
        <v>metal products except machinery and vehicles 25</v>
      </c>
      <c r="C29" s="3" t="s">
        <v>97</v>
      </c>
      <c r="D29" s="3" t="s">
        <v>72</v>
      </c>
      <c r="E29" s="3">
        <v>0</v>
      </c>
    </row>
    <row r="30" spans="1:5" ht="15.75" customHeight="1" x14ac:dyDescent="0.2">
      <c r="A30" s="3" t="str">
        <f t="shared" si="0"/>
        <v>natural gas</v>
      </c>
      <c r="B30" s="3" t="str">
        <f t="array" ref="B30">IFERROR(INDEX(crosswalk!C:C,MATCH(D30,crosswalk!B:B,0)),"")</f>
        <v>oil and gas extraction 06</v>
      </c>
      <c r="C30" s="3" t="s">
        <v>97</v>
      </c>
      <c r="D30" s="3" t="s">
        <v>94</v>
      </c>
      <c r="E30" s="3">
        <v>0</v>
      </c>
    </row>
    <row r="31" spans="1:5" ht="15.75" customHeight="1" x14ac:dyDescent="0.2">
      <c r="A31" s="3" t="str">
        <f t="shared" si="0"/>
        <v>natural gas</v>
      </c>
      <c r="B31" s="3" t="str">
        <f t="array" ref="B31">IFERROR(INDEX(crosswalk!C:C,MATCH(D31,crosswalk!B:B,0)),"")</f>
        <v>other manufacturing 31T33</v>
      </c>
      <c r="C31" s="3" t="s">
        <v>97</v>
      </c>
      <c r="D31" s="3" t="s">
        <v>65</v>
      </c>
      <c r="E31" s="3">
        <v>0</v>
      </c>
    </row>
    <row r="32" spans="1:5" ht="15.75" customHeight="1" x14ac:dyDescent="0.2">
      <c r="A32" s="3" t="str">
        <f t="shared" si="0"/>
        <v>natural gas</v>
      </c>
      <c r="B32" s="3" t="str">
        <f t="array" ref="B32">IFERROR(INDEX(crosswalk!C:C,MATCH(D32,crosswalk!B:B,0)),"")</f>
        <v>other metals 242</v>
      </c>
      <c r="C32" s="3" t="s">
        <v>97</v>
      </c>
      <c r="D32" s="3" t="s">
        <v>95</v>
      </c>
      <c r="E32" s="3">
        <v>0</v>
      </c>
    </row>
    <row r="33" spans="1:5" ht="15.75" customHeight="1" x14ac:dyDescent="0.2">
      <c r="A33" s="3" t="str">
        <f t="shared" si="0"/>
        <v>natural gas</v>
      </c>
      <c r="B33" s="3" t="str">
        <f t="array" ref="B33">IFERROR(INDEX(crosswalk!C:C,MATCH(D33,crosswalk!B:B,0)),"")</f>
        <v>other mining and quarrying 07T08</v>
      </c>
      <c r="C33" s="3" t="s">
        <v>97</v>
      </c>
      <c r="D33" s="3" t="s">
        <v>96</v>
      </c>
      <c r="E33" s="3">
        <v>0</v>
      </c>
    </row>
    <row r="34" spans="1:5" ht="15.75" customHeight="1" x14ac:dyDescent="0.2">
      <c r="A34" s="3" t="str">
        <f t="shared" si="0"/>
        <v>natural gas</v>
      </c>
      <c r="B34" s="3" t="str">
        <f t="array" ref="B34">IFERROR(INDEX(crosswalk!C:C,MATCH(D34,crosswalk!B:B,0)),"")</f>
        <v>pulp paper and printing 17T18</v>
      </c>
      <c r="C34" s="3" t="s">
        <v>97</v>
      </c>
      <c r="D34" s="3" t="s">
        <v>58</v>
      </c>
      <c r="E34" s="3">
        <v>0</v>
      </c>
    </row>
    <row r="35" spans="1:5" ht="15.75" customHeight="1" x14ac:dyDescent="0.2">
      <c r="A35" s="3" t="str">
        <f t="shared" si="0"/>
        <v>natural gas</v>
      </c>
      <c r="B35" s="3" t="str">
        <f t="array" ref="B35">IFERROR(INDEX(crosswalk!C:C,MATCH(D35,crosswalk!B:B,0)),"")</f>
        <v>refined petroleum and coke 19</v>
      </c>
      <c r="C35" s="3" t="s">
        <v>97</v>
      </c>
      <c r="D35" s="3" t="s">
        <v>61</v>
      </c>
      <c r="E35" s="3">
        <v>0</v>
      </c>
    </row>
    <row r="36" spans="1:5" ht="15.75" customHeight="1" x14ac:dyDescent="0.2">
      <c r="A36" s="3" t="str">
        <f t="shared" si="0"/>
        <v>natural gas</v>
      </c>
      <c r="B36" s="3" t="str">
        <f t="array" ref="B36">IFERROR(INDEX(crosswalk!C:C,MATCH(D36,crosswalk!B:B,0)),"")</f>
        <v>road vehicles 29</v>
      </c>
      <c r="C36" s="3" t="s">
        <v>97</v>
      </c>
      <c r="D36" s="3" t="s">
        <v>77</v>
      </c>
      <c r="E36" s="3">
        <v>0</v>
      </c>
    </row>
    <row r="37" spans="1:5" ht="15.75" customHeight="1" x14ac:dyDescent="0.2">
      <c r="A37" s="3" t="str">
        <f t="shared" si="0"/>
        <v>natural gas</v>
      </c>
      <c r="B37" s="3" t="str">
        <f t="array" ref="B37">IFERROR(INDEX(crosswalk!C:C,MATCH(D37,crosswalk!B:B,0)),"")</f>
        <v>textiles apparel and leather 13T15</v>
      </c>
      <c r="C37" s="3" t="s">
        <v>97</v>
      </c>
      <c r="D37" s="3" t="s">
        <v>52</v>
      </c>
      <c r="E37" s="3">
        <v>0</v>
      </c>
    </row>
    <row r="38" spans="1:5" ht="15.75" customHeight="1" x14ac:dyDescent="0.2">
      <c r="A38" s="3" t="str">
        <f t="shared" si="0"/>
        <v>natural gas</v>
      </c>
      <c r="B38" s="3" t="str">
        <f t="array" ref="B38">IFERROR(INDEX(crosswalk!C:C,MATCH(D38,crosswalk!B:B,0)),"")</f>
        <v>wood products 16</v>
      </c>
      <c r="C38" s="3" t="s">
        <v>97</v>
      </c>
      <c r="D38" s="3" t="s">
        <v>56</v>
      </c>
      <c r="E38" s="3">
        <v>0</v>
      </c>
    </row>
    <row r="39" spans="1:5" ht="15.75" customHeight="1" x14ac:dyDescent="0.2">
      <c r="A39" s="3">
        <f t="shared" si="0"/>
        <v>0</v>
      </c>
      <c r="B39" s="3" t="str">
        <f t="array" ref="B39">IFERROR(INDEX(crosswalk!C:C,MATCH(D39,crosswalk!B:B,0)),"")</f>
        <v/>
      </c>
    </row>
    <row r="40" spans="1:5" ht="15.75" customHeight="1" x14ac:dyDescent="0.2">
      <c r="A40" s="3" t="str">
        <f t="shared" si="0"/>
        <v>crude oil</v>
      </c>
      <c r="B40" s="3" t="str">
        <f t="array" ref="B40">IFERROR(INDEX(crosswalk!C:C,MATCH(D40,crosswalk!B:B,0)),"")</f>
        <v>agriculture and forestry 01T03</v>
      </c>
      <c r="C40" s="3" t="s">
        <v>98</v>
      </c>
      <c r="D40" s="3" t="s">
        <v>89</v>
      </c>
      <c r="E40" s="3">
        <v>0</v>
      </c>
    </row>
    <row r="41" spans="1:5" ht="15.75" customHeight="1" x14ac:dyDescent="0.2">
      <c r="A41" s="3" t="str">
        <f t="shared" si="0"/>
        <v>crude oil</v>
      </c>
      <c r="B41" s="3" t="str">
        <f t="array" ref="B41">IFERROR(INDEX(crosswalk!C:C,MATCH(D41,crosswalk!B:B,0)),"")</f>
        <v>cement and other nonmetallic minerals 239</v>
      </c>
      <c r="C41" s="3" t="s">
        <v>98</v>
      </c>
      <c r="D41" s="3" t="s">
        <v>68</v>
      </c>
      <c r="E41" s="3">
        <v>0</v>
      </c>
    </row>
    <row r="42" spans="1:5" ht="15.75" customHeight="1" x14ac:dyDescent="0.2">
      <c r="A42" s="3" t="str">
        <f t="shared" si="0"/>
        <v>crude oil</v>
      </c>
      <c r="B42" s="3" t="str">
        <f t="array" ref="B42">IFERROR(INDEX(crosswalk!C:C,MATCH(D42,crosswalk!B:B,0)),"")</f>
        <v>chemicals 20</v>
      </c>
      <c r="C42" s="3" t="s">
        <v>98</v>
      </c>
      <c r="D42" s="3" t="s">
        <v>63</v>
      </c>
      <c r="E42" s="3">
        <v>86482790144000</v>
      </c>
    </row>
    <row r="43" spans="1:5" ht="15.75" customHeight="1" x14ac:dyDescent="0.2">
      <c r="A43" s="3" t="str">
        <f t="shared" si="0"/>
        <v>crude oil</v>
      </c>
      <c r="B43" s="3" t="str">
        <f t="array" ref="B43">IFERROR(INDEX(crosswalk!C:C,MATCH(D43,crosswalk!B:B,0)),"")</f>
        <v>coal mining 05</v>
      </c>
      <c r="C43" s="3" t="s">
        <v>98</v>
      </c>
      <c r="D43" s="3" t="s">
        <v>90</v>
      </c>
      <c r="E43" s="3">
        <v>0</v>
      </c>
    </row>
    <row r="44" spans="1:5" ht="15.75" customHeight="1" x14ac:dyDescent="0.2">
      <c r="A44" s="3" t="str">
        <f t="shared" si="0"/>
        <v>crude oil</v>
      </c>
      <c r="B44" s="3" t="str">
        <f t="array" ref="B44">IFERROR(INDEX(crosswalk!C:C,MATCH(D44,crosswalk!B:B,0)),"")</f>
        <v>construction 41T43</v>
      </c>
      <c r="C44" s="3" t="s">
        <v>98</v>
      </c>
      <c r="D44" s="3" t="s">
        <v>91</v>
      </c>
      <c r="E44" s="3">
        <v>0</v>
      </c>
    </row>
    <row r="45" spans="1:5" ht="15.75" customHeight="1" x14ac:dyDescent="0.2">
      <c r="A45" s="3" t="str">
        <f t="shared" si="0"/>
        <v>crude oil</v>
      </c>
      <c r="B45" s="3" t="str">
        <f t="array" ref="B45">IFERROR(INDEX(crosswalk!C:C,MATCH(D45,crosswalk!B:B,0)),"")</f>
        <v>energy pipelines and gas processing 352T353</v>
      </c>
      <c r="C45" s="3" t="s">
        <v>98</v>
      </c>
      <c r="D45" s="3" t="s">
        <v>92</v>
      </c>
      <c r="E45" s="3">
        <v>0</v>
      </c>
    </row>
    <row r="46" spans="1:5" ht="15.75" customHeight="1" x14ac:dyDescent="0.2">
      <c r="A46" s="3" t="str">
        <f t="shared" si="0"/>
        <v>crude oil</v>
      </c>
      <c r="B46" s="3" t="str">
        <f t="array" ref="B46">IFERROR(INDEX(crosswalk!C:C,MATCH(D46,crosswalk!B:B,0)),"")</f>
        <v>food beverage and tobacco 10T12</v>
      </c>
      <c r="C46" s="3" t="s">
        <v>98</v>
      </c>
      <c r="D46" s="3" t="s">
        <v>48</v>
      </c>
      <c r="E46" s="3">
        <v>0</v>
      </c>
    </row>
    <row r="47" spans="1:5" ht="15.75" customHeight="1" x14ac:dyDescent="0.2">
      <c r="A47" s="3" t="str">
        <f t="shared" si="0"/>
        <v>crude oil</v>
      </c>
      <c r="B47" s="3" t="str">
        <f t="array" ref="B47">IFERROR(INDEX(crosswalk!C:C,MATCH(D47,crosswalk!B:B,0)),"")</f>
        <v>iron and steel 241</v>
      </c>
      <c r="C47" s="3" t="s">
        <v>98</v>
      </c>
      <c r="D47" s="3" t="s">
        <v>70</v>
      </c>
      <c r="E47" s="3">
        <v>0</v>
      </c>
    </row>
    <row r="48" spans="1:5" ht="15.75" customHeight="1" x14ac:dyDescent="0.2">
      <c r="A48" s="3" t="str">
        <f t="shared" si="0"/>
        <v>crude oil</v>
      </c>
      <c r="B48" s="3" t="str">
        <f t="array" ref="B48">IFERROR(INDEX(crosswalk!C:C,MATCH(D48,crosswalk!B:B,0)),"")</f>
        <v>metal products except machinery and vehicles 25</v>
      </c>
      <c r="C48" s="3" t="s">
        <v>98</v>
      </c>
      <c r="D48" s="3" t="s">
        <v>72</v>
      </c>
      <c r="E48" s="3">
        <v>0</v>
      </c>
    </row>
    <row r="49" spans="1:5" ht="15.75" customHeight="1" x14ac:dyDescent="0.2">
      <c r="A49" s="3" t="str">
        <f t="shared" si="0"/>
        <v>crude oil</v>
      </c>
      <c r="B49" s="3" t="str">
        <f t="array" ref="B49">IFERROR(INDEX(crosswalk!C:C,MATCH(D49,crosswalk!B:B,0)),"")</f>
        <v>oil and gas extraction 06</v>
      </c>
      <c r="C49" s="3" t="s">
        <v>98</v>
      </c>
      <c r="D49" s="3" t="s">
        <v>94</v>
      </c>
      <c r="E49" s="3">
        <v>0</v>
      </c>
    </row>
    <row r="50" spans="1:5" ht="15.75" customHeight="1" x14ac:dyDescent="0.2">
      <c r="A50" s="3" t="str">
        <f t="shared" si="0"/>
        <v>crude oil</v>
      </c>
      <c r="B50" s="3" t="str">
        <f t="array" ref="B50">IFERROR(INDEX(crosswalk!C:C,MATCH(D50,crosswalk!B:B,0)),"")</f>
        <v>other manufacturing 31T33</v>
      </c>
      <c r="C50" s="3" t="s">
        <v>98</v>
      </c>
      <c r="D50" s="3" t="s">
        <v>65</v>
      </c>
      <c r="E50" s="3">
        <v>0</v>
      </c>
    </row>
    <row r="51" spans="1:5" ht="15.75" customHeight="1" x14ac:dyDescent="0.2">
      <c r="A51" s="3" t="str">
        <f t="shared" si="0"/>
        <v>crude oil</v>
      </c>
      <c r="B51" s="3" t="str">
        <f t="array" ref="B51">IFERROR(INDEX(crosswalk!C:C,MATCH(D51,crosswalk!B:B,0)),"")</f>
        <v>other metals 242</v>
      </c>
      <c r="C51" s="3" t="s">
        <v>98</v>
      </c>
      <c r="D51" s="3" t="s">
        <v>95</v>
      </c>
      <c r="E51" s="3">
        <v>0</v>
      </c>
    </row>
    <row r="52" spans="1:5" ht="15.75" customHeight="1" x14ac:dyDescent="0.2">
      <c r="A52" s="3" t="str">
        <f t="shared" si="0"/>
        <v>crude oil</v>
      </c>
      <c r="B52" s="3" t="str">
        <f t="array" ref="B52">IFERROR(INDEX(crosswalk!C:C,MATCH(D52,crosswalk!B:B,0)),"")</f>
        <v>other mining and quarrying 07T08</v>
      </c>
      <c r="C52" s="3" t="s">
        <v>98</v>
      </c>
      <c r="D52" s="3" t="s">
        <v>96</v>
      </c>
      <c r="E52" s="3">
        <v>0</v>
      </c>
    </row>
    <row r="53" spans="1:5" ht="15.75" customHeight="1" x14ac:dyDescent="0.2">
      <c r="A53" s="3" t="str">
        <f t="shared" si="0"/>
        <v>crude oil</v>
      </c>
      <c r="B53" s="3" t="str">
        <f t="array" ref="B53">IFERROR(INDEX(crosswalk!C:C,MATCH(D53,crosswalk!B:B,0)),"")</f>
        <v>pulp paper and printing 17T18</v>
      </c>
      <c r="C53" s="3" t="s">
        <v>98</v>
      </c>
      <c r="D53" s="3" t="s">
        <v>58</v>
      </c>
      <c r="E53" s="3">
        <v>0</v>
      </c>
    </row>
    <row r="54" spans="1:5" ht="15.75" customHeight="1" x14ac:dyDescent="0.2">
      <c r="A54" s="3" t="str">
        <f t="shared" si="0"/>
        <v>crude oil</v>
      </c>
      <c r="B54" s="3" t="str">
        <f t="array" ref="B54">IFERROR(INDEX(crosswalk!C:C,MATCH(D54,crosswalk!B:B,0)),"")</f>
        <v>refined petroleum and coke 19</v>
      </c>
      <c r="C54" s="3" t="s">
        <v>98</v>
      </c>
      <c r="D54" s="3" t="s">
        <v>61</v>
      </c>
      <c r="E54" s="3">
        <v>0</v>
      </c>
    </row>
    <row r="55" spans="1:5" ht="15.75" customHeight="1" x14ac:dyDescent="0.2">
      <c r="A55" s="3" t="str">
        <f t="shared" si="0"/>
        <v>crude oil</v>
      </c>
      <c r="B55" s="3" t="str">
        <f t="array" ref="B55">IFERROR(INDEX(crosswalk!C:C,MATCH(D55,crosswalk!B:B,0)),"")</f>
        <v>road vehicles 29</v>
      </c>
      <c r="C55" s="3" t="s">
        <v>98</v>
      </c>
      <c r="D55" s="3" t="s">
        <v>77</v>
      </c>
      <c r="E55" s="3">
        <v>0</v>
      </c>
    </row>
    <row r="56" spans="1:5" ht="15.75" customHeight="1" x14ac:dyDescent="0.2">
      <c r="A56" s="3" t="str">
        <f t="shared" si="0"/>
        <v>crude oil</v>
      </c>
      <c r="B56" s="3" t="str">
        <f t="array" ref="B56">IFERROR(INDEX(crosswalk!C:C,MATCH(D56,crosswalk!B:B,0)),"")</f>
        <v>textiles apparel and leather 13T15</v>
      </c>
      <c r="C56" s="3" t="s">
        <v>98</v>
      </c>
      <c r="D56" s="3" t="s">
        <v>52</v>
      </c>
      <c r="E56" s="3">
        <v>0</v>
      </c>
    </row>
    <row r="57" spans="1:5" ht="15.75" customHeight="1" x14ac:dyDescent="0.2">
      <c r="A57" s="3" t="str">
        <f t="shared" si="0"/>
        <v>crude oil</v>
      </c>
      <c r="B57" s="3" t="str">
        <f t="array" ref="B57">IFERROR(INDEX(crosswalk!C:C,MATCH(D57,crosswalk!B:B,0)),"")</f>
        <v>wood products 16</v>
      </c>
      <c r="C57" s="3" t="s">
        <v>98</v>
      </c>
      <c r="D57" s="3" t="s">
        <v>56</v>
      </c>
      <c r="E57" s="3">
        <v>0</v>
      </c>
    </row>
    <row r="58" spans="1:5" ht="15.75" customHeight="1" x14ac:dyDescent="0.2">
      <c r="A58" s="3">
        <f t="shared" si="0"/>
        <v>0</v>
      </c>
      <c r="B58" s="3" t="str">
        <f t="array" ref="B58">IFERROR(INDEX(crosswalk!C:C,MATCH(D58,crosswalk!B:B,0)),"")</f>
        <v/>
      </c>
    </row>
    <row r="59" spans="1:5" ht="15.75" customHeight="1" x14ac:dyDescent="0.2">
      <c r="A59" s="3" t="str">
        <f t="shared" si="0"/>
        <v>biomass</v>
      </c>
      <c r="B59" s="3" t="str">
        <f t="array" ref="B59">IFERROR(INDEX(crosswalk!C:C,MATCH(D59,crosswalk!B:B,0)),"")</f>
        <v>agriculture and forestry 01T03</v>
      </c>
      <c r="C59" s="3" t="s">
        <v>28</v>
      </c>
      <c r="D59" s="3" t="s">
        <v>89</v>
      </c>
      <c r="E59" s="3">
        <v>0</v>
      </c>
    </row>
    <row r="60" spans="1:5" ht="15.75" customHeight="1" x14ac:dyDescent="0.2">
      <c r="A60" s="3" t="str">
        <f t="shared" si="0"/>
        <v>biomass</v>
      </c>
      <c r="B60" s="3" t="str">
        <f t="array" ref="B60">IFERROR(INDEX(crosswalk!C:C,MATCH(D60,crosswalk!B:B,0)),"")</f>
        <v>cement and other nonmetallic minerals 239</v>
      </c>
      <c r="C60" s="3" t="s">
        <v>28</v>
      </c>
      <c r="D60" s="3" t="s">
        <v>68</v>
      </c>
      <c r="E60" s="3">
        <v>0</v>
      </c>
    </row>
    <row r="61" spans="1:5" ht="15.75" customHeight="1" x14ac:dyDescent="0.2">
      <c r="A61" s="3" t="str">
        <f t="shared" si="0"/>
        <v>biomass</v>
      </c>
      <c r="B61" s="3" t="str">
        <f t="array" ref="B61">IFERROR(INDEX(crosswalk!C:C,MATCH(D61,crosswalk!B:B,0)),"")</f>
        <v>chemicals 20</v>
      </c>
      <c r="C61" s="3" t="s">
        <v>28</v>
      </c>
      <c r="D61" s="3" t="s">
        <v>63</v>
      </c>
      <c r="E61" s="3">
        <v>0</v>
      </c>
    </row>
    <row r="62" spans="1:5" ht="15.75" customHeight="1" x14ac:dyDescent="0.2">
      <c r="A62" s="3" t="str">
        <f t="shared" si="0"/>
        <v>biomass</v>
      </c>
      <c r="B62" s="3" t="str">
        <f t="array" ref="B62">IFERROR(INDEX(crosswalk!C:C,MATCH(D62,crosswalk!B:B,0)),"")</f>
        <v>coal mining 05</v>
      </c>
      <c r="C62" s="3" t="s">
        <v>28</v>
      </c>
      <c r="D62" s="3" t="s">
        <v>90</v>
      </c>
      <c r="E62" s="3">
        <v>0</v>
      </c>
    </row>
    <row r="63" spans="1:5" ht="15.75" customHeight="1" x14ac:dyDescent="0.2">
      <c r="A63" s="3" t="str">
        <f t="shared" si="0"/>
        <v>biomass</v>
      </c>
      <c r="B63" s="3" t="str">
        <f t="array" ref="B63">IFERROR(INDEX(crosswalk!C:C,MATCH(D63,crosswalk!B:B,0)),"")</f>
        <v>construction 41T43</v>
      </c>
      <c r="C63" s="3" t="s">
        <v>28</v>
      </c>
      <c r="D63" s="3" t="s">
        <v>91</v>
      </c>
      <c r="E63" s="3">
        <v>0</v>
      </c>
    </row>
    <row r="64" spans="1:5" ht="15.75" customHeight="1" x14ac:dyDescent="0.2">
      <c r="A64" s="3" t="str">
        <f t="shared" si="0"/>
        <v>biomass</v>
      </c>
      <c r="B64" s="3" t="str">
        <f t="array" ref="B64">IFERROR(INDEX(crosswalk!C:C,MATCH(D64,crosswalk!B:B,0)),"")</f>
        <v>energy pipelines and gas processing 352T353</v>
      </c>
      <c r="C64" s="3" t="s">
        <v>28</v>
      </c>
      <c r="D64" s="3" t="s">
        <v>92</v>
      </c>
      <c r="E64" s="3">
        <v>0</v>
      </c>
    </row>
    <row r="65" spans="1:5" ht="15.75" customHeight="1" x14ac:dyDescent="0.2">
      <c r="A65" s="3" t="str">
        <f t="shared" si="0"/>
        <v>biomass</v>
      </c>
      <c r="B65" s="3" t="str">
        <f t="array" ref="B65">IFERROR(INDEX(crosswalk!C:C,MATCH(D65,crosswalk!B:B,0)),"")</f>
        <v>food beverage and tobacco 10T12</v>
      </c>
      <c r="C65" s="3" t="s">
        <v>28</v>
      </c>
      <c r="D65" s="3" t="s">
        <v>48</v>
      </c>
      <c r="E65" s="3">
        <v>0</v>
      </c>
    </row>
    <row r="66" spans="1:5" ht="15.75" customHeight="1" x14ac:dyDescent="0.2">
      <c r="A66" s="3" t="str">
        <f t="shared" si="0"/>
        <v>biomass</v>
      </c>
      <c r="B66" s="3" t="str">
        <f t="array" ref="B66">IFERROR(INDEX(crosswalk!C:C,MATCH(D66,crosswalk!B:B,0)),"")</f>
        <v>iron and steel 241</v>
      </c>
      <c r="C66" s="3" t="s">
        <v>28</v>
      </c>
      <c r="D66" s="3" t="s">
        <v>70</v>
      </c>
      <c r="E66" s="3">
        <v>0</v>
      </c>
    </row>
    <row r="67" spans="1:5" ht="15.75" customHeight="1" x14ac:dyDescent="0.2">
      <c r="A67" s="3" t="str">
        <f t="shared" si="0"/>
        <v>biomass</v>
      </c>
      <c r="B67" s="3" t="str">
        <f t="array" ref="B67">IFERROR(INDEX(crosswalk!C:C,MATCH(D67,crosswalk!B:B,0)),"")</f>
        <v>metal products except machinery and vehicles 25</v>
      </c>
      <c r="C67" s="3" t="s">
        <v>28</v>
      </c>
      <c r="D67" s="3" t="s">
        <v>72</v>
      </c>
      <c r="E67" s="3">
        <v>0</v>
      </c>
    </row>
    <row r="68" spans="1:5" ht="15.75" customHeight="1" x14ac:dyDescent="0.2">
      <c r="A68" s="3" t="str">
        <f t="shared" si="0"/>
        <v>biomass</v>
      </c>
      <c r="B68" s="3" t="str">
        <f t="array" ref="B68">IFERROR(INDEX(crosswalk!C:C,MATCH(D68,crosswalk!B:B,0)),"")</f>
        <v>oil and gas extraction 06</v>
      </c>
      <c r="C68" s="3" t="s">
        <v>28</v>
      </c>
      <c r="D68" s="3" t="s">
        <v>94</v>
      </c>
      <c r="E68" s="3">
        <v>0</v>
      </c>
    </row>
    <row r="69" spans="1:5" ht="15.75" customHeight="1" x14ac:dyDescent="0.2">
      <c r="A69" s="3" t="str">
        <f t="shared" si="0"/>
        <v>biomass</v>
      </c>
      <c r="B69" s="3" t="str">
        <f t="array" ref="B69">IFERROR(INDEX(crosswalk!C:C,MATCH(D69,crosswalk!B:B,0)),"")</f>
        <v>other manufacturing 31T33</v>
      </c>
      <c r="C69" s="3" t="s">
        <v>28</v>
      </c>
      <c r="D69" s="3" t="s">
        <v>65</v>
      </c>
      <c r="E69" s="3">
        <v>0</v>
      </c>
    </row>
    <row r="70" spans="1:5" ht="15.75" customHeight="1" x14ac:dyDescent="0.2">
      <c r="A70" s="3" t="str">
        <f t="shared" si="0"/>
        <v>biomass</v>
      </c>
      <c r="B70" s="3" t="str">
        <f t="array" ref="B70">IFERROR(INDEX(crosswalk!C:C,MATCH(D70,crosswalk!B:B,0)),"")</f>
        <v>other metals 242</v>
      </c>
      <c r="C70" s="3" t="s">
        <v>28</v>
      </c>
      <c r="D70" s="3" t="s">
        <v>95</v>
      </c>
      <c r="E70" s="3">
        <v>0</v>
      </c>
    </row>
    <row r="71" spans="1:5" ht="15.75" customHeight="1" x14ac:dyDescent="0.2">
      <c r="A71" s="3" t="str">
        <f t="shared" si="0"/>
        <v>biomass</v>
      </c>
      <c r="B71" s="3" t="str">
        <f t="array" ref="B71">IFERROR(INDEX(crosswalk!C:C,MATCH(D71,crosswalk!B:B,0)),"")</f>
        <v>other mining and quarrying 07T08</v>
      </c>
      <c r="C71" s="3" t="s">
        <v>28</v>
      </c>
      <c r="D71" s="3" t="s">
        <v>96</v>
      </c>
      <c r="E71" s="3">
        <v>0</v>
      </c>
    </row>
    <row r="72" spans="1:5" ht="15.75" customHeight="1" x14ac:dyDescent="0.2">
      <c r="A72" s="3" t="str">
        <f t="shared" si="0"/>
        <v>biomass</v>
      </c>
      <c r="B72" s="3" t="str">
        <f t="array" ref="B72">IFERROR(INDEX(crosswalk!C:C,MATCH(D72,crosswalk!B:B,0)),"")</f>
        <v>pulp paper and printing 17T18</v>
      </c>
      <c r="C72" s="3" t="s">
        <v>28</v>
      </c>
      <c r="D72" s="3" t="s">
        <v>58</v>
      </c>
      <c r="E72" s="3">
        <v>0</v>
      </c>
    </row>
    <row r="73" spans="1:5" ht="15.75" customHeight="1" x14ac:dyDescent="0.2">
      <c r="A73" s="3" t="str">
        <f t="shared" si="0"/>
        <v>biomass</v>
      </c>
      <c r="B73" s="3" t="str">
        <f t="array" ref="B73">IFERROR(INDEX(crosswalk!C:C,MATCH(D73,crosswalk!B:B,0)),"")</f>
        <v>refined petroleum and coke 19</v>
      </c>
      <c r="C73" s="3" t="s">
        <v>28</v>
      </c>
      <c r="D73" s="3" t="s">
        <v>61</v>
      </c>
      <c r="E73" s="3">
        <v>0</v>
      </c>
    </row>
    <row r="74" spans="1:5" ht="15.75" customHeight="1" x14ac:dyDescent="0.2">
      <c r="A74" s="3" t="str">
        <f t="shared" si="0"/>
        <v>biomass</v>
      </c>
      <c r="B74" s="3" t="str">
        <f t="array" ref="B74">IFERROR(INDEX(crosswalk!C:C,MATCH(D74,crosswalk!B:B,0)),"")</f>
        <v>road vehicles 29</v>
      </c>
      <c r="C74" s="3" t="s">
        <v>28</v>
      </c>
      <c r="D74" s="3" t="s">
        <v>77</v>
      </c>
      <c r="E74" s="3">
        <v>0</v>
      </c>
    </row>
    <row r="75" spans="1:5" ht="15.75" customHeight="1" x14ac:dyDescent="0.2">
      <c r="A75" s="3" t="str">
        <f t="shared" si="0"/>
        <v>biomass</v>
      </c>
      <c r="B75" s="3" t="str">
        <f t="array" ref="B75">IFERROR(INDEX(crosswalk!C:C,MATCH(D75,crosswalk!B:B,0)),"")</f>
        <v>textiles apparel and leather 13T15</v>
      </c>
      <c r="C75" s="3" t="s">
        <v>28</v>
      </c>
      <c r="D75" s="3" t="s">
        <v>52</v>
      </c>
      <c r="E75" s="3">
        <v>0</v>
      </c>
    </row>
    <row r="76" spans="1:5" ht="15.75" customHeight="1" x14ac:dyDescent="0.2">
      <c r="A76" s="3" t="str">
        <f t="shared" si="0"/>
        <v>biomass</v>
      </c>
      <c r="B76" s="3" t="str">
        <f t="array" ref="B76">IFERROR(INDEX(crosswalk!C:C,MATCH(D76,crosswalk!B:B,0)),"")</f>
        <v>wood products 16</v>
      </c>
      <c r="C76" s="3" t="s">
        <v>28</v>
      </c>
      <c r="D76" s="3" t="s">
        <v>56</v>
      </c>
      <c r="E76" s="3">
        <v>0</v>
      </c>
    </row>
    <row r="77" spans="1:5" ht="15.75" customHeight="1" x14ac:dyDescent="0.2">
      <c r="A77" s="3">
        <f t="shared" si="0"/>
        <v>0</v>
      </c>
      <c r="B77" s="3" t="str">
        <f t="array" ref="B77">IFERROR(INDEX(crosswalk!C:C,MATCH(D77,crosswalk!B:B,0)),"")</f>
        <v/>
      </c>
    </row>
    <row r="78" spans="1:5" ht="15.75" customHeight="1" x14ac:dyDescent="0.2">
      <c r="A78" s="3" t="str">
        <f t="shared" si="0"/>
        <v>petroleum diesel</v>
      </c>
      <c r="B78" s="3" t="str">
        <f t="array" ref="B78">IFERROR(INDEX(crosswalk!C:C,MATCH(D78,crosswalk!B:B,0)),"")</f>
        <v>agriculture and forestry 01T03</v>
      </c>
      <c r="C78" s="3" t="s">
        <v>99</v>
      </c>
      <c r="D78" s="3" t="s">
        <v>89</v>
      </c>
      <c r="E78" s="3">
        <v>0</v>
      </c>
    </row>
    <row r="79" spans="1:5" ht="15.75" customHeight="1" x14ac:dyDescent="0.2">
      <c r="A79" s="3" t="str">
        <f t="shared" si="0"/>
        <v>petroleum diesel</v>
      </c>
      <c r="B79" s="3" t="str">
        <f t="array" ref="B79">IFERROR(INDEX(crosswalk!C:C,MATCH(D79,crosswalk!B:B,0)),"")</f>
        <v>cement and other nonmetallic minerals 239</v>
      </c>
      <c r="C79" s="3" t="s">
        <v>99</v>
      </c>
      <c r="D79" s="3" t="s">
        <v>68</v>
      </c>
      <c r="E79" s="3">
        <v>0</v>
      </c>
    </row>
    <row r="80" spans="1:5" ht="15.75" customHeight="1" x14ac:dyDescent="0.2">
      <c r="A80" s="3" t="str">
        <f t="shared" si="0"/>
        <v>petroleum diesel</v>
      </c>
      <c r="B80" s="3" t="str">
        <f t="array" ref="B80">IFERROR(INDEX(crosswalk!C:C,MATCH(D80,crosswalk!B:B,0)),"")</f>
        <v>chemicals 20</v>
      </c>
      <c r="C80" s="3" t="s">
        <v>99</v>
      </c>
      <c r="D80" s="3" t="s">
        <v>63</v>
      </c>
      <c r="E80" s="3">
        <v>77951494912000</v>
      </c>
    </row>
    <row r="81" spans="1:5" ht="15.75" customHeight="1" x14ac:dyDescent="0.2">
      <c r="A81" s="3" t="str">
        <f t="shared" si="0"/>
        <v>petroleum diesel</v>
      </c>
      <c r="B81" s="3" t="str">
        <f t="array" ref="B81">IFERROR(INDEX(crosswalk!C:C,MATCH(D81,crosswalk!B:B,0)),"")</f>
        <v>coal mining 05</v>
      </c>
      <c r="C81" s="3" t="s">
        <v>99</v>
      </c>
      <c r="D81" s="3" t="s">
        <v>90</v>
      </c>
      <c r="E81" s="3">
        <v>0</v>
      </c>
    </row>
    <row r="82" spans="1:5" ht="15.75" customHeight="1" x14ac:dyDescent="0.2">
      <c r="A82" s="3" t="str">
        <f t="shared" si="0"/>
        <v>petroleum diesel</v>
      </c>
      <c r="B82" s="3" t="str">
        <f t="array" ref="B82">IFERROR(INDEX(crosswalk!C:C,MATCH(D82,crosswalk!B:B,0)),"")</f>
        <v>construction 41T43</v>
      </c>
      <c r="C82" s="3" t="s">
        <v>99</v>
      </c>
      <c r="D82" s="3" t="s">
        <v>91</v>
      </c>
      <c r="E82" s="3">
        <v>0</v>
      </c>
    </row>
    <row r="83" spans="1:5" ht="15.75" customHeight="1" x14ac:dyDescent="0.2">
      <c r="A83" s="3" t="str">
        <f t="shared" si="0"/>
        <v>petroleum diesel</v>
      </c>
      <c r="B83" s="3" t="str">
        <f t="array" ref="B83">IFERROR(INDEX(crosswalk!C:C,MATCH(D83,crosswalk!B:B,0)),"")</f>
        <v>energy pipelines and gas processing 352T353</v>
      </c>
      <c r="C83" s="3" t="s">
        <v>99</v>
      </c>
      <c r="D83" s="3" t="s">
        <v>92</v>
      </c>
      <c r="E83" s="3">
        <v>0</v>
      </c>
    </row>
    <row r="84" spans="1:5" ht="15.75" customHeight="1" x14ac:dyDescent="0.2">
      <c r="A84" s="3" t="str">
        <f t="shared" si="0"/>
        <v>petroleum diesel</v>
      </c>
      <c r="B84" s="3" t="str">
        <f t="array" ref="B84">IFERROR(INDEX(crosswalk!C:C,MATCH(D84,crosswalk!B:B,0)),"")</f>
        <v>food beverage and tobacco 10T12</v>
      </c>
      <c r="C84" s="3" t="s">
        <v>99</v>
      </c>
      <c r="D84" s="3" t="s">
        <v>48</v>
      </c>
      <c r="E84" s="3">
        <v>0</v>
      </c>
    </row>
    <row r="85" spans="1:5" ht="15.75" customHeight="1" x14ac:dyDescent="0.2">
      <c r="A85" s="3" t="str">
        <f t="shared" si="0"/>
        <v>petroleum diesel</v>
      </c>
      <c r="B85" s="3" t="str">
        <f t="array" ref="B85">IFERROR(INDEX(crosswalk!C:C,MATCH(D85,crosswalk!B:B,0)),"")</f>
        <v>iron and steel 241</v>
      </c>
      <c r="C85" s="3" t="s">
        <v>99</v>
      </c>
      <c r="D85" s="3" t="s">
        <v>70</v>
      </c>
      <c r="E85" s="3">
        <v>0</v>
      </c>
    </row>
    <row r="86" spans="1:5" ht="15.75" customHeight="1" x14ac:dyDescent="0.2">
      <c r="A86" s="3" t="str">
        <f t="shared" si="0"/>
        <v>petroleum diesel</v>
      </c>
      <c r="B86" s="3" t="str">
        <f t="array" ref="B86">IFERROR(INDEX(crosswalk!C:C,MATCH(D86,crosswalk!B:B,0)),"")</f>
        <v>metal products except machinery and vehicles 25</v>
      </c>
      <c r="C86" s="3" t="s">
        <v>99</v>
      </c>
      <c r="D86" s="3" t="s">
        <v>72</v>
      </c>
      <c r="E86" s="3">
        <v>0</v>
      </c>
    </row>
    <row r="87" spans="1:5" ht="15.75" customHeight="1" x14ac:dyDescent="0.2">
      <c r="A87" s="3" t="str">
        <f t="shared" si="0"/>
        <v>petroleum diesel</v>
      </c>
      <c r="B87" s="3" t="str">
        <f t="array" ref="B87">IFERROR(INDEX(crosswalk!C:C,MATCH(D87,crosswalk!B:B,0)),"")</f>
        <v>oil and gas extraction 06</v>
      </c>
      <c r="C87" s="3" t="s">
        <v>99</v>
      </c>
      <c r="D87" s="3" t="s">
        <v>94</v>
      </c>
      <c r="E87" s="3">
        <v>0</v>
      </c>
    </row>
    <row r="88" spans="1:5" ht="15.75" customHeight="1" x14ac:dyDescent="0.2">
      <c r="A88" s="3" t="str">
        <f t="shared" si="0"/>
        <v>petroleum diesel</v>
      </c>
      <c r="B88" s="3" t="str">
        <f t="array" ref="B88">IFERROR(INDEX(crosswalk!C:C,MATCH(D88,crosswalk!B:B,0)),"")</f>
        <v>other manufacturing 31T33</v>
      </c>
      <c r="C88" s="3" t="s">
        <v>99</v>
      </c>
      <c r="D88" s="3" t="s">
        <v>65</v>
      </c>
      <c r="E88" s="3">
        <v>0</v>
      </c>
    </row>
    <row r="89" spans="1:5" ht="15.75" customHeight="1" x14ac:dyDescent="0.2">
      <c r="A89" s="3" t="str">
        <f t="shared" si="0"/>
        <v>petroleum diesel</v>
      </c>
      <c r="B89" s="3" t="str">
        <f t="array" ref="B89">IFERROR(INDEX(crosswalk!C:C,MATCH(D89,crosswalk!B:B,0)),"")</f>
        <v>other metals 242</v>
      </c>
      <c r="C89" s="3" t="s">
        <v>99</v>
      </c>
      <c r="D89" s="3" t="s">
        <v>95</v>
      </c>
      <c r="E89" s="3">
        <v>0</v>
      </c>
    </row>
    <row r="90" spans="1:5" ht="15.75" customHeight="1" x14ac:dyDescent="0.2">
      <c r="A90" s="3" t="str">
        <f t="shared" si="0"/>
        <v>petroleum diesel</v>
      </c>
      <c r="B90" s="3" t="str">
        <f t="array" ref="B90">IFERROR(INDEX(crosswalk!C:C,MATCH(D90,crosswalk!B:B,0)),"")</f>
        <v>other mining and quarrying 07T08</v>
      </c>
      <c r="C90" s="3" t="s">
        <v>99</v>
      </c>
      <c r="D90" s="3" t="s">
        <v>96</v>
      </c>
      <c r="E90" s="3">
        <v>0</v>
      </c>
    </row>
    <row r="91" spans="1:5" ht="15.75" customHeight="1" x14ac:dyDescent="0.2">
      <c r="A91" s="3" t="str">
        <f t="shared" si="0"/>
        <v>petroleum diesel</v>
      </c>
      <c r="B91" s="3" t="str">
        <f t="array" ref="B91">IFERROR(INDEX(crosswalk!C:C,MATCH(D91,crosswalk!B:B,0)),"")</f>
        <v>pulp paper and printing 17T18</v>
      </c>
      <c r="C91" s="3" t="s">
        <v>99</v>
      </c>
      <c r="D91" s="3" t="s">
        <v>58</v>
      </c>
      <c r="E91" s="3">
        <v>0</v>
      </c>
    </row>
    <row r="92" spans="1:5" ht="15.75" customHeight="1" x14ac:dyDescent="0.2">
      <c r="A92" s="3" t="str">
        <f t="shared" si="0"/>
        <v>petroleum diesel</v>
      </c>
      <c r="B92" s="3" t="str">
        <f t="array" ref="B92">IFERROR(INDEX(crosswalk!C:C,MATCH(D92,crosswalk!B:B,0)),"")</f>
        <v>refined petroleum and coke 19</v>
      </c>
      <c r="C92" s="3" t="s">
        <v>99</v>
      </c>
      <c r="D92" s="3" t="s">
        <v>61</v>
      </c>
      <c r="E92" s="3">
        <v>16707621119999.998</v>
      </c>
    </row>
    <row r="93" spans="1:5" ht="15.75" customHeight="1" x14ac:dyDescent="0.2">
      <c r="A93" s="3" t="str">
        <f t="shared" si="0"/>
        <v>petroleum diesel</v>
      </c>
      <c r="B93" s="3" t="str">
        <f t="array" ref="B93">IFERROR(INDEX(crosswalk!C:C,MATCH(D93,crosswalk!B:B,0)),"")</f>
        <v>road vehicles 29</v>
      </c>
      <c r="C93" s="3" t="s">
        <v>99</v>
      </c>
      <c r="D93" s="3" t="s">
        <v>77</v>
      </c>
      <c r="E93" s="3">
        <v>0</v>
      </c>
    </row>
    <row r="94" spans="1:5" ht="15.75" customHeight="1" x14ac:dyDescent="0.2">
      <c r="A94" s="3" t="str">
        <f t="shared" si="0"/>
        <v>petroleum diesel</v>
      </c>
      <c r="B94" s="3" t="str">
        <f t="array" ref="B94">IFERROR(INDEX(crosswalk!C:C,MATCH(D94,crosswalk!B:B,0)),"")</f>
        <v>textiles apparel and leather 13T15</v>
      </c>
      <c r="C94" s="3" t="s">
        <v>99</v>
      </c>
      <c r="D94" s="3" t="s">
        <v>52</v>
      </c>
      <c r="E94" s="3">
        <v>0</v>
      </c>
    </row>
    <row r="95" spans="1:5" ht="15.75" customHeight="1" x14ac:dyDescent="0.2">
      <c r="A95" s="3" t="str">
        <f t="shared" si="0"/>
        <v>petroleum diesel</v>
      </c>
      <c r="B95" s="3" t="str">
        <f t="array" ref="B95">IFERROR(INDEX(crosswalk!C:C,MATCH(D95,crosswalk!B:B,0)),"")</f>
        <v>wood products 16</v>
      </c>
      <c r="C95" s="3" t="s">
        <v>99</v>
      </c>
      <c r="D95" s="3" t="s">
        <v>56</v>
      </c>
      <c r="E95" s="3">
        <v>0</v>
      </c>
    </row>
    <row r="96" spans="1:5" ht="15.75" customHeight="1" x14ac:dyDescent="0.2">
      <c r="A96" s="3">
        <f t="shared" si="0"/>
        <v>0</v>
      </c>
      <c r="B96" s="3" t="str">
        <f t="array" ref="B96">IFERROR(INDEX(crosswalk!C:C,MATCH(D96,crosswalk!B:B,0)),"")</f>
        <v/>
      </c>
    </row>
    <row r="97" spans="1:5" ht="15.75" customHeight="1" x14ac:dyDescent="0.2">
      <c r="A97" s="3" t="str">
        <f t="shared" si="0"/>
        <v>lpg</v>
      </c>
      <c r="B97" s="3" t="str">
        <f t="array" ref="B97">IFERROR(INDEX(crosswalk!C:C,MATCH(D97,crosswalk!B:B,0)),"")</f>
        <v>agriculture and forestry 01T03</v>
      </c>
      <c r="C97" s="3" t="s">
        <v>38</v>
      </c>
      <c r="D97" s="3" t="s">
        <v>89</v>
      </c>
      <c r="E97" s="3">
        <v>0</v>
      </c>
    </row>
    <row r="98" spans="1:5" ht="15.75" customHeight="1" x14ac:dyDescent="0.2">
      <c r="A98" s="3" t="str">
        <f t="shared" si="0"/>
        <v>lpg</v>
      </c>
      <c r="B98" s="3" t="str">
        <f t="array" ref="B98">IFERROR(INDEX(crosswalk!C:C,MATCH(D98,crosswalk!B:B,0)),"")</f>
        <v>cement and other nonmetallic minerals 239</v>
      </c>
      <c r="C98" s="3" t="s">
        <v>38</v>
      </c>
      <c r="D98" s="3" t="s">
        <v>68</v>
      </c>
      <c r="E98" s="3">
        <v>0</v>
      </c>
    </row>
    <row r="99" spans="1:5" ht="15.75" customHeight="1" x14ac:dyDescent="0.2">
      <c r="A99" s="3" t="str">
        <f t="shared" si="0"/>
        <v>lpg</v>
      </c>
      <c r="B99" s="3" t="str">
        <f t="array" ref="B99">IFERROR(INDEX(crosswalk!C:C,MATCH(D99,crosswalk!B:B,0)),"")</f>
        <v>chemicals 20</v>
      </c>
      <c r="C99" s="3" t="s">
        <v>38</v>
      </c>
      <c r="D99" s="3" t="s">
        <v>63</v>
      </c>
      <c r="E99" s="3">
        <v>0</v>
      </c>
    </row>
    <row r="100" spans="1:5" ht="15.75" customHeight="1" x14ac:dyDescent="0.2">
      <c r="A100" s="3" t="str">
        <f t="shared" si="0"/>
        <v>lpg</v>
      </c>
      <c r="B100" s="3" t="str">
        <f t="array" ref="B100">IFERROR(INDEX(crosswalk!C:C,MATCH(D100,crosswalk!B:B,0)),"")</f>
        <v>coal mining 05</v>
      </c>
      <c r="C100" s="3" t="s">
        <v>38</v>
      </c>
      <c r="D100" s="3" t="s">
        <v>90</v>
      </c>
      <c r="E100" s="3">
        <v>0</v>
      </c>
    </row>
    <row r="101" spans="1:5" ht="15.75" customHeight="1" x14ac:dyDescent="0.2">
      <c r="A101" s="3" t="str">
        <f t="shared" si="0"/>
        <v>lpg</v>
      </c>
      <c r="B101" s="3" t="str">
        <f t="array" ref="B101">IFERROR(INDEX(crosswalk!C:C,MATCH(D101,crosswalk!B:B,0)),"")</f>
        <v>construction 41T43</v>
      </c>
      <c r="C101" s="3" t="s">
        <v>38</v>
      </c>
      <c r="D101" s="3" t="s">
        <v>91</v>
      </c>
      <c r="E101" s="3">
        <v>0</v>
      </c>
    </row>
    <row r="102" spans="1:5" ht="15.75" customHeight="1" x14ac:dyDescent="0.2">
      <c r="A102" s="3" t="str">
        <f t="shared" si="0"/>
        <v>lpg</v>
      </c>
      <c r="B102" s="3" t="str">
        <f t="array" ref="B102">IFERROR(INDEX(crosswalk!C:C,MATCH(D102,crosswalk!B:B,0)),"")</f>
        <v>energy pipelines and gas processing 352T353</v>
      </c>
      <c r="C102" s="3" t="s">
        <v>38</v>
      </c>
      <c r="D102" s="3" t="s">
        <v>92</v>
      </c>
      <c r="E102" s="3">
        <v>0</v>
      </c>
    </row>
    <row r="103" spans="1:5" ht="15.75" customHeight="1" x14ac:dyDescent="0.2">
      <c r="A103" s="3" t="str">
        <f t="shared" si="0"/>
        <v>lpg</v>
      </c>
      <c r="B103" s="3" t="str">
        <f t="array" ref="B103">IFERROR(INDEX(crosswalk!C:C,MATCH(D103,crosswalk!B:B,0)),"")</f>
        <v>food beverage and tobacco 10T12</v>
      </c>
      <c r="C103" s="3" t="s">
        <v>38</v>
      </c>
      <c r="D103" s="3" t="s">
        <v>48</v>
      </c>
      <c r="E103" s="3">
        <v>0</v>
      </c>
    </row>
    <row r="104" spans="1:5" ht="15.75" customHeight="1" x14ac:dyDescent="0.2">
      <c r="A104" s="3" t="str">
        <f t="shared" si="0"/>
        <v>lpg</v>
      </c>
      <c r="B104" s="3" t="str">
        <f t="array" ref="B104">IFERROR(INDEX(crosswalk!C:C,MATCH(D104,crosswalk!B:B,0)),"")</f>
        <v>iron and steel 241</v>
      </c>
      <c r="C104" s="3" t="s">
        <v>38</v>
      </c>
      <c r="D104" s="3" t="s">
        <v>70</v>
      </c>
      <c r="E104" s="3">
        <v>0</v>
      </c>
    </row>
    <row r="105" spans="1:5" ht="15.75" customHeight="1" x14ac:dyDescent="0.2">
      <c r="A105" s="3" t="str">
        <f t="shared" si="0"/>
        <v>lpg</v>
      </c>
      <c r="B105" s="3" t="str">
        <f t="array" ref="B105">IFERROR(INDEX(crosswalk!C:C,MATCH(D105,crosswalk!B:B,0)),"")</f>
        <v>metal products except machinery and vehicles 25</v>
      </c>
      <c r="C105" s="3" t="s">
        <v>38</v>
      </c>
      <c r="D105" s="3" t="s">
        <v>72</v>
      </c>
      <c r="E105" s="3">
        <v>0</v>
      </c>
    </row>
    <row r="106" spans="1:5" ht="15.75" customHeight="1" x14ac:dyDescent="0.2">
      <c r="A106" s="3" t="str">
        <f t="shared" si="0"/>
        <v>lpg</v>
      </c>
      <c r="B106" s="3" t="str">
        <f t="array" ref="B106">IFERROR(INDEX(crosswalk!C:C,MATCH(D106,crosswalk!B:B,0)),"")</f>
        <v>oil and gas extraction 06</v>
      </c>
      <c r="C106" s="3" t="s">
        <v>38</v>
      </c>
      <c r="D106" s="3" t="s">
        <v>94</v>
      </c>
      <c r="E106" s="3">
        <v>0</v>
      </c>
    </row>
    <row r="107" spans="1:5" ht="15.75" customHeight="1" x14ac:dyDescent="0.2">
      <c r="A107" s="3" t="str">
        <f t="shared" si="0"/>
        <v>lpg</v>
      </c>
      <c r="B107" s="3" t="str">
        <f t="array" ref="B107">IFERROR(INDEX(crosswalk!C:C,MATCH(D107,crosswalk!B:B,0)),"")</f>
        <v>other manufacturing 31T33</v>
      </c>
      <c r="C107" s="3" t="s">
        <v>38</v>
      </c>
      <c r="D107" s="3" t="s">
        <v>65</v>
      </c>
      <c r="E107" s="3">
        <v>0</v>
      </c>
    </row>
    <row r="108" spans="1:5" ht="15.75" customHeight="1" x14ac:dyDescent="0.2">
      <c r="A108" s="3" t="str">
        <f t="shared" si="0"/>
        <v>lpg</v>
      </c>
      <c r="B108" s="3" t="str">
        <f t="array" ref="B108">IFERROR(INDEX(crosswalk!C:C,MATCH(D108,crosswalk!B:B,0)),"")</f>
        <v>other metals 242</v>
      </c>
      <c r="C108" s="3" t="s">
        <v>38</v>
      </c>
      <c r="D108" s="3" t="s">
        <v>95</v>
      </c>
      <c r="E108" s="3">
        <v>0</v>
      </c>
    </row>
    <row r="109" spans="1:5" ht="15.75" customHeight="1" x14ac:dyDescent="0.2">
      <c r="A109" s="3" t="str">
        <f t="shared" si="0"/>
        <v>lpg</v>
      </c>
      <c r="B109" s="3" t="str">
        <f t="array" ref="B109">IFERROR(INDEX(crosswalk!C:C,MATCH(D109,crosswalk!B:B,0)),"")</f>
        <v>other mining and quarrying 07T08</v>
      </c>
      <c r="C109" s="3" t="s">
        <v>38</v>
      </c>
      <c r="D109" s="3" t="s">
        <v>96</v>
      </c>
      <c r="E109" s="3">
        <v>0</v>
      </c>
    </row>
    <row r="110" spans="1:5" ht="15.75" customHeight="1" x14ac:dyDescent="0.2">
      <c r="A110" s="3" t="str">
        <f t="shared" si="0"/>
        <v>lpg</v>
      </c>
      <c r="B110" s="3" t="str">
        <f t="array" ref="B110">IFERROR(INDEX(crosswalk!C:C,MATCH(D110,crosswalk!B:B,0)),"")</f>
        <v>pulp paper and printing 17T18</v>
      </c>
      <c r="C110" s="3" t="s">
        <v>38</v>
      </c>
      <c r="D110" s="3" t="s">
        <v>58</v>
      </c>
      <c r="E110" s="3">
        <v>0</v>
      </c>
    </row>
    <row r="111" spans="1:5" ht="15.75" customHeight="1" x14ac:dyDescent="0.2">
      <c r="A111" s="3" t="str">
        <f t="shared" si="0"/>
        <v>lpg</v>
      </c>
      <c r="B111" s="3" t="str">
        <f t="array" ref="B111">IFERROR(INDEX(crosswalk!C:C,MATCH(D111,crosswalk!B:B,0)),"")</f>
        <v>refined petroleum and coke 19</v>
      </c>
      <c r="C111" s="3" t="s">
        <v>38</v>
      </c>
      <c r="D111" s="3" t="s">
        <v>61</v>
      </c>
      <c r="E111" s="3">
        <v>0</v>
      </c>
    </row>
    <row r="112" spans="1:5" ht="15.75" customHeight="1" x14ac:dyDescent="0.2">
      <c r="A112" s="3" t="str">
        <f t="shared" si="0"/>
        <v>lpg</v>
      </c>
      <c r="B112" s="3" t="str">
        <f t="array" ref="B112">IFERROR(INDEX(crosswalk!C:C,MATCH(D112,crosswalk!B:B,0)),"")</f>
        <v>road vehicles 29</v>
      </c>
      <c r="C112" s="3" t="s">
        <v>38</v>
      </c>
      <c r="D112" s="3" t="s">
        <v>77</v>
      </c>
      <c r="E112" s="3">
        <v>0</v>
      </c>
    </row>
    <row r="113" spans="1:5" ht="15.75" customHeight="1" x14ac:dyDescent="0.2">
      <c r="A113" s="3" t="str">
        <f t="shared" si="0"/>
        <v>lpg</v>
      </c>
      <c r="B113" s="3" t="str">
        <f t="array" ref="B113">IFERROR(INDEX(crosswalk!C:C,MATCH(D113,crosswalk!B:B,0)),"")</f>
        <v>textiles apparel and leather 13T15</v>
      </c>
      <c r="C113" s="3" t="s">
        <v>38</v>
      </c>
      <c r="D113" s="3" t="s">
        <v>52</v>
      </c>
      <c r="E113" s="3">
        <v>0</v>
      </c>
    </row>
    <row r="114" spans="1:5" ht="15.75" customHeight="1" x14ac:dyDescent="0.2">
      <c r="A114" s="3" t="str">
        <f t="shared" si="0"/>
        <v>lpg</v>
      </c>
      <c r="B114" s="3" t="str">
        <f t="array" ref="B114">IFERROR(INDEX(crosswalk!C:C,MATCH(D114,crosswalk!B:B,0)),"")</f>
        <v>wood products 16</v>
      </c>
      <c r="C114" s="3" t="s">
        <v>38</v>
      </c>
      <c r="D114" s="3" t="s">
        <v>56</v>
      </c>
      <c r="E114" s="3">
        <v>0</v>
      </c>
    </row>
    <row r="115" spans="1:5" ht="15.75" customHeight="1" x14ac:dyDescent="0.2">
      <c r="A115" s="3">
        <f t="shared" si="0"/>
        <v>0</v>
      </c>
      <c r="B115" s="3" t="str">
        <f t="array" ref="B115">IFERROR(INDEX(crosswalk!C:C,MATCH(D115,crosswalk!B:B,0)),"")</f>
        <v/>
      </c>
    </row>
    <row r="116" spans="1:5" ht="15.75" customHeight="1" x14ac:dyDescent="0.2">
      <c r="A116" s="3" t="str">
        <f t="shared" si="0"/>
        <v>residual fuel oil</v>
      </c>
      <c r="B116" s="3" t="str">
        <f t="array" ref="B116">IFERROR(INDEX(crosswalk!C:C,MATCH(D116,crosswalk!B:B,0)),"")</f>
        <v>agriculture and forestry 01T03</v>
      </c>
      <c r="C116" s="3" t="s">
        <v>100</v>
      </c>
      <c r="D116" s="3" t="s">
        <v>89</v>
      </c>
      <c r="E116" s="3">
        <v>0</v>
      </c>
    </row>
    <row r="117" spans="1:5" ht="15.75" customHeight="1" x14ac:dyDescent="0.2">
      <c r="A117" s="3" t="str">
        <f t="shared" si="0"/>
        <v>residual fuel oil</v>
      </c>
      <c r="B117" s="3" t="str">
        <f t="array" ref="B117">IFERROR(INDEX(crosswalk!C:C,MATCH(D117,crosswalk!B:B,0)),"")</f>
        <v>cement and other nonmetallic minerals 239</v>
      </c>
      <c r="C117" s="3" t="s">
        <v>100</v>
      </c>
      <c r="D117" s="3" t="s">
        <v>68</v>
      </c>
      <c r="E117" s="3">
        <v>0</v>
      </c>
    </row>
    <row r="118" spans="1:5" ht="15.75" customHeight="1" x14ac:dyDescent="0.2">
      <c r="A118" s="3" t="str">
        <f t="shared" si="0"/>
        <v>residual fuel oil</v>
      </c>
      <c r="B118" s="3" t="str">
        <f t="array" ref="B118">IFERROR(INDEX(crosswalk!C:C,MATCH(D118,crosswalk!B:B,0)),"")</f>
        <v>chemicals 20</v>
      </c>
      <c r="C118" s="3" t="s">
        <v>100</v>
      </c>
      <c r="D118" s="3" t="s">
        <v>63</v>
      </c>
      <c r="E118" s="3">
        <v>0</v>
      </c>
    </row>
    <row r="119" spans="1:5" ht="15.75" customHeight="1" x14ac:dyDescent="0.2">
      <c r="A119" s="3" t="str">
        <f t="shared" si="0"/>
        <v>residual fuel oil</v>
      </c>
      <c r="B119" s="3" t="str">
        <f t="array" ref="B119">IFERROR(INDEX(crosswalk!C:C,MATCH(D119,crosswalk!B:B,0)),"")</f>
        <v>coal mining 05</v>
      </c>
      <c r="C119" s="3" t="s">
        <v>100</v>
      </c>
      <c r="D119" s="3" t="s">
        <v>90</v>
      </c>
      <c r="E119" s="3">
        <v>0</v>
      </c>
    </row>
    <row r="120" spans="1:5" ht="15.75" customHeight="1" x14ac:dyDescent="0.2">
      <c r="A120" s="3" t="str">
        <f t="shared" si="0"/>
        <v>residual fuel oil</v>
      </c>
      <c r="B120" s="3" t="str">
        <f t="array" ref="B120">IFERROR(INDEX(crosswalk!C:C,MATCH(D120,crosswalk!B:B,0)),"")</f>
        <v>construction 41T43</v>
      </c>
      <c r="C120" s="3" t="s">
        <v>100</v>
      </c>
      <c r="D120" s="3" t="s">
        <v>91</v>
      </c>
      <c r="E120" s="3">
        <v>0</v>
      </c>
    </row>
    <row r="121" spans="1:5" ht="15.75" customHeight="1" x14ac:dyDescent="0.2">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x14ac:dyDescent="0.2">
      <c r="A122" s="3" t="str">
        <f t="shared" si="0"/>
        <v>residual fuel oil</v>
      </c>
      <c r="B122" s="3" t="str">
        <f t="array" ref="B122">IFERROR(INDEX(crosswalk!C:C,MATCH(D122,crosswalk!B:B,0)),"")</f>
        <v>food beverage and tobacco 10T12</v>
      </c>
      <c r="C122" s="3" t="s">
        <v>100</v>
      </c>
      <c r="D122" s="3" t="s">
        <v>48</v>
      </c>
      <c r="E122" s="3">
        <v>0</v>
      </c>
    </row>
    <row r="123" spans="1:5" ht="15.75" customHeight="1" x14ac:dyDescent="0.2">
      <c r="A123" s="3" t="str">
        <f t="shared" si="0"/>
        <v>residual fuel oil</v>
      </c>
      <c r="B123" s="3" t="str">
        <f t="array" ref="B123">IFERROR(INDEX(crosswalk!C:C,MATCH(D123,crosswalk!B:B,0)),"")</f>
        <v>iron and steel 241</v>
      </c>
      <c r="C123" s="3" t="s">
        <v>100</v>
      </c>
      <c r="D123" s="3" t="s">
        <v>70</v>
      </c>
      <c r="E123" s="3">
        <v>0</v>
      </c>
    </row>
    <row r="124" spans="1:5" ht="15.75" customHeight="1" x14ac:dyDescent="0.2">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x14ac:dyDescent="0.2">
      <c r="A125" s="3" t="str">
        <f t="shared" si="0"/>
        <v>residual fuel oil</v>
      </c>
      <c r="B125" s="3" t="str">
        <f t="array" ref="B125">IFERROR(INDEX(crosswalk!C:C,MATCH(D125,crosswalk!B:B,0)),"")</f>
        <v>oil and gas extraction 06</v>
      </c>
      <c r="C125" s="3" t="s">
        <v>100</v>
      </c>
      <c r="D125" s="3" t="s">
        <v>94</v>
      </c>
      <c r="E125" s="3">
        <v>0</v>
      </c>
    </row>
    <row r="126" spans="1:5" ht="15.75" customHeight="1" x14ac:dyDescent="0.2">
      <c r="A126" s="3" t="str">
        <f t="shared" si="0"/>
        <v>residual fuel oil</v>
      </c>
      <c r="B126" s="3" t="str">
        <f t="array" ref="B126">IFERROR(INDEX(crosswalk!C:C,MATCH(D126,crosswalk!B:B,0)),"")</f>
        <v>other manufacturing 31T33</v>
      </c>
      <c r="C126" s="3" t="s">
        <v>100</v>
      </c>
      <c r="D126" s="3" t="s">
        <v>65</v>
      </c>
      <c r="E126" s="3">
        <v>0</v>
      </c>
    </row>
    <row r="127" spans="1:5" ht="15.75" customHeight="1" x14ac:dyDescent="0.2">
      <c r="A127" s="3" t="str">
        <f t="shared" si="0"/>
        <v>residual fuel oil</v>
      </c>
      <c r="B127" s="3" t="str">
        <f t="array" ref="B127">IFERROR(INDEX(crosswalk!C:C,MATCH(D127,crosswalk!B:B,0)),"")</f>
        <v>other metals 242</v>
      </c>
      <c r="C127" s="3" t="s">
        <v>100</v>
      </c>
      <c r="D127" s="3" t="s">
        <v>95</v>
      </c>
      <c r="E127" s="3">
        <v>0</v>
      </c>
    </row>
    <row r="128" spans="1:5" ht="15.75" customHeight="1" x14ac:dyDescent="0.2">
      <c r="A128" s="3" t="str">
        <f t="shared" si="0"/>
        <v>residual fuel oil</v>
      </c>
      <c r="B128" s="3" t="str">
        <f t="array" ref="B128">IFERROR(INDEX(crosswalk!C:C,MATCH(D128,crosswalk!B:B,0)),"")</f>
        <v>other mining and quarrying 07T08</v>
      </c>
      <c r="C128" s="3" t="s">
        <v>100</v>
      </c>
      <c r="D128" s="3" t="s">
        <v>96</v>
      </c>
      <c r="E128" s="3">
        <v>0</v>
      </c>
    </row>
    <row r="129" spans="1:5" ht="15.75" customHeight="1" x14ac:dyDescent="0.2">
      <c r="A129" s="3" t="str">
        <f t="shared" si="0"/>
        <v>residual fuel oil</v>
      </c>
      <c r="B129" s="3" t="str">
        <f t="array" ref="B129">IFERROR(INDEX(crosswalk!C:C,MATCH(D129,crosswalk!B:B,0)),"")</f>
        <v>pulp paper and printing 17T18</v>
      </c>
      <c r="C129" s="3" t="s">
        <v>100</v>
      </c>
      <c r="D129" s="3" t="s">
        <v>58</v>
      </c>
      <c r="E129" s="3">
        <v>0</v>
      </c>
    </row>
    <row r="130" spans="1:5" ht="15.75" customHeight="1" x14ac:dyDescent="0.2">
      <c r="A130" s="3" t="str">
        <f t="shared" si="0"/>
        <v>residual fuel oil</v>
      </c>
      <c r="B130" s="3" t="str">
        <f t="array" ref="B130">IFERROR(INDEX(crosswalk!C:C,MATCH(D130,crosswalk!B:B,0)),"")</f>
        <v>refined petroleum and coke 19</v>
      </c>
      <c r="C130" s="3" t="s">
        <v>100</v>
      </c>
      <c r="D130" s="3" t="s">
        <v>61</v>
      </c>
      <c r="E130" s="3">
        <v>0</v>
      </c>
    </row>
    <row r="131" spans="1:5" ht="15.75" customHeight="1" x14ac:dyDescent="0.2">
      <c r="A131" s="3" t="str">
        <f t="shared" si="0"/>
        <v>residual fuel oil</v>
      </c>
      <c r="B131" s="3" t="str">
        <f t="array" ref="B131">IFERROR(INDEX(crosswalk!C:C,MATCH(D131,crosswalk!B:B,0)),"")</f>
        <v>road vehicles 29</v>
      </c>
      <c r="C131" s="3" t="s">
        <v>100</v>
      </c>
      <c r="D131" s="3" t="s">
        <v>77</v>
      </c>
      <c r="E131" s="3">
        <v>0</v>
      </c>
    </row>
    <row r="132" spans="1:5" ht="15.75" customHeight="1" x14ac:dyDescent="0.2">
      <c r="A132" s="3" t="str">
        <f t="shared" si="0"/>
        <v>residual fuel oil</v>
      </c>
      <c r="B132" s="3" t="str">
        <f t="array" ref="B132">IFERROR(INDEX(crosswalk!C:C,MATCH(D132,crosswalk!B:B,0)),"")</f>
        <v>textiles apparel and leather 13T15</v>
      </c>
      <c r="C132" s="3" t="s">
        <v>100</v>
      </c>
      <c r="D132" s="3" t="s">
        <v>52</v>
      </c>
      <c r="E132" s="3">
        <v>0</v>
      </c>
    </row>
    <row r="133" spans="1:5" ht="15.75" customHeight="1" x14ac:dyDescent="0.2">
      <c r="A133" s="3" t="str">
        <f t="shared" si="0"/>
        <v>residual fuel oil</v>
      </c>
      <c r="B133" s="3" t="str">
        <f t="array" ref="B133">IFERROR(INDEX(crosswalk!C:C,MATCH(D133,crosswalk!B:B,0)),"")</f>
        <v>wood products 16</v>
      </c>
      <c r="C133" s="3" t="s">
        <v>100</v>
      </c>
      <c r="D133" s="3" t="s">
        <v>56</v>
      </c>
      <c r="E133" s="3">
        <v>0</v>
      </c>
    </row>
    <row r="134" spans="1:5" ht="15.75" customHeight="1" x14ac:dyDescent="0.2">
      <c r="A134" s="3">
        <f t="shared" si="0"/>
        <v>0</v>
      </c>
      <c r="B134" s="3" t="str">
        <f t="array" ref="B134">IFERROR(INDEX(crosswalk!C:C,MATCH(D134,crosswalk!B:B,0)),"")</f>
        <v/>
      </c>
    </row>
    <row r="135" spans="1:5" ht="15.75" customHeight="1" x14ac:dyDescent="0.2">
      <c r="A135" s="3">
        <f t="shared" si="0"/>
        <v>0</v>
      </c>
      <c r="B135" s="3" t="str">
        <f t="array" ref="B135">IFERROR(INDEX(crosswalk!C:C,MATCH(D135,crosswalk!B:B,0)),"")</f>
        <v/>
      </c>
    </row>
    <row r="136" spans="1:5" ht="15.75" customHeight="1" x14ac:dyDescent="0.2">
      <c r="A136" s="3" t="str">
        <f t="shared" si="0"/>
        <v>electricity</v>
      </c>
      <c r="B136" s="3" t="str">
        <f t="array" ref="B136">IFERROR(INDEX(crosswalk!C:C,MATCH(D136,crosswalk!B:B,0)),"")</f>
        <v>agriculture and forestry 01T03</v>
      </c>
      <c r="C136" s="3" t="s">
        <v>39</v>
      </c>
      <c r="D136" s="3" t="s">
        <v>89</v>
      </c>
      <c r="E136" s="3">
        <v>0</v>
      </c>
    </row>
    <row r="137" spans="1:5" ht="15.75" customHeight="1" x14ac:dyDescent="0.2">
      <c r="A137" s="3" t="str">
        <f t="shared" si="0"/>
        <v>electricity</v>
      </c>
      <c r="B137" s="3" t="str">
        <f t="array" ref="B137">IFERROR(INDEX(crosswalk!C:C,MATCH(D137,crosswalk!B:B,0)),"")</f>
        <v>cement and other nonmetallic minerals 239</v>
      </c>
      <c r="C137" s="3" t="s">
        <v>39</v>
      </c>
      <c r="D137" s="3" t="s">
        <v>68</v>
      </c>
      <c r="E137" s="3">
        <v>0</v>
      </c>
    </row>
    <row r="138" spans="1:5" ht="15.75" customHeight="1" x14ac:dyDescent="0.2">
      <c r="A138" s="3" t="str">
        <f t="shared" si="0"/>
        <v>electricity</v>
      </c>
      <c r="B138" s="3" t="str">
        <f t="array" ref="B138">IFERROR(INDEX(crosswalk!C:C,MATCH(D138,crosswalk!B:B,0)),"")</f>
        <v>chemicals 20</v>
      </c>
      <c r="C138" s="3" t="s">
        <v>39</v>
      </c>
      <c r="D138" s="3" t="s">
        <v>63</v>
      </c>
      <c r="E138" s="3">
        <v>0</v>
      </c>
    </row>
    <row r="139" spans="1:5" ht="15.75" customHeight="1" x14ac:dyDescent="0.2">
      <c r="A139" s="3" t="str">
        <f t="shared" si="0"/>
        <v>electricity</v>
      </c>
      <c r="B139" s="3" t="str">
        <f t="array" ref="B139">IFERROR(INDEX(crosswalk!C:C,MATCH(D139,crosswalk!B:B,0)),"")</f>
        <v>coal mining 05</v>
      </c>
      <c r="C139" s="3" t="s">
        <v>39</v>
      </c>
      <c r="D139" s="3" t="s">
        <v>90</v>
      </c>
      <c r="E139" s="3">
        <v>0</v>
      </c>
    </row>
    <row r="140" spans="1:5" ht="15.75" customHeight="1" x14ac:dyDescent="0.2">
      <c r="A140" s="3" t="str">
        <f t="shared" si="0"/>
        <v>electricity</v>
      </c>
      <c r="B140" s="3" t="str">
        <f t="array" ref="B140">IFERROR(INDEX(crosswalk!C:C,MATCH(D140,crosswalk!B:B,0)),"")</f>
        <v>construction 41T43</v>
      </c>
      <c r="C140" s="3" t="s">
        <v>39</v>
      </c>
      <c r="D140" s="3" t="s">
        <v>91</v>
      </c>
      <c r="E140" s="3">
        <v>0</v>
      </c>
    </row>
    <row r="141" spans="1:5" ht="15.75" customHeight="1" x14ac:dyDescent="0.2">
      <c r="A141" s="3" t="str">
        <f t="shared" si="0"/>
        <v>electricity</v>
      </c>
      <c r="B141" s="3" t="str">
        <f t="array" ref="B141">IFERROR(INDEX(crosswalk!C:C,MATCH(D141,crosswalk!B:B,0)),"")</f>
        <v>energy pipelines and gas processing 352T353</v>
      </c>
      <c r="C141" s="3" t="s">
        <v>39</v>
      </c>
      <c r="D141" s="3" t="s">
        <v>92</v>
      </c>
      <c r="E141" s="3">
        <v>0</v>
      </c>
    </row>
    <row r="142" spans="1:5" ht="15.75" customHeight="1" x14ac:dyDescent="0.2">
      <c r="A142" s="3" t="str">
        <f t="shared" si="0"/>
        <v>electricity</v>
      </c>
      <c r="B142" s="3" t="str">
        <f t="array" ref="B142">IFERROR(INDEX(crosswalk!C:C,MATCH(D142,crosswalk!B:B,0)),"")</f>
        <v>food beverage and tobacco 10T12</v>
      </c>
      <c r="C142" s="3" t="s">
        <v>39</v>
      </c>
      <c r="D142" s="3" t="s">
        <v>48</v>
      </c>
      <c r="E142" s="3">
        <v>0</v>
      </c>
    </row>
    <row r="143" spans="1:5" ht="15.75" customHeight="1" x14ac:dyDescent="0.2">
      <c r="A143" s="3" t="str">
        <f t="shared" si="0"/>
        <v>electricity</v>
      </c>
      <c r="B143" s="3" t="str">
        <f t="array" ref="B143">IFERROR(INDEX(crosswalk!C:C,MATCH(D143,crosswalk!B:B,0)),"")</f>
        <v>iron and steel 241</v>
      </c>
      <c r="C143" s="3" t="s">
        <v>39</v>
      </c>
      <c r="D143" s="3" t="s">
        <v>70</v>
      </c>
      <c r="E143" s="3">
        <v>0</v>
      </c>
    </row>
    <row r="144" spans="1:5" ht="15.75" customHeight="1" x14ac:dyDescent="0.2">
      <c r="A144" s="3" t="str">
        <f t="shared" si="0"/>
        <v>electricity</v>
      </c>
      <c r="B144" s="3" t="str">
        <f t="array" ref="B144">IFERROR(INDEX(crosswalk!C:C,MATCH(D144,crosswalk!B:B,0)),"")</f>
        <v>metal products except machinery and vehicles 25</v>
      </c>
      <c r="C144" s="3" t="s">
        <v>39</v>
      </c>
      <c r="D144" s="3" t="s">
        <v>72</v>
      </c>
      <c r="E144" s="3">
        <v>0</v>
      </c>
    </row>
    <row r="145" spans="1:5" ht="15.75" customHeight="1" x14ac:dyDescent="0.2">
      <c r="A145" s="3" t="str">
        <f t="shared" si="0"/>
        <v>electricity</v>
      </c>
      <c r="B145" s="3" t="str">
        <f t="array" ref="B145">IFERROR(INDEX(crosswalk!C:C,MATCH(D145,crosswalk!B:B,0)),"")</f>
        <v>oil and gas extraction 06</v>
      </c>
      <c r="C145" s="3" t="s">
        <v>39</v>
      </c>
      <c r="D145" s="3" t="s">
        <v>94</v>
      </c>
      <c r="E145" s="3">
        <v>0</v>
      </c>
    </row>
    <row r="146" spans="1:5" ht="15.75" customHeight="1" x14ac:dyDescent="0.2">
      <c r="A146" s="3" t="str">
        <f t="shared" si="0"/>
        <v>electricity</v>
      </c>
      <c r="B146" s="3" t="str">
        <f t="array" ref="B146">IFERROR(INDEX(crosswalk!C:C,MATCH(D146,crosswalk!B:B,0)),"")</f>
        <v>other manufacturing 31T33</v>
      </c>
      <c r="C146" s="3" t="s">
        <v>39</v>
      </c>
      <c r="D146" s="3" t="s">
        <v>65</v>
      </c>
      <c r="E146" s="3">
        <v>0</v>
      </c>
    </row>
    <row r="147" spans="1:5" ht="15.75" customHeight="1" x14ac:dyDescent="0.2">
      <c r="A147" s="3" t="str">
        <f t="shared" si="0"/>
        <v>electricity</v>
      </c>
      <c r="B147" s="3" t="str">
        <f t="array" ref="B147">IFERROR(INDEX(crosswalk!C:C,MATCH(D147,crosswalk!B:B,0)),"")</f>
        <v>other metals 242</v>
      </c>
      <c r="C147" s="3" t="s">
        <v>39</v>
      </c>
      <c r="D147" s="3" t="s">
        <v>95</v>
      </c>
      <c r="E147" s="3">
        <v>0</v>
      </c>
    </row>
    <row r="148" spans="1:5" ht="15.75" customHeight="1" x14ac:dyDescent="0.2">
      <c r="A148" s="3" t="str">
        <f t="shared" si="0"/>
        <v>electricity</v>
      </c>
      <c r="B148" s="3" t="str">
        <f t="array" ref="B148">IFERROR(INDEX(crosswalk!C:C,MATCH(D148,crosswalk!B:B,0)),"")</f>
        <v>other mining and quarrying 07T08</v>
      </c>
      <c r="C148" s="3" t="s">
        <v>39</v>
      </c>
      <c r="D148" s="3" t="s">
        <v>96</v>
      </c>
      <c r="E148" s="3">
        <v>0</v>
      </c>
    </row>
    <row r="149" spans="1:5" ht="15.75" customHeight="1" x14ac:dyDescent="0.2">
      <c r="A149" s="3" t="str">
        <f t="shared" si="0"/>
        <v>electricity</v>
      </c>
      <c r="B149" s="3" t="str">
        <f t="array" ref="B149">IFERROR(INDEX(crosswalk!C:C,MATCH(D149,crosswalk!B:B,0)),"")</f>
        <v>pulp paper and printing 17T18</v>
      </c>
      <c r="C149" s="3" t="s">
        <v>39</v>
      </c>
      <c r="D149" s="3" t="s">
        <v>58</v>
      </c>
      <c r="E149" s="3">
        <v>0</v>
      </c>
    </row>
    <row r="150" spans="1:5" ht="15.75" customHeight="1" x14ac:dyDescent="0.2">
      <c r="A150" s="3" t="str">
        <f t="shared" si="0"/>
        <v>electricity</v>
      </c>
      <c r="B150" s="3" t="str">
        <f t="array" ref="B150">IFERROR(INDEX(crosswalk!C:C,MATCH(D150,crosswalk!B:B,0)),"")</f>
        <v>refined petroleum and coke 19</v>
      </c>
      <c r="C150" s="3" t="s">
        <v>39</v>
      </c>
      <c r="D150" s="3" t="s">
        <v>61</v>
      </c>
      <c r="E150" s="3">
        <v>0</v>
      </c>
    </row>
    <row r="151" spans="1:5" ht="15.75" customHeight="1" x14ac:dyDescent="0.2">
      <c r="A151" s="3" t="str">
        <f t="shared" si="0"/>
        <v>electricity</v>
      </c>
      <c r="B151" s="3" t="str">
        <f t="array" ref="B151">IFERROR(INDEX(crosswalk!C:C,MATCH(D151,crosswalk!B:B,0)),"")</f>
        <v>road vehicles 29</v>
      </c>
      <c r="C151" s="3" t="s">
        <v>39</v>
      </c>
      <c r="D151" s="3" t="s">
        <v>77</v>
      </c>
      <c r="E151" s="3">
        <v>0</v>
      </c>
    </row>
    <row r="152" spans="1:5" ht="15.75" customHeight="1" x14ac:dyDescent="0.2">
      <c r="A152" s="3" t="str">
        <f t="shared" si="0"/>
        <v>electricity</v>
      </c>
      <c r="B152" s="3" t="str">
        <f t="array" ref="B152">IFERROR(INDEX(crosswalk!C:C,MATCH(D152,crosswalk!B:B,0)),"")</f>
        <v>textiles apparel and leather 13T15</v>
      </c>
      <c r="C152" s="3" t="s">
        <v>39</v>
      </c>
      <c r="D152" s="3" t="s">
        <v>52</v>
      </c>
      <c r="E152" s="3">
        <v>0</v>
      </c>
    </row>
    <row r="153" spans="1:5" ht="15.75" customHeight="1" x14ac:dyDescent="0.2">
      <c r="A153" s="3" t="str">
        <f t="shared" si="0"/>
        <v>electricity</v>
      </c>
      <c r="B153" s="3" t="str">
        <f t="array" ref="B153">IFERROR(INDEX(crosswalk!C:C,MATCH(D153,crosswalk!B:B,0)),"")</f>
        <v>wood products 16</v>
      </c>
      <c r="C153" s="3" t="s">
        <v>39</v>
      </c>
      <c r="D153" s="3" t="s">
        <v>56</v>
      </c>
      <c r="E153" s="3">
        <v>0</v>
      </c>
    </row>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baseColWidth="10" defaultColWidth="14.5" defaultRowHeight="15" customHeight="1" x14ac:dyDescent="0.2"/>
  <cols>
    <col min="1" max="1" width="36.5" customWidth="1"/>
    <col min="2" max="35" width="13" customWidth="1"/>
    <col min="36" max="45" width="8.5" customWidth="1"/>
  </cols>
  <sheetData>
    <row r="1" spans="1:45" ht="14.25" customHeight="1" x14ac:dyDescent="0.2">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x14ac:dyDescent="0.2">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x14ac:dyDescent="0.2">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x14ac:dyDescent="0.2">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x14ac:dyDescent="0.2">
      <c r="A5" s="1" t="s">
        <v>103</v>
      </c>
      <c r="B5" s="26">
        <v>1021146361660731.5</v>
      </c>
      <c r="C5" s="26">
        <v>1268973537768173.5</v>
      </c>
      <c r="D5" s="26">
        <v>1419252430418778.8</v>
      </c>
      <c r="E5" s="26">
        <v>1587328184000000</v>
      </c>
      <c r="F5" s="26">
        <v>1614842197006708.2</v>
      </c>
      <c r="G5" s="26">
        <v>1642833125196655</v>
      </c>
      <c r="H5" s="26">
        <v>1671309235197176.5</v>
      </c>
      <c r="I5" s="26">
        <v>1700278936925502.5</v>
      </c>
      <c r="J5" s="26">
        <v>1729750786072483.8</v>
      </c>
      <c r="K5" s="26">
        <v>1759733486629359.5</v>
      </c>
      <c r="L5" s="26">
        <v>1790235893458331</v>
      </c>
      <c r="M5" s="26">
        <v>1821267014907685.8</v>
      </c>
      <c r="N5" s="26">
        <v>1852836015472258.2</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x14ac:dyDescent="0.2">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x14ac:dyDescent="0.2">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x14ac:dyDescent="0.2">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x14ac:dyDescent="0.2">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x14ac:dyDescent="0.2">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x14ac:dyDescent="0.2">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x14ac:dyDescent="0.2">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x14ac:dyDescent="0.2">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x14ac:dyDescent="0.2">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x14ac:dyDescent="0.2">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x14ac:dyDescent="0.2">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x14ac:dyDescent="0.2">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x14ac:dyDescent="0.2">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x14ac:dyDescent="0.2">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x14ac:dyDescent="0.2">
      <c r="A20" s="1" t="s">
        <v>115</v>
      </c>
      <c r="B20" s="3">
        <v>1743512465066400.2</v>
      </c>
      <c r="C20" s="3">
        <f t="shared" ref="C20:AI20" si="4">$B$20</f>
        <v>1743512465066400.2</v>
      </c>
      <c r="D20" s="3">
        <f t="shared" si="4"/>
        <v>1743512465066400.2</v>
      </c>
      <c r="E20" s="3">
        <f t="shared" si="4"/>
        <v>1743512465066400.2</v>
      </c>
      <c r="F20" s="3">
        <f t="shared" si="4"/>
        <v>1743512465066400.2</v>
      </c>
      <c r="G20" s="3">
        <f t="shared" si="4"/>
        <v>1743512465066400.2</v>
      </c>
      <c r="H20" s="3">
        <f t="shared" si="4"/>
        <v>1743512465066400.2</v>
      </c>
      <c r="I20" s="3">
        <f t="shared" si="4"/>
        <v>1743512465066400.2</v>
      </c>
      <c r="J20" s="3">
        <f t="shared" si="4"/>
        <v>1743512465066400.2</v>
      </c>
      <c r="K20" s="3">
        <f t="shared" si="4"/>
        <v>1743512465066400.2</v>
      </c>
      <c r="L20" s="3">
        <f t="shared" si="4"/>
        <v>1743512465066400.2</v>
      </c>
      <c r="M20" s="3">
        <f t="shared" si="4"/>
        <v>1743512465066400.2</v>
      </c>
      <c r="N20" s="3">
        <f t="shared" si="4"/>
        <v>1743512465066400.2</v>
      </c>
      <c r="O20" s="3">
        <f t="shared" si="4"/>
        <v>1743512465066400.2</v>
      </c>
      <c r="P20" s="3">
        <f t="shared" si="4"/>
        <v>1743512465066400.2</v>
      </c>
      <c r="Q20" s="3">
        <f t="shared" si="4"/>
        <v>1743512465066400.2</v>
      </c>
      <c r="R20" s="3">
        <f t="shared" si="4"/>
        <v>1743512465066400.2</v>
      </c>
      <c r="S20" s="3">
        <f t="shared" si="4"/>
        <v>1743512465066400.2</v>
      </c>
      <c r="T20" s="3">
        <f t="shared" si="4"/>
        <v>1743512465066400.2</v>
      </c>
      <c r="U20" s="3">
        <f t="shared" si="4"/>
        <v>1743512465066400.2</v>
      </c>
      <c r="V20" s="3">
        <f t="shared" si="4"/>
        <v>1743512465066400.2</v>
      </c>
      <c r="W20" s="3">
        <f t="shared" si="4"/>
        <v>1743512465066400.2</v>
      </c>
      <c r="X20" s="3">
        <f t="shared" si="4"/>
        <v>1743512465066400.2</v>
      </c>
      <c r="Y20" s="3">
        <f t="shared" si="4"/>
        <v>1743512465066400.2</v>
      </c>
      <c r="Z20" s="3">
        <f t="shared" si="4"/>
        <v>1743512465066400.2</v>
      </c>
      <c r="AA20" s="3">
        <f t="shared" si="4"/>
        <v>1743512465066400.2</v>
      </c>
      <c r="AB20" s="3">
        <f t="shared" si="4"/>
        <v>1743512465066400.2</v>
      </c>
      <c r="AC20" s="3">
        <f t="shared" si="4"/>
        <v>1743512465066400.2</v>
      </c>
      <c r="AD20" s="3">
        <f t="shared" si="4"/>
        <v>1743512465066400.2</v>
      </c>
      <c r="AE20" s="3">
        <f t="shared" si="4"/>
        <v>1743512465066400.2</v>
      </c>
      <c r="AF20" s="3">
        <f t="shared" si="4"/>
        <v>1743512465066400.2</v>
      </c>
      <c r="AG20" s="3">
        <f t="shared" si="4"/>
        <v>1743512465066400.2</v>
      </c>
      <c r="AH20" s="3">
        <f t="shared" si="4"/>
        <v>1743512465066400.2</v>
      </c>
      <c r="AI20" s="3">
        <f t="shared" si="4"/>
        <v>1743512465066400.2</v>
      </c>
      <c r="AJ20" s="3">
        <f t="array" ref="AJ20">TREND(AE20:AI20,AE$1:AI$1,AJ$1)</f>
        <v>1743512465066400.2</v>
      </c>
      <c r="AK20" s="3">
        <f t="array" ref="AK20">TREND(AF20:AJ20,AF$1:AJ$1,AK$1)</f>
        <v>1743512465066400.2</v>
      </c>
      <c r="AL20" s="3">
        <f t="array" ref="AL20">TREND(AG20:AK20,AG$1:AK$1,AL$1)</f>
        <v>1743512465066400.2</v>
      </c>
      <c r="AM20" s="3">
        <f t="array" ref="AM20">TREND(AH20:AL20,AH$1:AL$1,AM$1)</f>
        <v>1743512465066400.2</v>
      </c>
      <c r="AN20" s="3">
        <f t="array" ref="AN20">TREND(AI20:AM20,AI$1:AM$1,AN$1)</f>
        <v>1743512465066400.2</v>
      </c>
      <c r="AO20" s="3">
        <f t="array" ref="AO20">TREND(AJ20:AN20,AJ$1:AN$1,AO$1)</f>
        <v>1743512465066400.2</v>
      </c>
      <c r="AP20" s="3">
        <f t="array" ref="AP20">TREND(AK20:AO20,AK$1:AO$1,AP$1)</f>
        <v>1743512465066400.2</v>
      </c>
      <c r="AQ20" s="3">
        <f t="array" ref="AQ20">TREND(AL20:AP20,AL$1:AP$1,AQ$1)</f>
        <v>1743512465066400.2</v>
      </c>
      <c r="AR20" s="3">
        <f t="array" ref="AR20">TREND(AM20:AQ20,AM$1:AQ$1,AR$1)</f>
        <v>1743512465066400.2</v>
      </c>
      <c r="AS20" s="3">
        <f t="array" ref="AS20">TREND(AN20:AR20,AN$1:AR$1,AS$1)</f>
        <v>1743512465066400.2</v>
      </c>
    </row>
    <row r="21" spans="1:45" ht="14.25" customHeight="1" x14ac:dyDescent="0.2">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x14ac:dyDescent="0.2">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x14ac:dyDescent="0.2">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x14ac:dyDescent="0.2">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x14ac:dyDescent="0.2">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x14ac:dyDescent="0.2">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x14ac:dyDescent="0.2">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x14ac:dyDescent="0.2">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x14ac:dyDescent="0.2">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x14ac:dyDescent="0.2">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x14ac:dyDescent="0.2">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x14ac:dyDescent="0.2">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x14ac:dyDescent="0.2">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x14ac:dyDescent="0.2">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x14ac:dyDescent="0.2">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x14ac:dyDescent="0.2">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x14ac:dyDescent="0.2">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x14ac:dyDescent="0.2">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x14ac:dyDescent="0.2">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x14ac:dyDescent="0.2">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x14ac:dyDescent="0.2">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x14ac:dyDescent="0.2">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x14ac:dyDescent="0.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x14ac:dyDescent="0.2">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x14ac:dyDescent="0.2">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x14ac:dyDescent="0.2">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x14ac:dyDescent="0.2">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x14ac:dyDescent="0.2">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x14ac:dyDescent="0.2">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x14ac:dyDescent="0.2">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x14ac:dyDescent="0.2">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x14ac:dyDescent="0.2">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x14ac:dyDescent="0.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x14ac:dyDescent="0.2">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x14ac:dyDescent="0.2">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x14ac:dyDescent="0.2">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x14ac:dyDescent="0.2">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x14ac:dyDescent="0.2">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x14ac:dyDescent="0.2">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x14ac:dyDescent="0.2">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x14ac:dyDescent="0.2">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x14ac:dyDescent="0.2">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x14ac:dyDescent="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x14ac:dyDescent="0.2">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x14ac:dyDescent="0.2">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x14ac:dyDescent="0.2">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x14ac:dyDescent="0.2">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x14ac:dyDescent="0.2">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x14ac:dyDescent="0.2">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x14ac:dyDescent="0.2">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x14ac:dyDescent="0.2">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x14ac:dyDescent="0.2">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x14ac:dyDescent="0.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x14ac:dyDescent="0.2">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x14ac:dyDescent="0.2">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x14ac:dyDescent="0.2">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x14ac:dyDescent="0.2">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x14ac:dyDescent="0.2">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x14ac:dyDescent="0.2">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x14ac:dyDescent="0.2">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x14ac:dyDescent="0.2">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x14ac:dyDescent="0.2">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x14ac:dyDescent="0.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x14ac:dyDescent="0.2">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x14ac:dyDescent="0.2">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x14ac:dyDescent="0.2">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x14ac:dyDescent="0.2">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x14ac:dyDescent="0.2">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x14ac:dyDescent="0.2">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x14ac:dyDescent="0.2">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x14ac:dyDescent="0.2">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x14ac:dyDescent="0.2">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x14ac:dyDescent="0.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x14ac:dyDescent="0.2">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x14ac:dyDescent="0.2">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x14ac:dyDescent="0.2">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x14ac:dyDescent="0.2">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x14ac:dyDescent="0.2">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x14ac:dyDescent="0.2">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x14ac:dyDescent="0.2">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x14ac:dyDescent="0.2">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x14ac:dyDescent="0.2">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x14ac:dyDescent="0.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x14ac:dyDescent="0.2">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x14ac:dyDescent="0.2">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x14ac:dyDescent="0.2">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x14ac:dyDescent="0.2">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x14ac:dyDescent="0.2">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x14ac:dyDescent="0.2">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x14ac:dyDescent="0.2">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x14ac:dyDescent="0.2">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x14ac:dyDescent="0.2">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x14ac:dyDescent="0.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x14ac:dyDescent="0.2">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x14ac:dyDescent="0.2">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x14ac:dyDescent="0.2">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x14ac:dyDescent="0.2">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x14ac:dyDescent="0.2">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x14ac:dyDescent="0.2">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x14ac:dyDescent="0.2">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x14ac:dyDescent="0.2">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x14ac:dyDescent="0.2">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x14ac:dyDescent="0.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x14ac:dyDescent="0.2">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x14ac:dyDescent="0.2">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x14ac:dyDescent="0.2">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x14ac:dyDescent="0.2">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x14ac:dyDescent="0.2">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x14ac:dyDescent="0.2">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x14ac:dyDescent="0.2">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x14ac:dyDescent="0.2">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x14ac:dyDescent="0.2">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x14ac:dyDescent="0.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x14ac:dyDescent="0.2">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x14ac:dyDescent="0.2">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x14ac:dyDescent="0.2">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x14ac:dyDescent="0.2">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x14ac:dyDescent="0.2">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x14ac:dyDescent="0.2">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x14ac:dyDescent="0.2">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x14ac:dyDescent="0.2">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x14ac:dyDescent="0.2">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x14ac:dyDescent="0.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x14ac:dyDescent="0.2">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x14ac:dyDescent="0.2">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x14ac:dyDescent="0.2">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x14ac:dyDescent="0.2">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x14ac:dyDescent="0.2">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x14ac:dyDescent="0.2">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x14ac:dyDescent="0.2">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x14ac:dyDescent="0.2">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x14ac:dyDescent="0.2">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x14ac:dyDescent="0.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x14ac:dyDescent="0.2">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x14ac:dyDescent="0.2">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x14ac:dyDescent="0.2">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x14ac:dyDescent="0.2">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x14ac:dyDescent="0.2">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x14ac:dyDescent="0.2">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x14ac:dyDescent="0.2">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x14ac:dyDescent="0.2">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x14ac:dyDescent="0.2">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x14ac:dyDescent="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x14ac:dyDescent="0.2">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x14ac:dyDescent="0.2">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x14ac:dyDescent="0.2">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x14ac:dyDescent="0.2">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x14ac:dyDescent="0.2">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x14ac:dyDescent="0.2">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x14ac:dyDescent="0.2">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x14ac:dyDescent="0.2">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x14ac:dyDescent="0.2">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x14ac:dyDescent="0.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x14ac:dyDescent="0.2">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x14ac:dyDescent="0.2">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x14ac:dyDescent="0.2">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x14ac:dyDescent="0.2">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x14ac:dyDescent="0.2">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x14ac:dyDescent="0.2">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x14ac:dyDescent="0.2">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x14ac:dyDescent="0.2">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x14ac:dyDescent="0.2">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x14ac:dyDescent="0.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x14ac:dyDescent="0.2">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x14ac:dyDescent="0.2">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x14ac:dyDescent="0.2">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x14ac:dyDescent="0.2">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x14ac:dyDescent="0.2">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x14ac:dyDescent="0.2">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x14ac:dyDescent="0.2">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x14ac:dyDescent="0.2">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x14ac:dyDescent="0.2">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x14ac:dyDescent="0.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x14ac:dyDescent="0.2">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x14ac:dyDescent="0.2">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x14ac:dyDescent="0.2">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x14ac:dyDescent="0.2">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x14ac:dyDescent="0.2">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x14ac:dyDescent="0.2">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x14ac:dyDescent="0.2">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x14ac:dyDescent="0.2">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x14ac:dyDescent="0.2">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x14ac:dyDescent="0.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x14ac:dyDescent="0.2">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x14ac:dyDescent="0.2">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x14ac:dyDescent="0.2">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x14ac:dyDescent="0.2">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x14ac:dyDescent="0.2">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x14ac:dyDescent="0.2">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x14ac:dyDescent="0.2">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x14ac:dyDescent="0.2">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x14ac:dyDescent="0.2">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x14ac:dyDescent="0.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x14ac:dyDescent="0.2">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x14ac:dyDescent="0.2">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x14ac:dyDescent="0.2">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x14ac:dyDescent="0.2">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x14ac:dyDescent="0.2">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x14ac:dyDescent="0.2">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x14ac:dyDescent="0.2">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x14ac:dyDescent="0.2">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x14ac:dyDescent="0.2">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x14ac:dyDescent="0.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x14ac:dyDescent="0.2">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x14ac:dyDescent="0.2">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x14ac:dyDescent="0.2">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x14ac:dyDescent="0.2">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x14ac:dyDescent="0.2">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x14ac:dyDescent="0.2">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x14ac:dyDescent="0.2">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x14ac:dyDescent="0.2">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x14ac:dyDescent="0.2">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x14ac:dyDescent="0.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x14ac:dyDescent="0.2">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x14ac:dyDescent="0.2">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x14ac:dyDescent="0.2">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x14ac:dyDescent="0.2">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x14ac:dyDescent="0.2">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x14ac:dyDescent="0.2">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x14ac:dyDescent="0.2">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x14ac:dyDescent="0.2">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x14ac:dyDescent="0.2">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x14ac:dyDescent="0.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x14ac:dyDescent="0.2">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x14ac:dyDescent="0.2">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x14ac:dyDescent="0.2">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x14ac:dyDescent="0.2">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x14ac:dyDescent="0.2">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x14ac:dyDescent="0.2">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x14ac:dyDescent="0.2">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x14ac:dyDescent="0.2">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x14ac:dyDescent="0.2">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x14ac:dyDescent="0.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x14ac:dyDescent="0.2">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x14ac:dyDescent="0.2">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x14ac:dyDescent="0.2">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x14ac:dyDescent="0.2">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x14ac:dyDescent="0.2">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x14ac:dyDescent="0.2">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x14ac:dyDescent="0.2">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x14ac:dyDescent="0.2">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x14ac:dyDescent="0.2">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x14ac:dyDescent="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x14ac:dyDescent="0.2">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x14ac:dyDescent="0.2">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x14ac:dyDescent="0.2">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x14ac:dyDescent="0.2">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x14ac:dyDescent="0.2">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x14ac:dyDescent="0.2">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x14ac:dyDescent="0.2">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x14ac:dyDescent="0.2">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x14ac:dyDescent="0.2">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x14ac:dyDescent="0.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x14ac:dyDescent="0.2">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x14ac:dyDescent="0.2">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x14ac:dyDescent="0.2">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x14ac:dyDescent="0.2">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x14ac:dyDescent="0.2">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x14ac:dyDescent="0.2">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x14ac:dyDescent="0.2">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x14ac:dyDescent="0.2">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x14ac:dyDescent="0.2">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x14ac:dyDescent="0.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x14ac:dyDescent="0.2">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x14ac:dyDescent="0.2">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x14ac:dyDescent="0.2">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x14ac:dyDescent="0.2">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x14ac:dyDescent="0.2">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x14ac:dyDescent="0.2">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x14ac:dyDescent="0.2">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x14ac:dyDescent="0.2">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x14ac:dyDescent="0.2">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x14ac:dyDescent="0.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x14ac:dyDescent="0.2">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x14ac:dyDescent="0.2">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x14ac:dyDescent="0.2">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x14ac:dyDescent="0.2">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x14ac:dyDescent="0.2">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x14ac:dyDescent="0.2">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x14ac:dyDescent="0.2">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x14ac:dyDescent="0.2">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x14ac:dyDescent="0.2">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x14ac:dyDescent="0.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x14ac:dyDescent="0.2">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x14ac:dyDescent="0.2">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x14ac:dyDescent="0.2">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x14ac:dyDescent="0.2">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x14ac:dyDescent="0.2">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x14ac:dyDescent="0.2">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x14ac:dyDescent="0.2">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x14ac:dyDescent="0.2">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x14ac:dyDescent="0.2">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x14ac:dyDescent="0.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x14ac:dyDescent="0.2">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x14ac:dyDescent="0.2">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x14ac:dyDescent="0.2">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x14ac:dyDescent="0.2">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x14ac:dyDescent="0.2">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x14ac:dyDescent="0.2">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x14ac:dyDescent="0.2">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x14ac:dyDescent="0.2">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x14ac:dyDescent="0.2">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x14ac:dyDescent="0.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x14ac:dyDescent="0.2">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x14ac:dyDescent="0.2">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x14ac:dyDescent="0.2">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x14ac:dyDescent="0.2">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x14ac:dyDescent="0.2">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x14ac:dyDescent="0.2">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x14ac:dyDescent="0.2">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x14ac:dyDescent="0.2">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x14ac:dyDescent="0.2">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x14ac:dyDescent="0.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x14ac:dyDescent="0.2">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x14ac:dyDescent="0.2">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x14ac:dyDescent="0.2">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x14ac:dyDescent="0.2">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x14ac:dyDescent="0.2">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x14ac:dyDescent="0.2">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x14ac:dyDescent="0.2">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x14ac:dyDescent="0.2">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x14ac:dyDescent="0.2">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x14ac:dyDescent="0.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x14ac:dyDescent="0.2">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x14ac:dyDescent="0.2">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x14ac:dyDescent="0.2">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x14ac:dyDescent="0.2">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x14ac:dyDescent="0.2">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x14ac:dyDescent="0.2">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x14ac:dyDescent="0.2">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x14ac:dyDescent="0.2">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x14ac:dyDescent="0.2">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x14ac:dyDescent="0.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x14ac:dyDescent="0.2">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x14ac:dyDescent="0.2">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x14ac:dyDescent="0.2">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x14ac:dyDescent="0.2">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x14ac:dyDescent="0.2">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x14ac:dyDescent="0.2">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x14ac:dyDescent="0.2">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x14ac:dyDescent="0.2">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x14ac:dyDescent="0.2">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x14ac:dyDescent="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x14ac:dyDescent="0.2">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x14ac:dyDescent="0.2">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x14ac:dyDescent="0.2">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x14ac:dyDescent="0.2">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x14ac:dyDescent="0.2">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x14ac:dyDescent="0.2">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x14ac:dyDescent="0.2">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x14ac:dyDescent="0.2">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x14ac:dyDescent="0.2">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x14ac:dyDescent="0.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x14ac:dyDescent="0.2">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x14ac:dyDescent="0.2">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x14ac:dyDescent="0.2">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x14ac:dyDescent="0.2">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x14ac:dyDescent="0.2">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x14ac:dyDescent="0.2">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x14ac:dyDescent="0.2">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x14ac:dyDescent="0.2">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x14ac:dyDescent="0.2">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x14ac:dyDescent="0.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x14ac:dyDescent="0.2">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x14ac:dyDescent="0.2">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x14ac:dyDescent="0.2">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x14ac:dyDescent="0.2">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x14ac:dyDescent="0.2">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x14ac:dyDescent="0.2">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x14ac:dyDescent="0.2">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x14ac:dyDescent="0.2">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x14ac:dyDescent="0.2">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x14ac:dyDescent="0.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x14ac:dyDescent="0.2">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x14ac:dyDescent="0.2">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x14ac:dyDescent="0.2">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x14ac:dyDescent="0.2">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x14ac:dyDescent="0.2">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x14ac:dyDescent="0.2">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x14ac:dyDescent="0.2">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x14ac:dyDescent="0.2">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x14ac:dyDescent="0.2">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x14ac:dyDescent="0.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x14ac:dyDescent="0.2">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x14ac:dyDescent="0.2">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x14ac:dyDescent="0.2">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x14ac:dyDescent="0.2">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x14ac:dyDescent="0.2">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x14ac:dyDescent="0.2">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x14ac:dyDescent="0.2">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x14ac:dyDescent="0.2">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x14ac:dyDescent="0.2">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x14ac:dyDescent="0.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x14ac:dyDescent="0.2">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x14ac:dyDescent="0.2">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x14ac:dyDescent="0.2">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x14ac:dyDescent="0.2">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x14ac:dyDescent="0.2">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x14ac:dyDescent="0.2">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x14ac:dyDescent="0.2">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x14ac:dyDescent="0.2">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x14ac:dyDescent="0.2">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x14ac:dyDescent="0.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x14ac:dyDescent="0.2">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x14ac:dyDescent="0.2">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x14ac:dyDescent="0.2">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x14ac:dyDescent="0.2">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x14ac:dyDescent="0.2">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x14ac:dyDescent="0.2">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x14ac:dyDescent="0.2">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x14ac:dyDescent="0.2">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x14ac:dyDescent="0.2">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x14ac:dyDescent="0.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x14ac:dyDescent="0.2">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x14ac:dyDescent="0.2">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x14ac:dyDescent="0.2">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x14ac:dyDescent="0.2">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x14ac:dyDescent="0.2">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x14ac:dyDescent="0.2">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x14ac:dyDescent="0.2">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x14ac:dyDescent="0.2">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x14ac:dyDescent="0.2">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x14ac:dyDescent="0.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x14ac:dyDescent="0.2">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x14ac:dyDescent="0.2">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x14ac:dyDescent="0.2">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x14ac:dyDescent="0.2">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x14ac:dyDescent="0.2">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x14ac:dyDescent="0.2">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x14ac:dyDescent="0.2">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x14ac:dyDescent="0.2">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x14ac:dyDescent="0.2">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x14ac:dyDescent="0.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x14ac:dyDescent="0.2">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x14ac:dyDescent="0.2">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x14ac:dyDescent="0.2">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x14ac:dyDescent="0.2">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x14ac:dyDescent="0.2">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x14ac:dyDescent="0.2">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x14ac:dyDescent="0.2">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x14ac:dyDescent="0.2">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x14ac:dyDescent="0.2">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x14ac:dyDescent="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x14ac:dyDescent="0.2">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x14ac:dyDescent="0.2">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x14ac:dyDescent="0.2">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x14ac:dyDescent="0.2">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x14ac:dyDescent="0.2">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x14ac:dyDescent="0.2">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x14ac:dyDescent="0.2">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x14ac:dyDescent="0.2">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x14ac:dyDescent="0.2">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x14ac:dyDescent="0.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x14ac:dyDescent="0.2">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x14ac:dyDescent="0.2">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x14ac:dyDescent="0.2">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x14ac:dyDescent="0.2">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x14ac:dyDescent="0.2">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x14ac:dyDescent="0.2">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x14ac:dyDescent="0.2">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x14ac:dyDescent="0.2">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x14ac:dyDescent="0.2">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x14ac:dyDescent="0.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x14ac:dyDescent="0.2">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x14ac:dyDescent="0.2">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x14ac:dyDescent="0.2">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x14ac:dyDescent="0.2">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x14ac:dyDescent="0.2">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x14ac:dyDescent="0.2">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x14ac:dyDescent="0.2">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x14ac:dyDescent="0.2">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x14ac:dyDescent="0.2">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x14ac:dyDescent="0.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x14ac:dyDescent="0.2">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x14ac:dyDescent="0.2">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x14ac:dyDescent="0.2">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x14ac:dyDescent="0.2">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x14ac:dyDescent="0.2">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x14ac:dyDescent="0.2">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x14ac:dyDescent="0.2">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x14ac:dyDescent="0.2">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x14ac:dyDescent="0.2">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x14ac:dyDescent="0.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x14ac:dyDescent="0.2">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x14ac:dyDescent="0.2">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x14ac:dyDescent="0.2">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x14ac:dyDescent="0.2">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x14ac:dyDescent="0.2">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x14ac:dyDescent="0.2">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x14ac:dyDescent="0.2">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x14ac:dyDescent="0.2">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x14ac:dyDescent="0.2">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x14ac:dyDescent="0.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x14ac:dyDescent="0.2">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x14ac:dyDescent="0.2">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x14ac:dyDescent="0.2">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x14ac:dyDescent="0.2">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x14ac:dyDescent="0.2">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x14ac:dyDescent="0.2">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x14ac:dyDescent="0.2">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x14ac:dyDescent="0.2">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x14ac:dyDescent="0.2">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x14ac:dyDescent="0.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x14ac:dyDescent="0.2">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x14ac:dyDescent="0.2">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x14ac:dyDescent="0.2">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x14ac:dyDescent="0.2">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x14ac:dyDescent="0.2">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x14ac:dyDescent="0.2">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x14ac:dyDescent="0.2">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x14ac:dyDescent="0.2">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x14ac:dyDescent="0.2">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x14ac:dyDescent="0.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x14ac:dyDescent="0.2">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x14ac:dyDescent="0.2">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x14ac:dyDescent="0.2">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x14ac:dyDescent="0.2">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x14ac:dyDescent="0.2">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x14ac:dyDescent="0.2">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x14ac:dyDescent="0.2">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x14ac:dyDescent="0.2">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x14ac:dyDescent="0.2">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x14ac:dyDescent="0.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x14ac:dyDescent="0.2">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x14ac:dyDescent="0.2">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x14ac:dyDescent="0.2">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x14ac:dyDescent="0.2">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x14ac:dyDescent="0.2">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x14ac:dyDescent="0.2">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x14ac:dyDescent="0.2">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x14ac:dyDescent="0.2">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x14ac:dyDescent="0.2">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x14ac:dyDescent="0.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x14ac:dyDescent="0.2">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x14ac:dyDescent="0.2">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x14ac:dyDescent="0.2">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x14ac:dyDescent="0.2">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x14ac:dyDescent="0.2">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x14ac:dyDescent="0.2">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x14ac:dyDescent="0.2">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x14ac:dyDescent="0.2">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x14ac:dyDescent="0.2">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x14ac:dyDescent="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x14ac:dyDescent="0.2">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x14ac:dyDescent="0.2">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x14ac:dyDescent="0.2">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x14ac:dyDescent="0.2">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x14ac:dyDescent="0.2">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x14ac:dyDescent="0.2">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x14ac:dyDescent="0.2">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x14ac:dyDescent="0.2">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x14ac:dyDescent="0.2">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x14ac:dyDescent="0.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x14ac:dyDescent="0.2">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x14ac:dyDescent="0.2">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x14ac:dyDescent="0.2">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x14ac:dyDescent="0.2">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x14ac:dyDescent="0.2">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x14ac:dyDescent="0.2">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x14ac:dyDescent="0.2">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x14ac:dyDescent="0.2">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x14ac:dyDescent="0.2">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x14ac:dyDescent="0.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x14ac:dyDescent="0.2">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x14ac:dyDescent="0.2">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x14ac:dyDescent="0.2">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x14ac:dyDescent="0.2">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x14ac:dyDescent="0.2">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x14ac:dyDescent="0.2">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x14ac:dyDescent="0.2">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x14ac:dyDescent="0.2">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x14ac:dyDescent="0.2">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x14ac:dyDescent="0.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x14ac:dyDescent="0.2">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x14ac:dyDescent="0.2">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x14ac:dyDescent="0.2">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x14ac:dyDescent="0.2">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x14ac:dyDescent="0.2">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x14ac:dyDescent="0.2">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x14ac:dyDescent="0.2">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x14ac:dyDescent="0.2">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x14ac:dyDescent="0.2">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x14ac:dyDescent="0.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x14ac:dyDescent="0.2">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x14ac:dyDescent="0.2">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x14ac:dyDescent="0.2">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x14ac:dyDescent="0.2">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x14ac:dyDescent="0.2">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x14ac:dyDescent="0.2">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x14ac:dyDescent="0.2">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x14ac:dyDescent="0.2">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x14ac:dyDescent="0.2">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x14ac:dyDescent="0.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x14ac:dyDescent="0.2">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x14ac:dyDescent="0.2">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x14ac:dyDescent="0.2">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x14ac:dyDescent="0.2">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x14ac:dyDescent="0.2">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x14ac:dyDescent="0.2">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x14ac:dyDescent="0.2">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x14ac:dyDescent="0.2">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x14ac:dyDescent="0.2">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x14ac:dyDescent="0.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x14ac:dyDescent="0.2">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x14ac:dyDescent="0.2">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x14ac:dyDescent="0.2">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x14ac:dyDescent="0.2">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x14ac:dyDescent="0.2">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x14ac:dyDescent="0.2">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x14ac:dyDescent="0.2">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x14ac:dyDescent="0.2">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x14ac:dyDescent="0.2">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x14ac:dyDescent="0.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x14ac:dyDescent="0.2">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x14ac:dyDescent="0.2">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x14ac:dyDescent="0.2">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x14ac:dyDescent="0.2">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x14ac:dyDescent="0.2">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x14ac:dyDescent="0.2">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x14ac:dyDescent="0.2">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x14ac:dyDescent="0.2">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x14ac:dyDescent="0.2">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x14ac:dyDescent="0.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x14ac:dyDescent="0.2">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x14ac:dyDescent="0.2">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x14ac:dyDescent="0.2">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x14ac:dyDescent="0.2">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x14ac:dyDescent="0.2">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x14ac:dyDescent="0.2">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x14ac:dyDescent="0.2">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x14ac:dyDescent="0.2">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x14ac:dyDescent="0.2">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x14ac:dyDescent="0.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x14ac:dyDescent="0.2">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x14ac:dyDescent="0.2">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x14ac:dyDescent="0.2">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x14ac:dyDescent="0.2">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x14ac:dyDescent="0.2">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x14ac:dyDescent="0.2">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x14ac:dyDescent="0.2">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x14ac:dyDescent="0.2">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x14ac:dyDescent="0.2">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x14ac:dyDescent="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x14ac:dyDescent="0.2">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x14ac:dyDescent="0.2">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x14ac:dyDescent="0.2">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x14ac:dyDescent="0.2">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x14ac:dyDescent="0.2">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x14ac:dyDescent="0.2">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x14ac:dyDescent="0.2">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x14ac:dyDescent="0.2">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x14ac:dyDescent="0.2">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x14ac:dyDescent="0.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x14ac:dyDescent="0.2">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x14ac:dyDescent="0.2">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x14ac:dyDescent="0.2">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x14ac:dyDescent="0.2">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x14ac:dyDescent="0.2">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x14ac:dyDescent="0.2">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x14ac:dyDescent="0.2">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x14ac:dyDescent="0.2">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x14ac:dyDescent="0.2">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x14ac:dyDescent="0.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x14ac:dyDescent="0.2">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x14ac:dyDescent="0.2">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x14ac:dyDescent="0.2">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x14ac:dyDescent="0.2">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x14ac:dyDescent="0.2">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x14ac:dyDescent="0.2">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x14ac:dyDescent="0.2">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x14ac:dyDescent="0.2">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x14ac:dyDescent="0.2">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x14ac:dyDescent="0.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x14ac:dyDescent="0.2">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x14ac:dyDescent="0.2">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x14ac:dyDescent="0.2">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x14ac:dyDescent="0.2">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x14ac:dyDescent="0.2">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x14ac:dyDescent="0.2">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x14ac:dyDescent="0.2">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x14ac:dyDescent="0.2">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x14ac:dyDescent="0.2">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x14ac:dyDescent="0.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x14ac:dyDescent="0.2">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x14ac:dyDescent="0.2">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x14ac:dyDescent="0.2">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x14ac:dyDescent="0.2">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x14ac:dyDescent="0.2">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x14ac:dyDescent="0.2">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x14ac:dyDescent="0.2">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x14ac:dyDescent="0.2">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x14ac:dyDescent="0.2">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x14ac:dyDescent="0.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x14ac:dyDescent="0.2">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x14ac:dyDescent="0.2">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x14ac:dyDescent="0.2">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x14ac:dyDescent="0.2">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x14ac:dyDescent="0.2">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x14ac:dyDescent="0.2">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x14ac:dyDescent="0.2">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x14ac:dyDescent="0.2">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x14ac:dyDescent="0.2">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x14ac:dyDescent="0.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x14ac:dyDescent="0.2">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x14ac:dyDescent="0.2">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x14ac:dyDescent="0.2">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x14ac:dyDescent="0.2">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x14ac:dyDescent="0.2">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x14ac:dyDescent="0.2">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x14ac:dyDescent="0.2">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x14ac:dyDescent="0.2">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x14ac:dyDescent="0.2">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x14ac:dyDescent="0.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x14ac:dyDescent="0.2">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x14ac:dyDescent="0.2">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x14ac:dyDescent="0.2">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x14ac:dyDescent="0.2">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x14ac:dyDescent="0.2">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x14ac:dyDescent="0.2">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x14ac:dyDescent="0.2">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x14ac:dyDescent="0.2">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x14ac:dyDescent="0.2">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x14ac:dyDescent="0.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x14ac:dyDescent="0.2">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x14ac:dyDescent="0.2">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x14ac:dyDescent="0.2">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x14ac:dyDescent="0.2">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x14ac:dyDescent="0.2">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x14ac:dyDescent="0.2">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x14ac:dyDescent="0.2">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x14ac:dyDescent="0.2">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x14ac:dyDescent="0.2">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x14ac:dyDescent="0.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x14ac:dyDescent="0.2">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x14ac:dyDescent="0.2">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x14ac:dyDescent="0.2">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x14ac:dyDescent="0.2">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x14ac:dyDescent="0.2">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x14ac:dyDescent="0.2">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x14ac:dyDescent="0.2">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x14ac:dyDescent="0.2">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x14ac:dyDescent="0.2">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x14ac:dyDescent="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x14ac:dyDescent="0.2">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x14ac:dyDescent="0.2">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x14ac:dyDescent="0.2">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x14ac:dyDescent="0.2">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x14ac:dyDescent="0.2">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x14ac:dyDescent="0.2">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x14ac:dyDescent="0.2">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x14ac:dyDescent="0.2">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x14ac:dyDescent="0.2">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x14ac:dyDescent="0.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x14ac:dyDescent="0.2">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x14ac:dyDescent="0.2">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x14ac:dyDescent="0.2">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x14ac:dyDescent="0.2">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x14ac:dyDescent="0.2">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x14ac:dyDescent="0.2">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x14ac:dyDescent="0.2">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x14ac:dyDescent="0.2">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x14ac:dyDescent="0.2">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x14ac:dyDescent="0.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x14ac:dyDescent="0.2">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x14ac:dyDescent="0.2">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x14ac:dyDescent="0.2">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x14ac:dyDescent="0.2">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x14ac:dyDescent="0.2">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x14ac:dyDescent="0.2">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x14ac:dyDescent="0.2">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x14ac:dyDescent="0.2">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x14ac:dyDescent="0.2">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x14ac:dyDescent="0.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x14ac:dyDescent="0.2">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x14ac:dyDescent="0.2">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x14ac:dyDescent="0.2">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x14ac:dyDescent="0.2">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x14ac:dyDescent="0.2">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x14ac:dyDescent="0.2">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x14ac:dyDescent="0.2">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x14ac:dyDescent="0.2">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x14ac:dyDescent="0.2">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x14ac:dyDescent="0.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x14ac:dyDescent="0.2">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x14ac:dyDescent="0.2">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x14ac:dyDescent="0.2">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x14ac:dyDescent="0.2">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x14ac:dyDescent="0.2">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x14ac:dyDescent="0.2">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x14ac:dyDescent="0.2">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x14ac:dyDescent="0.2">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x14ac:dyDescent="0.2">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x14ac:dyDescent="0.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x14ac:dyDescent="0.2">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x14ac:dyDescent="0.2">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x14ac:dyDescent="0.2">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x14ac:dyDescent="0.2">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x14ac:dyDescent="0.2">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x14ac:dyDescent="0.2">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x14ac:dyDescent="0.2">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x14ac:dyDescent="0.2">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x14ac:dyDescent="0.2">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x14ac:dyDescent="0.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x14ac:dyDescent="0.2">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x14ac:dyDescent="0.2">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x14ac:dyDescent="0.2">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x14ac:dyDescent="0.2">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x14ac:dyDescent="0.2">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x14ac:dyDescent="0.2">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x14ac:dyDescent="0.2">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x14ac:dyDescent="0.2">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x14ac:dyDescent="0.2">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x14ac:dyDescent="0.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x14ac:dyDescent="0.2">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x14ac:dyDescent="0.2">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x14ac:dyDescent="0.2">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x14ac:dyDescent="0.2">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x14ac:dyDescent="0.2">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x14ac:dyDescent="0.2">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x14ac:dyDescent="0.2">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x14ac:dyDescent="0.2">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x14ac:dyDescent="0.2">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x14ac:dyDescent="0.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x14ac:dyDescent="0.2">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x14ac:dyDescent="0.2">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x14ac:dyDescent="0.2">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x14ac:dyDescent="0.2">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x14ac:dyDescent="0.2">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x14ac:dyDescent="0.2">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x14ac:dyDescent="0.2">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x14ac:dyDescent="0.2">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x14ac:dyDescent="0.2">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x14ac:dyDescent="0.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x14ac:dyDescent="0.2">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x14ac:dyDescent="0.2">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x14ac:dyDescent="0.2">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x14ac:dyDescent="0.2">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x14ac:dyDescent="0.2">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x14ac:dyDescent="0.2">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x14ac:dyDescent="0.2">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x14ac:dyDescent="0.2">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x14ac:dyDescent="0.2">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x14ac:dyDescent="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x14ac:dyDescent="0.2">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x14ac:dyDescent="0.2">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x14ac:dyDescent="0.2">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x14ac:dyDescent="0.2">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x14ac:dyDescent="0.2">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x14ac:dyDescent="0.2">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x14ac:dyDescent="0.2">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x14ac:dyDescent="0.2">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x14ac:dyDescent="0.2">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x14ac:dyDescent="0.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x14ac:dyDescent="0.2">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x14ac:dyDescent="0.2">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x14ac:dyDescent="0.2">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x14ac:dyDescent="0.2">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x14ac:dyDescent="0.2">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x14ac:dyDescent="0.2">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x14ac:dyDescent="0.2">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x14ac:dyDescent="0.2">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x14ac:dyDescent="0.2">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x14ac:dyDescent="0.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x14ac:dyDescent="0.2">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x14ac:dyDescent="0.2">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x14ac:dyDescent="0.2">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x14ac:dyDescent="0.2">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x14ac:dyDescent="0.2">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x14ac:dyDescent="0.2">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x14ac:dyDescent="0.2">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x14ac:dyDescent="0.2">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x14ac:dyDescent="0.2">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x14ac:dyDescent="0.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x14ac:dyDescent="0.2">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x14ac:dyDescent="0.2">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x14ac:dyDescent="0.2">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x14ac:dyDescent="0.2">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x14ac:dyDescent="0.2">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x14ac:dyDescent="0.2">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x14ac:dyDescent="0.2">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x14ac:dyDescent="0.2">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x14ac:dyDescent="0.2">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x14ac:dyDescent="0.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x14ac:dyDescent="0.2">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x14ac:dyDescent="0.2">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x14ac:dyDescent="0.2">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x14ac:dyDescent="0.2">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x14ac:dyDescent="0.2">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x14ac:dyDescent="0.2">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x14ac:dyDescent="0.2">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x14ac:dyDescent="0.2">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x14ac:dyDescent="0.2">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x14ac:dyDescent="0.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x14ac:dyDescent="0.2">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x14ac:dyDescent="0.2">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x14ac:dyDescent="0.2">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x14ac:dyDescent="0.2">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x14ac:dyDescent="0.2">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x14ac:dyDescent="0.2">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x14ac:dyDescent="0.2">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x14ac:dyDescent="0.2">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x14ac:dyDescent="0.2">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x14ac:dyDescent="0.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x14ac:dyDescent="0.2">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x14ac:dyDescent="0.2">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x14ac:dyDescent="0.2">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x14ac:dyDescent="0.2">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x14ac:dyDescent="0.2">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x14ac:dyDescent="0.2">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x14ac:dyDescent="0.2">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x14ac:dyDescent="0.2">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x14ac:dyDescent="0.2">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x14ac:dyDescent="0.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x14ac:dyDescent="0.2">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x14ac:dyDescent="0.2">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x14ac:dyDescent="0.2">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x14ac:dyDescent="0.2">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x14ac:dyDescent="0.2">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x14ac:dyDescent="0.2">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x14ac:dyDescent="0.2">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x14ac:dyDescent="0.2">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x14ac:dyDescent="0.2">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x14ac:dyDescent="0.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x14ac:dyDescent="0.2">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x14ac:dyDescent="0.2">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x14ac:dyDescent="0.2">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x14ac:dyDescent="0.2">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x14ac:dyDescent="0.2">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x14ac:dyDescent="0.2">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x14ac:dyDescent="0.2">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x14ac:dyDescent="0.2">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x14ac:dyDescent="0.2">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x14ac:dyDescent="0.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x14ac:dyDescent="0.2">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x14ac:dyDescent="0.2">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x14ac:dyDescent="0.2">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x14ac:dyDescent="0.2">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x14ac:dyDescent="0.2">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x14ac:dyDescent="0.2">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x14ac:dyDescent="0.2">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x14ac:dyDescent="0.2">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baseColWidth="10" defaultColWidth="14.5" defaultRowHeight="15" customHeight="1" x14ac:dyDescent="0.2"/>
  <cols>
    <col min="1" max="35" width="8.6640625" customWidth="1"/>
  </cols>
  <sheetData>
    <row r="1" spans="1:35" ht="14.25" customHeight="1" x14ac:dyDescent="0.2">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x14ac:dyDescent="0.2">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x14ac:dyDescent="0.2">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x14ac:dyDescent="0.2">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x14ac:dyDescent="0.2">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x14ac:dyDescent="0.2">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x14ac:dyDescent="0.2">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x14ac:dyDescent="0.2">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x14ac:dyDescent="0.2">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x14ac:dyDescent="0.2">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x14ac:dyDescent="0.2">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x14ac:dyDescent="0.2">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x14ac:dyDescent="0.2">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x14ac:dyDescent="0.2">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x14ac:dyDescent="0.2">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x14ac:dyDescent="0.2">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x14ac:dyDescent="0.2">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x14ac:dyDescent="0.2">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x14ac:dyDescent="0.2">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x14ac:dyDescent="0.2">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x14ac:dyDescent="0.2">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x14ac:dyDescent="0.2">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x14ac:dyDescent="0.2">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x14ac:dyDescent="0.2">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x14ac:dyDescent="0.2">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x14ac:dyDescent="0.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x14ac:dyDescent="0.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x14ac:dyDescent="0.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x14ac:dyDescent="0.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x14ac:dyDescent="0.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x14ac:dyDescent="0.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x14ac:dyDescent="0.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x14ac:dyDescent="0.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x14ac:dyDescent="0.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x14ac:dyDescent="0.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x14ac:dyDescent="0.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x14ac:dyDescent="0.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x14ac:dyDescent="0.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x14ac:dyDescent="0.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x14ac:dyDescent="0.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x14ac:dyDescent="0.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x14ac:dyDescent="0.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x14ac:dyDescent="0.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x14ac:dyDescent="0.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x14ac:dyDescent="0.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x14ac:dyDescent="0.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x14ac:dyDescent="0.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x14ac:dyDescent="0.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x14ac:dyDescent="0.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x14ac:dyDescent="0.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x14ac:dyDescent="0.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x14ac:dyDescent="0.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x14ac:dyDescent="0.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x14ac:dyDescent="0.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x14ac:dyDescent="0.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x14ac:dyDescent="0.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x14ac:dyDescent="0.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x14ac:dyDescent="0.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x14ac:dyDescent="0.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x14ac:dyDescent="0.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x14ac:dyDescent="0.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x14ac:dyDescent="0.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x14ac:dyDescent="0.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x14ac:dyDescent="0.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x14ac:dyDescent="0.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x14ac:dyDescent="0.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x14ac:dyDescent="0.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x14ac:dyDescent="0.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x14ac:dyDescent="0.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x14ac:dyDescent="0.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x14ac:dyDescent="0.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x14ac:dyDescent="0.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x14ac:dyDescent="0.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x14ac:dyDescent="0.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x14ac:dyDescent="0.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x14ac:dyDescent="0.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x14ac:dyDescent="0.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x14ac:dyDescent="0.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x14ac:dyDescent="0.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x14ac:dyDescent="0.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x14ac:dyDescent="0.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x14ac:dyDescent="0.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x14ac:dyDescent="0.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x14ac:dyDescent="0.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x14ac:dyDescent="0.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x14ac:dyDescent="0.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x14ac:dyDescent="0.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x14ac:dyDescent="0.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x14ac:dyDescent="0.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x14ac:dyDescent="0.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x14ac:dyDescent="0.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x14ac:dyDescent="0.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x14ac:dyDescent="0.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x14ac:dyDescent="0.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x14ac:dyDescent="0.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x14ac:dyDescent="0.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x14ac:dyDescent="0.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x14ac:dyDescent="0.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x14ac:dyDescent="0.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x14ac:dyDescent="0.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x14ac:dyDescent="0.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x14ac:dyDescent="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x14ac:dyDescent="0.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x14ac:dyDescent="0.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x14ac:dyDescent="0.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x14ac:dyDescent="0.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x14ac:dyDescent="0.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x14ac:dyDescent="0.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x14ac:dyDescent="0.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x14ac:dyDescent="0.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x14ac:dyDescent="0.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x14ac:dyDescent="0.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x14ac:dyDescent="0.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x14ac:dyDescent="0.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x14ac:dyDescent="0.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x14ac:dyDescent="0.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x14ac:dyDescent="0.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x14ac:dyDescent="0.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x14ac:dyDescent="0.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x14ac:dyDescent="0.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x14ac:dyDescent="0.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x14ac:dyDescent="0.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x14ac:dyDescent="0.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x14ac:dyDescent="0.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x14ac:dyDescent="0.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x14ac:dyDescent="0.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x14ac:dyDescent="0.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x14ac:dyDescent="0.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x14ac:dyDescent="0.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x14ac:dyDescent="0.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x14ac:dyDescent="0.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x14ac:dyDescent="0.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x14ac:dyDescent="0.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x14ac:dyDescent="0.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x14ac:dyDescent="0.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x14ac:dyDescent="0.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x14ac:dyDescent="0.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x14ac:dyDescent="0.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x14ac:dyDescent="0.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x14ac:dyDescent="0.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x14ac:dyDescent="0.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x14ac:dyDescent="0.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x14ac:dyDescent="0.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x14ac:dyDescent="0.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x14ac:dyDescent="0.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x14ac:dyDescent="0.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x14ac:dyDescent="0.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x14ac:dyDescent="0.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x14ac:dyDescent="0.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x14ac:dyDescent="0.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x14ac:dyDescent="0.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x14ac:dyDescent="0.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x14ac:dyDescent="0.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x14ac:dyDescent="0.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x14ac:dyDescent="0.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x14ac:dyDescent="0.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x14ac:dyDescent="0.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x14ac:dyDescent="0.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x14ac:dyDescent="0.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x14ac:dyDescent="0.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x14ac:dyDescent="0.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x14ac:dyDescent="0.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x14ac:dyDescent="0.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x14ac:dyDescent="0.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x14ac:dyDescent="0.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x14ac:dyDescent="0.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x14ac:dyDescent="0.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x14ac:dyDescent="0.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x14ac:dyDescent="0.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x14ac:dyDescent="0.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x14ac:dyDescent="0.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x14ac:dyDescent="0.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x14ac:dyDescent="0.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x14ac:dyDescent="0.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x14ac:dyDescent="0.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x14ac:dyDescent="0.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x14ac:dyDescent="0.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x14ac:dyDescent="0.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x14ac:dyDescent="0.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x14ac:dyDescent="0.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x14ac:dyDescent="0.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x14ac:dyDescent="0.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x14ac:dyDescent="0.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x14ac:dyDescent="0.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x14ac:dyDescent="0.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x14ac:dyDescent="0.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x14ac:dyDescent="0.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x14ac:dyDescent="0.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x14ac:dyDescent="0.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x14ac:dyDescent="0.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x14ac:dyDescent="0.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x14ac:dyDescent="0.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x14ac:dyDescent="0.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x14ac:dyDescent="0.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x14ac:dyDescent="0.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x14ac:dyDescent="0.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x14ac:dyDescent="0.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x14ac:dyDescent="0.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x14ac:dyDescent="0.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x14ac:dyDescent="0.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x14ac:dyDescent="0.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x14ac:dyDescent="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x14ac:dyDescent="0.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x14ac:dyDescent="0.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x14ac:dyDescent="0.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x14ac:dyDescent="0.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x14ac:dyDescent="0.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x14ac:dyDescent="0.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x14ac:dyDescent="0.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x14ac:dyDescent="0.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x14ac:dyDescent="0.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x14ac:dyDescent="0.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x14ac:dyDescent="0.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x14ac:dyDescent="0.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x14ac:dyDescent="0.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x14ac:dyDescent="0.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x14ac:dyDescent="0.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x14ac:dyDescent="0.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x14ac:dyDescent="0.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x14ac:dyDescent="0.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x14ac:dyDescent="0.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x14ac:dyDescent="0.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x14ac:dyDescent="0.2"/>
    <row r="224" spans="1:35"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baseColWidth="10" defaultColWidth="14.5" defaultRowHeight="15" customHeight="1" x14ac:dyDescent="0.2"/>
  <cols>
    <col min="1" max="1" width="8.6640625" customWidth="1"/>
    <col min="2" max="2" width="12.6640625" customWidth="1"/>
    <col min="3" max="3" width="17.33203125" customWidth="1"/>
    <col min="4" max="33" width="12.6640625" customWidth="1"/>
    <col min="34" max="44" width="8.6640625" customWidth="1"/>
  </cols>
  <sheetData>
    <row r="1" spans="1:44" ht="14.25" customHeight="1" x14ac:dyDescent="0.2">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x14ac:dyDescent="0.2">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676096059060481.12</v>
      </c>
      <c r="K2" s="40">
        <v>716661822604110</v>
      </c>
      <c r="L2" s="40">
        <v>759661531960356.62</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1556609852176374.2</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x14ac:dyDescent="0.2">
      <c r="A3" s="3" t="s">
        <v>39</v>
      </c>
      <c r="B3" s="3" t="s">
        <v>90</v>
      </c>
      <c r="C3" s="41">
        <v>329782540126064.44</v>
      </c>
      <c r="D3" s="41">
        <v>350385917995231.38</v>
      </c>
      <c r="E3" s="41">
        <v>372064591627125.12</v>
      </c>
      <c r="F3" s="41">
        <v>392601067888282.44</v>
      </c>
      <c r="G3" s="41">
        <v>412923185337123.5</v>
      </c>
      <c r="H3" s="41">
        <v>436375317621283.12</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623131924179209.62</v>
      </c>
      <c r="R3" s="41">
        <v>636848375532921.12</v>
      </c>
      <c r="S3" s="41">
        <v>649846392624320.5</v>
      </c>
      <c r="T3" s="41">
        <v>661407419518710.88</v>
      </c>
      <c r="U3" s="41">
        <v>674904098690550.75</v>
      </c>
      <c r="V3" s="41">
        <v>689689272512529.75</v>
      </c>
      <c r="W3" s="41">
        <v>704835686104068.12</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x14ac:dyDescent="0.2">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304572472388600.12</v>
      </c>
      <c r="U4" s="40">
        <v>310787577969656.75</v>
      </c>
      <c r="V4" s="40">
        <v>317596024341383.62</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x14ac:dyDescent="0.2">
      <c r="A5" s="3" t="s">
        <v>39</v>
      </c>
      <c r="B5" s="3" t="s">
        <v>120</v>
      </c>
      <c r="C5" s="40">
        <v>456110206936549.75</v>
      </c>
      <c r="D5" s="40">
        <v>484605987640723.38</v>
      </c>
      <c r="E5" s="40">
        <v>514588970707604.94</v>
      </c>
      <c r="F5" s="40">
        <v>542992222237062.44</v>
      </c>
      <c r="G5" s="40">
        <v>571099001909013.88</v>
      </c>
      <c r="H5" s="40">
        <v>603534790975173.75</v>
      </c>
      <c r="I5" s="40">
        <v>633278284461313.62</v>
      </c>
      <c r="J5" s="40">
        <v>666565125249370.88</v>
      </c>
      <c r="K5" s="40">
        <v>697390817934855.75</v>
      </c>
      <c r="L5" s="40">
        <v>733036893264607.38</v>
      </c>
      <c r="M5" s="40">
        <v>766717957524370.38</v>
      </c>
      <c r="N5" s="40">
        <v>808217851131625</v>
      </c>
      <c r="O5" s="40">
        <v>825919347703058.62</v>
      </c>
      <c r="P5" s="40">
        <v>845006442935000.62</v>
      </c>
      <c r="Q5" s="40">
        <v>861831044110169.12</v>
      </c>
      <c r="R5" s="40">
        <v>880801767857354</v>
      </c>
      <c r="S5" s="40">
        <v>898778851371407.75</v>
      </c>
      <c r="T5" s="40">
        <v>914768486138559.62</v>
      </c>
      <c r="U5" s="40">
        <v>933435250994185.12</v>
      </c>
      <c r="V5" s="40">
        <v>953884085820182.5</v>
      </c>
      <c r="W5" s="40">
        <v>974832538200172.88</v>
      </c>
      <c r="X5" s="40">
        <v>992899436156005.12</v>
      </c>
      <c r="Y5" s="40">
        <v>1012592386076266.8</v>
      </c>
      <c r="Z5" s="40">
        <v>1028003409735048.1</v>
      </c>
      <c r="AA5" s="40">
        <v>1045889092657791.4</v>
      </c>
      <c r="AB5" s="40">
        <v>1067366440001985.1</v>
      </c>
      <c r="AC5" s="40">
        <v>1090320502452611.8</v>
      </c>
      <c r="AD5" s="40">
        <v>1116021841307099.4</v>
      </c>
      <c r="AE5" s="40">
        <v>1138616812340091.2</v>
      </c>
      <c r="AF5" s="40">
        <v>1167308937340080</v>
      </c>
      <c r="AG5" s="40">
        <v>1197406605385142.8</v>
      </c>
      <c r="AH5" s="3">
        <v>1230054079342116.2</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x14ac:dyDescent="0.2">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771285949919494.12</v>
      </c>
      <c r="S6" s="41">
        <v>774708409784248</v>
      </c>
      <c r="T6" s="41">
        <v>775013177220454.75</v>
      </c>
      <c r="U6" s="41">
        <v>776086333517670.12</v>
      </c>
      <c r="V6" s="41">
        <v>776986561908205.62</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697677096751910.12</v>
      </c>
      <c r="AG6" s="41">
        <v>682863140895949.38</v>
      </c>
      <c r="AH6" s="3">
        <v>666433273631159.62</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x14ac:dyDescent="0.2">
      <c r="A7" s="3" t="s">
        <v>39</v>
      </c>
      <c r="B7" s="3" t="s">
        <v>52</v>
      </c>
      <c r="C7" s="40">
        <v>759697535189126</v>
      </c>
      <c r="D7" s="40">
        <v>787850350761658</v>
      </c>
      <c r="E7" s="40">
        <v>832008685621882.62</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1306109518560089.2</v>
      </c>
      <c r="S7" s="40">
        <v>1311905173734037.8</v>
      </c>
      <c r="T7" s="40">
        <v>1312421272399414.2</v>
      </c>
      <c r="U7" s="40">
        <v>1314238574600811.8</v>
      </c>
      <c r="V7" s="40">
        <v>1315763037570582.2</v>
      </c>
      <c r="W7" s="40">
        <v>1314963652045046.5</v>
      </c>
      <c r="X7" s="40">
        <v>1307199495385003.2</v>
      </c>
      <c r="Y7" s="40">
        <v>1301115506776510.5</v>
      </c>
      <c r="Z7" s="40">
        <v>1286544753162038</v>
      </c>
      <c r="AA7" s="40">
        <v>1272038314432823.5</v>
      </c>
      <c r="AB7" s="40">
        <v>1258544024679922.5</v>
      </c>
      <c r="AC7" s="40">
        <v>1243125315158574.5</v>
      </c>
      <c r="AD7" s="40">
        <v>1226874480178987</v>
      </c>
      <c r="AE7" s="40">
        <v>1203123985626533.8</v>
      </c>
      <c r="AF7" s="40">
        <v>1181458960900497.2</v>
      </c>
      <c r="AG7" s="40">
        <v>1156372741252623.5</v>
      </c>
      <c r="AH7" s="3">
        <v>1128550108122251.2</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x14ac:dyDescent="0.2">
      <c r="A8" s="3" t="s">
        <v>39</v>
      </c>
      <c r="B8" s="3" t="s">
        <v>56</v>
      </c>
      <c r="C8" s="40">
        <v>95830853144732.562</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162483229024664.12</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x14ac:dyDescent="0.2">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438481803036557.62</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423177512529495.62</v>
      </c>
      <c r="AD9" s="40">
        <v>417645497503068.5</v>
      </c>
      <c r="AE9" s="40">
        <v>409560491845557.25</v>
      </c>
      <c r="AF9" s="40">
        <v>402185409735444.56</v>
      </c>
      <c r="AG9" s="40">
        <v>393645704285072.12</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x14ac:dyDescent="0.2">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411576691915482.62</v>
      </c>
      <c r="P10" s="42">
        <v>411483862573680.62</v>
      </c>
      <c r="Q10" s="42">
        <v>409076373620717.62</v>
      </c>
      <c r="R10" s="42">
        <v>408486718728375.69</v>
      </c>
      <c r="S10" s="42">
        <v>406324326209636.19</v>
      </c>
      <c r="T10" s="42">
        <v>403847220554935.94</v>
      </c>
      <c r="U10" s="42">
        <v>402038112780252.62</v>
      </c>
      <c r="V10" s="42">
        <v>401303234496306.94</v>
      </c>
      <c r="W10" s="42">
        <v>402560199421688.75</v>
      </c>
      <c r="X10" s="42">
        <v>403537134474477.06</v>
      </c>
      <c r="Y10" s="42">
        <v>405805335454244.12</v>
      </c>
      <c r="Z10" s="42">
        <v>408234036299937.38</v>
      </c>
      <c r="AA10" s="42">
        <v>412552434676746</v>
      </c>
      <c r="AB10" s="42">
        <v>420757945591910.69</v>
      </c>
      <c r="AC10" s="42">
        <v>429624906550836.25</v>
      </c>
      <c r="AD10" s="42">
        <v>440271064493600.19</v>
      </c>
      <c r="AE10" s="42">
        <v>450379884561049.06</v>
      </c>
      <c r="AF10" s="42">
        <v>463067574298048</v>
      </c>
      <c r="AG10" s="42">
        <v>476901123975780.12</v>
      </c>
      <c r="AH10" s="3">
        <v>495135730860941.81</v>
      </c>
      <c r="AI10" s="3">
        <v>0</v>
      </c>
      <c r="AJ10" s="3">
        <v>0</v>
      </c>
      <c r="AK10" s="3">
        <v>0</v>
      </c>
      <c r="AL10" s="3">
        <v>0</v>
      </c>
      <c r="AM10" s="3">
        <v>0</v>
      </c>
      <c r="AN10" s="3">
        <v>0</v>
      </c>
      <c r="AO10" s="3">
        <v>0</v>
      </c>
      <c r="AP10" s="3">
        <v>0</v>
      </c>
      <c r="AQ10" s="3">
        <v>0</v>
      </c>
      <c r="AR10" s="3">
        <v>0</v>
      </c>
    </row>
    <row r="11" spans="1:44" ht="14.25" customHeight="1" x14ac:dyDescent="0.2">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x14ac:dyDescent="0.2">
      <c r="A12" s="3" t="s">
        <v>39</v>
      </c>
      <c r="B12" s="3" t="s">
        <v>123</v>
      </c>
      <c r="C12" s="42">
        <v>507991099359870.56</v>
      </c>
      <c r="D12" s="42">
        <v>554539505768715.56</v>
      </c>
      <c r="E12" s="42">
        <v>588971766292974.88</v>
      </c>
      <c r="F12" s="42">
        <v>622301934805112.62</v>
      </c>
      <c r="G12" s="42">
        <v>655068984368677</v>
      </c>
      <c r="H12" s="42">
        <v>691687701781321.75</v>
      </c>
      <c r="I12" s="42">
        <v>723247533998547.62</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876172404190144.12</v>
      </c>
      <c r="S12" s="42">
        <v>883671655147395.38</v>
      </c>
      <c r="T12" s="42">
        <v>890986963341460.12</v>
      </c>
      <c r="U12" s="42">
        <v>903270200823685.25</v>
      </c>
      <c r="V12" s="42">
        <v>920237817252280.38</v>
      </c>
      <c r="W12" s="42">
        <v>941305091052549.12</v>
      </c>
      <c r="X12" s="42">
        <v>963883558028025.75</v>
      </c>
      <c r="Y12" s="42">
        <v>962500732840262.12</v>
      </c>
      <c r="Z12" s="42">
        <v>954876630597060.12</v>
      </c>
      <c r="AA12" s="42">
        <v>946917912808623.25</v>
      </c>
      <c r="AB12" s="42">
        <v>938880180785285.75</v>
      </c>
      <c r="AC12" s="42">
        <v>928070149164898.12</v>
      </c>
      <c r="AD12" s="42">
        <v>914752460889297.12</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x14ac:dyDescent="0.2">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10860652606317.812</v>
      </c>
      <c r="AJ13" s="3">
        <v>10736360426382.688</v>
      </c>
      <c r="AK13" s="3">
        <v>10599074991170.875</v>
      </c>
      <c r="AL13" s="3">
        <v>10457104350345.062</v>
      </c>
      <c r="AM13" s="3">
        <v>10312608454441</v>
      </c>
      <c r="AN13" s="3">
        <v>10180556851794.125</v>
      </c>
      <c r="AO13" s="3">
        <v>10037718909054.625</v>
      </c>
      <c r="AP13" s="3">
        <v>9897634812526.0625</v>
      </c>
      <c r="AQ13" s="3">
        <v>9758976089324.875</v>
      </c>
      <c r="AR13" s="3">
        <v>9620442992578</v>
      </c>
    </row>
    <row r="14" spans="1:44" ht="14.25" customHeight="1" x14ac:dyDescent="0.2">
      <c r="A14" s="3" t="s">
        <v>39</v>
      </c>
      <c r="B14" s="3" t="s">
        <v>125</v>
      </c>
      <c r="C14" s="41">
        <v>1200851449507886</v>
      </c>
      <c r="D14" s="41">
        <v>1227889996829240</v>
      </c>
      <c r="E14" s="41">
        <v>1260671157931311.8</v>
      </c>
      <c r="F14" s="41">
        <v>1301055041027983.8</v>
      </c>
      <c r="G14" s="41">
        <v>1346980408807124.2</v>
      </c>
      <c r="H14" s="41">
        <v>1392227644819800.5</v>
      </c>
      <c r="I14" s="41">
        <v>1437837697306398.2</v>
      </c>
      <c r="J14" s="41">
        <v>1489989605430687</v>
      </c>
      <c r="K14" s="41">
        <v>1548498113079004.2</v>
      </c>
      <c r="L14" s="41">
        <v>1608329973081032.2</v>
      </c>
      <c r="M14" s="41">
        <v>1672869578946394.5</v>
      </c>
      <c r="N14" s="41">
        <v>1722462061097668.8</v>
      </c>
      <c r="O14" s="41">
        <v>1713266765489622.2</v>
      </c>
      <c r="P14" s="41">
        <v>1696180818834759.8</v>
      </c>
      <c r="Q14" s="41">
        <v>1692798120176683</v>
      </c>
      <c r="R14" s="41">
        <v>1686212029374229.5</v>
      </c>
      <c r="S14" s="41">
        <v>1677672472497452.8</v>
      </c>
      <c r="T14" s="41">
        <v>1666182850721716.8</v>
      </c>
      <c r="U14" s="41">
        <v>1656374319749905.2</v>
      </c>
      <c r="V14" s="41">
        <v>1640633149418361</v>
      </c>
      <c r="W14" s="41">
        <v>1620514652958542.8</v>
      </c>
      <c r="X14" s="41">
        <v>1595616101325303.8</v>
      </c>
      <c r="Y14" s="41">
        <v>1583511619490501.2</v>
      </c>
      <c r="Z14" s="41">
        <v>1563190647178900.5</v>
      </c>
      <c r="AA14" s="41">
        <v>1539231622304315.5</v>
      </c>
      <c r="AB14" s="41">
        <v>1508788227033362.8</v>
      </c>
      <c r="AC14" s="41">
        <v>1473061530027169.2</v>
      </c>
      <c r="AD14" s="41">
        <v>1430273468415326.2</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x14ac:dyDescent="0.2">
      <c r="A15" s="3" t="s">
        <v>39</v>
      </c>
      <c r="B15" s="3" t="s">
        <v>70</v>
      </c>
      <c r="C15" s="42">
        <v>2070530485403688.2</v>
      </c>
      <c r="D15" s="42">
        <v>2038780675441164.8</v>
      </c>
      <c r="E15" s="42">
        <v>2015047121324432.8</v>
      </c>
      <c r="F15" s="42">
        <v>2006252330534593</v>
      </c>
      <c r="G15" s="42">
        <v>1996709055055054.5</v>
      </c>
      <c r="H15" s="42">
        <v>1967403570630146</v>
      </c>
      <c r="I15" s="42">
        <v>1951584762665656.8</v>
      </c>
      <c r="J15" s="42">
        <v>1909024492548781.5</v>
      </c>
      <c r="K15" s="42">
        <v>1882682562523059.2</v>
      </c>
      <c r="L15" s="42">
        <v>1828719573579475.5</v>
      </c>
      <c r="M15" s="42">
        <v>1798311812671593.5</v>
      </c>
      <c r="N15" s="42">
        <v>1742821203189536.2</v>
      </c>
      <c r="O15" s="42">
        <v>1709391000516617</v>
      </c>
      <c r="P15" s="42">
        <v>1673774499299422</v>
      </c>
      <c r="Q15" s="42">
        <v>1638527248412613</v>
      </c>
      <c r="R15" s="42">
        <v>1590649260906674.5</v>
      </c>
      <c r="S15" s="42">
        <v>1551153300437152.8</v>
      </c>
      <c r="T15" s="42">
        <v>1523529744712366.2</v>
      </c>
      <c r="U15" s="42">
        <v>1491297044697311.2</v>
      </c>
      <c r="V15" s="42">
        <v>1433488312556798.2</v>
      </c>
      <c r="W15" s="42">
        <v>1371194166211633</v>
      </c>
      <c r="X15" s="42">
        <v>1320100217659629</v>
      </c>
      <c r="Y15" s="42">
        <v>1294891223365786.2</v>
      </c>
      <c r="Z15" s="42">
        <v>1304968142272753.5</v>
      </c>
      <c r="AA15" s="42">
        <v>1307937737829222.8</v>
      </c>
      <c r="AB15" s="42">
        <v>1298518424275406</v>
      </c>
      <c r="AC15" s="42">
        <v>1293511006354634</v>
      </c>
      <c r="AD15" s="42">
        <v>1288057751648737</v>
      </c>
      <c r="AE15" s="42">
        <v>1313057456629415</v>
      </c>
      <c r="AF15" s="42">
        <v>1343033242886181.2</v>
      </c>
      <c r="AG15" s="42">
        <v>1371238854483995</v>
      </c>
      <c r="AH15" s="3">
        <v>1403823552846956.2</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x14ac:dyDescent="0.2">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x14ac:dyDescent="0.2">
      <c r="A17" s="3" t="s">
        <v>39</v>
      </c>
      <c r="B17" s="3" t="s">
        <v>126</v>
      </c>
      <c r="C17" s="42">
        <v>576424098662337.12</v>
      </c>
      <c r="D17" s="42">
        <v>597785180658165.62</v>
      </c>
      <c r="E17" s="42">
        <v>631290526129502.25</v>
      </c>
      <c r="F17" s="42">
        <v>662841102384266.88</v>
      </c>
      <c r="G17" s="42">
        <v>693996537624072.12</v>
      </c>
      <c r="H17" s="42">
        <v>730329589567791.5</v>
      </c>
      <c r="I17" s="42">
        <v>763286014035871.38</v>
      </c>
      <c r="J17" s="42">
        <v>800363966721167</v>
      </c>
      <c r="K17" s="42">
        <v>834304977410769.88</v>
      </c>
      <c r="L17" s="42">
        <v>873793027132091.12</v>
      </c>
      <c r="M17" s="42">
        <v>910678136412454.62</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x14ac:dyDescent="0.2">
      <c r="A18" s="3" t="s">
        <v>39</v>
      </c>
      <c r="B18" s="3" t="s">
        <v>127</v>
      </c>
      <c r="C18" s="3">
        <v>494046839735661.94</v>
      </c>
      <c r="D18" s="3">
        <v>512355191308512.25</v>
      </c>
      <c r="E18" s="3">
        <v>541072259319338.38</v>
      </c>
      <c r="F18" s="3">
        <v>568113915847367.12</v>
      </c>
      <c r="G18" s="3">
        <v>594816901299457.88</v>
      </c>
      <c r="H18" s="3">
        <v>625957565842113.12</v>
      </c>
      <c r="I18" s="3">
        <v>654204159617818.12</v>
      </c>
      <c r="J18" s="3">
        <v>685983270502578.88</v>
      </c>
      <c r="K18" s="3">
        <v>715073742444237.75</v>
      </c>
      <c r="L18" s="3">
        <v>748918521344731.88</v>
      </c>
      <c r="M18" s="3">
        <v>780532348239819.75</v>
      </c>
      <c r="N18" s="3">
        <v>819835741385790.88</v>
      </c>
      <c r="O18" s="3">
        <v>828647226921593.5</v>
      </c>
      <c r="P18" s="3">
        <v>837666817892599.12</v>
      </c>
      <c r="Q18" s="3">
        <v>843167582726461.25</v>
      </c>
      <c r="R18" s="3">
        <v>849389724336327.25</v>
      </c>
      <c r="S18" s="3">
        <v>853158757392587.12</v>
      </c>
      <c r="T18" s="3">
        <v>853494386906716.62</v>
      </c>
      <c r="U18" s="3">
        <v>854676215684430.75</v>
      </c>
      <c r="V18" s="3">
        <v>855667605122494.12</v>
      </c>
      <c r="W18" s="3">
        <v>855147748371184.25</v>
      </c>
      <c r="X18" s="3">
        <v>850098558550985.5</v>
      </c>
      <c r="Y18" s="3">
        <v>846142016367042.12</v>
      </c>
      <c r="Z18" s="3">
        <v>836666357381252.38</v>
      </c>
      <c r="AA18" s="3">
        <v>827232523680313.5</v>
      </c>
      <c r="AB18" s="3">
        <v>818456911152837.88</v>
      </c>
      <c r="AC18" s="3">
        <v>808429809103694.62</v>
      </c>
      <c r="AD18" s="3">
        <v>797861558855610.88</v>
      </c>
      <c r="AE18" s="3">
        <v>782416126650967.12</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x14ac:dyDescent="0.2">
      <c r="A19" s="3" t="s">
        <v>39</v>
      </c>
      <c r="B19" s="3" t="s">
        <v>128</v>
      </c>
      <c r="C19" s="3">
        <v>314425753529239.25</v>
      </c>
      <c r="D19" s="3">
        <v>326077720055837.75</v>
      </c>
      <c r="E19" s="3">
        <v>344354095942151.62</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497952340566102.62</v>
      </c>
      <c r="AF19" s="3">
        <v>488985559170638.75</v>
      </c>
      <c r="AG19" s="3">
        <v>478602803994239.5</v>
      </c>
      <c r="AH19" s="3">
        <v>467087494305881.62</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x14ac:dyDescent="0.2">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742408806870954.12</v>
      </c>
      <c r="L20" s="3">
        <v>777547367317098.12</v>
      </c>
      <c r="M20" s="3">
        <v>810369693341238.5</v>
      </c>
      <c r="N20" s="3">
        <v>851175534025223.38</v>
      </c>
      <c r="O20" s="3">
        <v>860323855485098.5</v>
      </c>
      <c r="P20" s="3">
        <v>869688237609324.5</v>
      </c>
      <c r="Q20" s="3">
        <v>875399279722584.38</v>
      </c>
      <c r="R20" s="3">
        <v>881859274621814</v>
      </c>
      <c r="S20" s="3">
        <v>885772386190965.62</v>
      </c>
      <c r="T20" s="3">
        <v>886120845786592.62</v>
      </c>
      <c r="U20" s="3">
        <v>887347852234612.25</v>
      </c>
      <c r="V20" s="3">
        <v>888377139434196.88</v>
      </c>
      <c r="W20" s="3">
        <v>887837410162129.75</v>
      </c>
      <c r="X20" s="3">
        <v>882595205382989.88</v>
      </c>
      <c r="Y20" s="3">
        <v>878487416790339.88</v>
      </c>
      <c r="Z20" s="3">
        <v>868649532577293.5</v>
      </c>
      <c r="AA20" s="3">
        <v>858855072500780.12</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x14ac:dyDescent="0.2">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564522021509567.62</v>
      </c>
      <c r="N21" s="3">
        <v>592948301344073.12</v>
      </c>
      <c r="O21" s="3">
        <v>599321230843268.25</v>
      </c>
      <c r="P21" s="3">
        <v>605844673131885.75</v>
      </c>
      <c r="Q21" s="3">
        <v>609823115397428.38</v>
      </c>
      <c r="R21" s="3">
        <v>614323295265234.62</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584698931585586.12</v>
      </c>
      <c r="AD21" s="3">
        <v>577055417505329.12</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x14ac:dyDescent="0.2">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90182251627498.562</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x14ac:dyDescent="0.2">
      <c r="A23" s="3" t="s">
        <v>39</v>
      </c>
      <c r="B23" s="3" t="s">
        <v>132</v>
      </c>
      <c r="C23" s="3">
        <v>305488475411444.62</v>
      </c>
      <c r="D23" s="3">
        <v>316809244940664.31</v>
      </c>
      <c r="E23" s="3">
        <v>334566130764704.5</v>
      </c>
      <c r="F23" s="3">
        <v>351287044169934.31</v>
      </c>
      <c r="G23" s="3">
        <v>367798544008811.5</v>
      </c>
      <c r="H23" s="3">
        <v>387054034317230.25</v>
      </c>
      <c r="I23" s="3">
        <v>404520007528846.12</v>
      </c>
      <c r="J23" s="3">
        <v>424170274170185.5</v>
      </c>
      <c r="K23" s="3">
        <v>442158050242615.38</v>
      </c>
      <c r="L23" s="3">
        <v>463085600173875.69</v>
      </c>
      <c r="M23" s="3">
        <v>482633665262742.62</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x14ac:dyDescent="0.2">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x14ac:dyDescent="0.2">
      <c r="A25" s="3" t="s">
        <v>39</v>
      </c>
      <c r="B25" s="3" t="s">
        <v>133</v>
      </c>
      <c r="C25" s="3">
        <v>195162455394721.34</v>
      </c>
      <c r="D25" s="3">
        <v>195916555202273.12</v>
      </c>
      <c r="E25" s="3">
        <v>197808302987144.62</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218161524731205.62</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x14ac:dyDescent="0.2">
      <c r="A26" s="3" t="s">
        <v>39</v>
      </c>
      <c r="B26" s="3" t="s">
        <v>91</v>
      </c>
      <c r="C26" s="3">
        <v>333992858327770.75</v>
      </c>
      <c r="D26" s="3">
        <v>346701878695141.31</v>
      </c>
      <c r="E26" s="3">
        <v>361946642219999.88</v>
      </c>
      <c r="F26" s="3">
        <v>375992164259890.12</v>
      </c>
      <c r="G26" s="3">
        <v>389820940422579.94</v>
      </c>
      <c r="H26" s="3">
        <v>406608698716295.19</v>
      </c>
      <c r="I26" s="3">
        <v>421626139464643.81</v>
      </c>
      <c r="J26" s="3">
        <v>439095917844306</v>
      </c>
      <c r="K26" s="3">
        <v>455083204333734.5</v>
      </c>
      <c r="L26" s="3">
        <v>474396918612076.75</v>
      </c>
      <c r="M26" s="3">
        <v>489174640301480.62</v>
      </c>
      <c r="N26" s="3">
        <v>512553672329940.69</v>
      </c>
      <c r="O26" s="3">
        <v>521416579814852.25</v>
      </c>
      <c r="P26" s="3">
        <v>531602190124203.19</v>
      </c>
      <c r="Q26" s="3">
        <v>540840931397935.88</v>
      </c>
      <c r="R26" s="3">
        <v>551932794287450.38</v>
      </c>
      <c r="S26" s="3">
        <v>562938683311141.62</v>
      </c>
      <c r="T26" s="3">
        <v>573270879749196.62</v>
      </c>
      <c r="U26" s="3">
        <v>585888555294303.5</v>
      </c>
      <c r="V26" s="3">
        <v>600278258079632.75</v>
      </c>
      <c r="W26" s="3">
        <v>609545566003862.75</v>
      </c>
      <c r="X26" s="3">
        <v>623744171121262.38</v>
      </c>
      <c r="Y26" s="3">
        <v>639758832183137.38</v>
      </c>
      <c r="Z26" s="3">
        <v>653725674884173.12</v>
      </c>
      <c r="AA26" s="3">
        <v>669936264724190.38</v>
      </c>
      <c r="AB26" s="3">
        <v>689165382577492.12</v>
      </c>
      <c r="AC26" s="3">
        <v>710113955410411.38</v>
      </c>
      <c r="AD26" s="3">
        <v>733665458758718.62</v>
      </c>
      <c r="AE26" s="3">
        <v>756008230563425.75</v>
      </c>
      <c r="AF26" s="3">
        <v>783273747990847.75</v>
      </c>
      <c r="AG26" s="3">
        <v>804632120746550.25</v>
      </c>
      <c r="AH26" s="3">
        <v>836206339701008.62</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x14ac:dyDescent="0.2">
      <c r="A27" s="3" t="s">
        <v>29</v>
      </c>
      <c r="B27" s="3" t="s">
        <v>119</v>
      </c>
      <c r="C27" s="3">
        <v>574391887612664.62</v>
      </c>
      <c r="D27" s="3">
        <v>608855400869424.62</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1248174203567908.2</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2026658869875217.2</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x14ac:dyDescent="0.2">
      <c r="A28" s="3" t="s">
        <v>29</v>
      </c>
      <c r="B28" s="3" t="s">
        <v>90</v>
      </c>
      <c r="C28" s="3">
        <v>612449455549939.12</v>
      </c>
      <c r="D28" s="3">
        <v>615433501749065</v>
      </c>
      <c r="E28" s="3">
        <v>647740747565337.75</v>
      </c>
      <c r="F28" s="3">
        <v>674107588803867.25</v>
      </c>
      <c r="G28" s="3">
        <v>698488041090987.25</v>
      </c>
      <c r="H28" s="3">
        <v>730948243038902.12</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938591861426882.12</v>
      </c>
      <c r="S28" s="3">
        <v>940705373530917.25</v>
      </c>
      <c r="T28" s="3">
        <v>937110549533193.5</v>
      </c>
      <c r="U28" s="3">
        <v>936524485478104.62</v>
      </c>
      <c r="V28" s="3">
        <v>942928604062465.88</v>
      </c>
      <c r="W28" s="3">
        <v>951060424224995.5</v>
      </c>
      <c r="X28" s="3">
        <v>952946717841277</v>
      </c>
      <c r="Y28" s="3">
        <v>955735167902751.75</v>
      </c>
      <c r="Z28" s="3">
        <v>945597286200379.12</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x14ac:dyDescent="0.2">
      <c r="A29" s="3" t="s">
        <v>29</v>
      </c>
      <c r="B29" s="3" t="s">
        <v>94</v>
      </c>
      <c r="C29" s="3">
        <v>24855462784265.602</v>
      </c>
      <c r="D29" s="3">
        <v>24976566409351.371</v>
      </c>
      <c r="E29" s="3">
        <v>26287713866127.922</v>
      </c>
      <c r="F29" s="3">
        <v>27357777746835.34</v>
      </c>
      <c r="G29" s="3">
        <v>28347226621341.949</v>
      </c>
      <c r="H29" s="3">
        <v>29664581603332.551</v>
      </c>
      <c r="I29" s="3">
        <v>30711735130779.312</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x14ac:dyDescent="0.2">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330273432881806.12</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310311611186313.62</v>
      </c>
      <c r="AO30" s="3">
        <v>308218681266313.69</v>
      </c>
      <c r="AP30" s="3">
        <v>306070938666538.06</v>
      </c>
      <c r="AQ30" s="3">
        <v>303813981847442.5</v>
      </c>
      <c r="AR30" s="3">
        <v>301438189412791.19</v>
      </c>
    </row>
    <row r="31" spans="1:44" ht="14.25" customHeight="1" x14ac:dyDescent="0.2">
      <c r="A31" s="3" t="s">
        <v>29</v>
      </c>
      <c r="B31" s="3" t="s">
        <v>121</v>
      </c>
      <c r="C31" s="3">
        <v>538609343939400.06</v>
      </c>
      <c r="D31" s="3">
        <v>545208030727544.25</v>
      </c>
      <c r="E31" s="3">
        <v>576429227370001.5</v>
      </c>
      <c r="F31" s="3">
        <v>603370355044918.62</v>
      </c>
      <c r="G31" s="3">
        <v>629518026154764.88</v>
      </c>
      <c r="H31" s="3">
        <v>663987799468103.62</v>
      </c>
      <c r="I31" s="3">
        <v>693476688859068.5</v>
      </c>
      <c r="J31" s="3">
        <v>730441401285068.12</v>
      </c>
      <c r="K31" s="3">
        <v>760907510844598</v>
      </c>
      <c r="L31" s="3">
        <v>801675706429608.75</v>
      </c>
      <c r="M31" s="3">
        <v>835179580775966.75</v>
      </c>
      <c r="N31" s="3">
        <v>886305717643794.75</v>
      </c>
      <c r="O31" s="3">
        <v>890465651764977.75</v>
      </c>
      <c r="P31" s="3">
        <v>896612079758864.12</v>
      </c>
      <c r="Q31" s="3">
        <v>894437802680893.62</v>
      </c>
      <c r="R31" s="3">
        <v>895815356992846.38</v>
      </c>
      <c r="S31" s="3">
        <v>892230477171053.12</v>
      </c>
      <c r="T31" s="3">
        <v>881973875881992.88</v>
      </c>
      <c r="U31" s="3">
        <v>873215294626008</v>
      </c>
      <c r="V31" s="3">
        <v>869456700023424.62</v>
      </c>
      <c r="W31" s="3">
        <v>865574574985627</v>
      </c>
      <c r="X31" s="3">
        <v>854238229417587.25</v>
      </c>
      <c r="Y31" s="3">
        <v>842376085906126.5</v>
      </c>
      <c r="Z31" s="3">
        <v>818070580007635.12</v>
      </c>
      <c r="AA31" s="3">
        <v>795424767472148.5</v>
      </c>
      <c r="AB31" s="3">
        <v>776497518310918.12</v>
      </c>
      <c r="AC31" s="3">
        <v>755519676047020.12</v>
      </c>
      <c r="AD31" s="3">
        <v>734524682675434.38</v>
      </c>
      <c r="AE31" s="3">
        <v>708443297875452.62</v>
      </c>
      <c r="AF31" s="3">
        <v>684422198081268.88</v>
      </c>
      <c r="AG31" s="3">
        <v>659020523358301</v>
      </c>
      <c r="AH31" s="3">
        <v>632766707616742.88</v>
      </c>
      <c r="AI31" s="3">
        <v>609219147308218.88</v>
      </c>
      <c r="AJ31" s="3">
        <v>585068459599855.62</v>
      </c>
      <c r="AK31" s="3">
        <v>560939725372323.06</v>
      </c>
      <c r="AL31" s="3">
        <v>537627789556405.44</v>
      </c>
      <c r="AM31" s="3">
        <v>514911077014879.19</v>
      </c>
      <c r="AN31" s="3">
        <v>492149903553019.62</v>
      </c>
      <c r="AO31" s="3">
        <v>469995301056921.44</v>
      </c>
      <c r="AP31" s="3">
        <v>448330205500252.69</v>
      </c>
      <c r="AQ31" s="3">
        <v>426984507036241.44</v>
      </c>
      <c r="AR31" s="3">
        <v>406028578261101.25</v>
      </c>
    </row>
    <row r="32" spans="1:44" ht="14.25" customHeight="1" x14ac:dyDescent="0.2">
      <c r="A32" s="3" t="s">
        <v>29</v>
      </c>
      <c r="B32" s="3" t="s">
        <v>52</v>
      </c>
      <c r="C32" s="3">
        <v>138199791900981.55</v>
      </c>
      <c r="D32" s="3">
        <v>139892924690456.31</v>
      </c>
      <c r="E32" s="3">
        <v>147903856783332.62</v>
      </c>
      <c r="F32" s="3">
        <v>154816581711235.53</v>
      </c>
      <c r="G32" s="3">
        <v>161525716535459.12</v>
      </c>
      <c r="H32" s="3">
        <v>170370188976162.62</v>
      </c>
      <c r="I32" s="3">
        <v>177936634718479.56</v>
      </c>
      <c r="J32" s="3">
        <v>187421274415943.75</v>
      </c>
      <c r="K32" s="3">
        <v>195238461489536.84</v>
      </c>
      <c r="L32" s="3">
        <v>205699022951056.66</v>
      </c>
      <c r="M32" s="3">
        <v>214295658925987.5</v>
      </c>
      <c r="N32" s="3">
        <v>227413926470617.94</v>
      </c>
      <c r="O32" s="3">
        <v>228481308676920.62</v>
      </c>
      <c r="P32" s="3">
        <v>230058398044655.47</v>
      </c>
      <c r="Q32" s="3">
        <v>229500508280781.56</v>
      </c>
      <c r="R32" s="3">
        <v>229853969878480.12</v>
      </c>
      <c r="S32" s="3">
        <v>228934138741243.84</v>
      </c>
      <c r="T32" s="3">
        <v>226302435114655.84</v>
      </c>
      <c r="U32" s="3">
        <v>224055102942377.16</v>
      </c>
      <c r="V32" s="3">
        <v>223090698968027.25</v>
      </c>
      <c r="W32" s="3">
        <v>222094598773342.19</v>
      </c>
      <c r="X32" s="3">
        <v>219185847530814.59</v>
      </c>
      <c r="Y32" s="3">
        <v>216142183726556.62</v>
      </c>
      <c r="Z32" s="3">
        <v>209905723303030.22</v>
      </c>
      <c r="AA32" s="3">
        <v>204095117499308.78</v>
      </c>
      <c r="AB32" s="3">
        <v>199238644204195.78</v>
      </c>
      <c r="AC32" s="3">
        <v>193856016761830.91</v>
      </c>
      <c r="AD32" s="3">
        <v>188468988579783.47</v>
      </c>
      <c r="AE32" s="3">
        <v>181776861916172.47</v>
      </c>
      <c r="AF32" s="3">
        <v>175613376209614.78</v>
      </c>
      <c r="AG32" s="3">
        <v>169095653856388.12</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x14ac:dyDescent="0.2">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x14ac:dyDescent="0.2">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308960818476414.62</v>
      </c>
      <c r="T34" s="3">
        <v>305409171216951.19</v>
      </c>
      <c r="U34" s="3">
        <v>302376257073375.62</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202597013627959.12</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x14ac:dyDescent="0.2">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x14ac:dyDescent="0.2">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x14ac:dyDescent="0.2">
      <c r="A37" s="3" t="s">
        <v>29</v>
      </c>
      <c r="B37" s="3" t="s">
        <v>123</v>
      </c>
      <c r="C37" s="3">
        <v>71973667952812.234</v>
      </c>
      <c r="D37" s="3">
        <v>75983152570492.938</v>
      </c>
      <c r="E37" s="3">
        <v>79594727108399.562</v>
      </c>
      <c r="F37" s="3">
        <v>82583755954631.078</v>
      </c>
      <c r="G37" s="3">
        <v>85354235037969.797</v>
      </c>
      <c r="H37" s="3">
        <v>89053946614655.25</v>
      </c>
      <c r="I37" s="3">
        <v>91807895397954.156</v>
      </c>
      <c r="J37" s="3">
        <v>95198985298855.562</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x14ac:dyDescent="0.2">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x14ac:dyDescent="0.2">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x14ac:dyDescent="0.2">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x14ac:dyDescent="0.2">
      <c r="A41" s="3" t="s">
        <v>29</v>
      </c>
      <c r="B41" s="3" t="s">
        <v>95</v>
      </c>
      <c r="C41" s="3">
        <v>671279600102696.12</v>
      </c>
      <c r="D41" s="3">
        <v>679014019707871.75</v>
      </c>
      <c r="E41" s="3">
        <v>688436870274195.38</v>
      </c>
      <c r="F41" s="3">
        <v>692366675178954</v>
      </c>
      <c r="G41" s="3">
        <v>695362910742935.12</v>
      </c>
      <c r="H41" s="3">
        <v>707316752043041.75</v>
      </c>
      <c r="I41" s="3">
        <v>713700451762640.88</v>
      </c>
      <c r="J41" s="3">
        <v>727543139517778.88</v>
      </c>
      <c r="K41" s="3">
        <v>734737231664447</v>
      </c>
      <c r="L41" s="3">
        <v>751694781232783.38</v>
      </c>
      <c r="M41" s="3">
        <v>761657205895754.62</v>
      </c>
      <c r="N41" s="3">
        <v>787359789706258.38</v>
      </c>
      <c r="O41" s="3">
        <v>769956198466862.5</v>
      </c>
      <c r="P41" s="3">
        <v>756103813190719.38</v>
      </c>
      <c r="Q41" s="3">
        <v>737117659154429.12</v>
      </c>
      <c r="R41" s="3">
        <v>722957116469038</v>
      </c>
      <c r="S41" s="3">
        <v>706634602381285</v>
      </c>
      <c r="T41" s="3">
        <v>686967986339409.25</v>
      </c>
      <c r="U41" s="3">
        <v>670395666408148.25</v>
      </c>
      <c r="V41" s="3">
        <v>659454961015156</v>
      </c>
      <c r="W41" s="3">
        <v>650137290445586.88</v>
      </c>
      <c r="X41" s="3">
        <v>636976720437333</v>
      </c>
      <c r="Y41" s="3">
        <v>621639973854324.25</v>
      </c>
      <c r="Z41" s="3">
        <v>598635527525218.12</v>
      </c>
      <c r="AA41" s="3">
        <v>578326232713813.62</v>
      </c>
      <c r="AB41" s="3">
        <v>562077404299045.69</v>
      </c>
      <c r="AC41" s="3">
        <v>545615074587255.69</v>
      </c>
      <c r="AD41" s="3">
        <v>530349490754463.62</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380490586850725.62</v>
      </c>
      <c r="AO41" s="3">
        <v>366687715163492.88</v>
      </c>
      <c r="AP41" s="3">
        <v>353192373962923.25</v>
      </c>
      <c r="AQ41" s="3">
        <v>339919462073143.62</v>
      </c>
      <c r="AR41" s="3">
        <v>326854608073482.94</v>
      </c>
    </row>
    <row r="42" spans="1:44" ht="14.25" customHeight="1" x14ac:dyDescent="0.2">
      <c r="A42" s="3" t="s">
        <v>29</v>
      </c>
      <c r="B42" s="3" t="s">
        <v>126</v>
      </c>
      <c r="C42" s="3">
        <v>216513476716765.34</v>
      </c>
      <c r="D42" s="3">
        <v>219166057171119.34</v>
      </c>
      <c r="E42" s="3">
        <v>231716544659648.25</v>
      </c>
      <c r="F42" s="3">
        <v>242546503859581.59</v>
      </c>
      <c r="G42" s="3">
        <v>253057504538909.44</v>
      </c>
      <c r="H42" s="3">
        <v>266913874736878.81</v>
      </c>
      <c r="I42" s="3">
        <v>278767998766469.12</v>
      </c>
      <c r="J42" s="3">
        <v>293627299841069.62</v>
      </c>
      <c r="K42" s="3">
        <v>305874252807986.38</v>
      </c>
      <c r="L42" s="3">
        <v>322262501294393.75</v>
      </c>
      <c r="M42" s="3">
        <v>335730593520858.69</v>
      </c>
      <c r="N42" s="3">
        <v>356282590564556.62</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328853012800836.62</v>
      </c>
      <c r="AA42" s="3">
        <v>319749710638878.69</v>
      </c>
      <c r="AB42" s="3">
        <v>312141219314518.12</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188931584305795.62</v>
      </c>
      <c r="AP42" s="3">
        <v>180222516750327.22</v>
      </c>
      <c r="AQ42" s="3">
        <v>171641842390708.47</v>
      </c>
      <c r="AR42" s="3">
        <v>163217850033373.59</v>
      </c>
    </row>
    <row r="43" spans="1:44" ht="14.25" customHeight="1" x14ac:dyDescent="0.2">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x14ac:dyDescent="0.2">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x14ac:dyDescent="0.2">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212573747500702.12</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148307064694688.12</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x14ac:dyDescent="0.2">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x14ac:dyDescent="0.2">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x14ac:dyDescent="0.2">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268324438750346.12</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206237266765349.62</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x14ac:dyDescent="0.2">
      <c r="A49" s="3" t="s">
        <v>29</v>
      </c>
      <c r="B49" s="3" t="s">
        <v>92</v>
      </c>
      <c r="C49" s="3">
        <v>24031343977528.312</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50506279379056.312</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x14ac:dyDescent="0.2">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x14ac:dyDescent="0.2">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x14ac:dyDescent="0.2">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x14ac:dyDescent="0.2">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x14ac:dyDescent="0.2">
      <c r="A54" s="3" t="s">
        <v>97</v>
      </c>
      <c r="B54" s="3" t="s">
        <v>94</v>
      </c>
      <c r="C54" s="26">
        <v>403041297625798.12</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517846562762676.12</v>
      </c>
      <c r="O54" s="26">
        <v>472612641357687.25</v>
      </c>
      <c r="P54" s="26">
        <v>426533672098559.56</v>
      </c>
      <c r="Q54" s="26">
        <v>377769449857927.62</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x14ac:dyDescent="0.2">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x14ac:dyDescent="0.2">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391660895773349.12</v>
      </c>
      <c r="M56" s="26">
        <v>416508028858711.62</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x14ac:dyDescent="0.2">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399390520277485.12</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x14ac:dyDescent="0.2">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26555998411705.312</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x14ac:dyDescent="0.2">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227140852521119.62</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x14ac:dyDescent="0.2">
      <c r="A60" s="3" t="s">
        <v>97</v>
      </c>
      <c r="B60" s="3" t="s">
        <v>61</v>
      </c>
      <c r="C60" s="26">
        <v>432948319789800.88</v>
      </c>
      <c r="D60" s="26">
        <v>372092963151582.38</v>
      </c>
      <c r="E60" s="26">
        <v>405414593954127.12</v>
      </c>
      <c r="F60" s="26">
        <v>425788721602638.62</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596703134004877.12</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570840730486569.12</v>
      </c>
      <c r="AA60" s="26">
        <v>575539573607104</v>
      </c>
      <c r="AB60" s="26">
        <v>586376199617363.12</v>
      </c>
      <c r="AC60" s="26">
        <v>598206070538586.62</v>
      </c>
      <c r="AD60" s="26">
        <v>612809615096948.88</v>
      </c>
      <c r="AE60" s="26">
        <v>626491692801662.88</v>
      </c>
      <c r="AF60" s="26">
        <v>644218929604874</v>
      </c>
      <c r="AG60" s="26">
        <v>663704757578248.5</v>
      </c>
      <c r="AH60" s="3">
        <v>690137306072640.62</v>
      </c>
      <c r="AI60" s="3">
        <v>0</v>
      </c>
      <c r="AJ60" s="3">
        <v>0</v>
      </c>
      <c r="AK60" s="3">
        <v>0</v>
      </c>
      <c r="AL60" s="3">
        <v>0</v>
      </c>
      <c r="AM60" s="3">
        <v>0</v>
      </c>
      <c r="AN60" s="3">
        <v>0</v>
      </c>
      <c r="AO60" s="3">
        <v>0</v>
      </c>
      <c r="AP60" s="3">
        <v>0</v>
      </c>
      <c r="AQ60" s="3">
        <v>0</v>
      </c>
      <c r="AR60" s="3">
        <v>0</v>
      </c>
    </row>
    <row r="61" spans="1:44" ht="14.25" customHeight="1" x14ac:dyDescent="0.2">
      <c r="A61" s="3" t="s">
        <v>97</v>
      </c>
      <c r="B61" s="3" t="s">
        <v>122</v>
      </c>
      <c r="C61" s="26">
        <v>808706107089838.62</v>
      </c>
      <c r="D61" s="26">
        <v>857154843547410.62</v>
      </c>
      <c r="E61" s="26">
        <v>900308893088509.88</v>
      </c>
      <c r="F61" s="26">
        <v>940434529454853.12</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1223808606525045.2</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1173774962123409.2</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x14ac:dyDescent="0.2">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x14ac:dyDescent="0.2">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152397159634039.12</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147630432400065.62</v>
      </c>
      <c r="AN63" s="3">
        <v>147392394903972.75</v>
      </c>
      <c r="AO63" s="3">
        <v>147014591558039.5</v>
      </c>
      <c r="AP63" s="3">
        <v>146673558367991.5</v>
      </c>
      <c r="AQ63" s="3">
        <v>146350795585388.75</v>
      </c>
      <c r="AR63" s="3">
        <v>146028921513491.12</v>
      </c>
    </row>
    <row r="64" spans="1:44" ht="14.25" customHeight="1" x14ac:dyDescent="0.2">
      <c r="A64" s="3" t="s">
        <v>97</v>
      </c>
      <c r="B64" s="3" t="s">
        <v>125</v>
      </c>
      <c r="C64" s="26">
        <v>195509174297222.41</v>
      </c>
      <c r="D64" s="26">
        <v>209088088273275.62</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299127828840969.62</v>
      </c>
      <c r="P64" s="26">
        <v>300364129279469.5</v>
      </c>
      <c r="Q64" s="26">
        <v>300248253568407.31</v>
      </c>
      <c r="R64" s="26">
        <v>300331230808140</v>
      </c>
      <c r="S64" s="26">
        <v>299509443531681.62</v>
      </c>
      <c r="T64" s="26">
        <v>297464724365148.75</v>
      </c>
      <c r="U64" s="26">
        <v>295695030123916.19</v>
      </c>
      <c r="V64" s="26">
        <v>293812406435260.5</v>
      </c>
      <c r="W64" s="26">
        <v>291322600178763.12</v>
      </c>
      <c r="X64" s="26">
        <v>287148327692896.19</v>
      </c>
      <c r="Y64" s="26">
        <v>285790163129818.62</v>
      </c>
      <c r="Z64" s="26">
        <v>281976596338869.12</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x14ac:dyDescent="0.2">
      <c r="A65" s="3" t="s">
        <v>97</v>
      </c>
      <c r="B65" s="3" t="s">
        <v>70</v>
      </c>
      <c r="C65" s="26">
        <v>380534705588245.06</v>
      </c>
      <c r="D65" s="26">
        <v>368231042243926.69</v>
      </c>
      <c r="E65" s="26">
        <v>356940773424431.62</v>
      </c>
      <c r="F65" s="26">
        <v>348423138802789.31</v>
      </c>
      <c r="G65" s="26">
        <v>339850886267265.31</v>
      </c>
      <c r="H65" s="26">
        <v>328059595898485.12</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x14ac:dyDescent="0.2">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364291936066623.12</v>
      </c>
      <c r="U66" s="26">
        <v>366229545581034.62</v>
      </c>
      <c r="V66" s="26">
        <v>367928197846889.75</v>
      </c>
      <c r="W66" s="26">
        <v>368819168564357.31</v>
      </c>
      <c r="X66" s="26">
        <v>367593445825321.62</v>
      </c>
      <c r="Y66" s="26">
        <v>368966021649165.75</v>
      </c>
      <c r="Z66" s="26">
        <v>368067810879137.69</v>
      </c>
      <c r="AA66" s="26">
        <v>367333640702783.31</v>
      </c>
      <c r="AB66" s="26">
        <v>367071704136613.44</v>
      </c>
      <c r="AC66" s="26">
        <v>366459172553865.62</v>
      </c>
      <c r="AD66" s="26">
        <v>365839333297034.31</v>
      </c>
      <c r="AE66" s="26">
        <v>363229730611020.19</v>
      </c>
      <c r="AF66" s="26">
        <v>361516034470862.88</v>
      </c>
      <c r="AG66" s="26">
        <v>359059517443241.12</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x14ac:dyDescent="0.2">
      <c r="A67" s="3" t="s">
        <v>97</v>
      </c>
      <c r="B67" s="3" t="s">
        <v>126</v>
      </c>
      <c r="C67" s="26">
        <v>190008141419317.06</v>
      </c>
      <c r="D67" s="26">
        <v>201290218721664.22</v>
      </c>
      <c r="E67" s="26">
        <v>216833626340381.5</v>
      </c>
      <c r="F67" s="26">
        <v>232217109535007.12</v>
      </c>
      <c r="G67" s="26">
        <v>247985998839418.66</v>
      </c>
      <c r="H67" s="26">
        <v>266189618913462.69</v>
      </c>
      <c r="I67" s="26">
        <v>283785841795373.06</v>
      </c>
      <c r="J67" s="26">
        <v>303568217889461.38</v>
      </c>
      <c r="K67" s="26">
        <v>322844660339077.19</v>
      </c>
      <c r="L67" s="26">
        <v>344991812278243.56</v>
      </c>
      <c r="M67" s="26">
        <v>366878238943617.06</v>
      </c>
      <c r="N67" s="26">
        <v>393216628084236.12</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455642070907238.12</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x14ac:dyDescent="0.2">
      <c r="A68" s="3" t="s">
        <v>97</v>
      </c>
      <c r="B68" s="3" t="s">
        <v>127</v>
      </c>
      <c r="C68" s="26">
        <v>98414958077198.562</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238230276360676.62</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x14ac:dyDescent="0.2">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80818730687471.562</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x14ac:dyDescent="0.2">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310332430646447.62</v>
      </c>
      <c r="W70" s="26">
        <v>312693400201398.19</v>
      </c>
      <c r="X70" s="26">
        <v>312951237226947.5</v>
      </c>
      <c r="Y70" s="26">
        <v>314003177022546.12</v>
      </c>
      <c r="Z70" s="26">
        <v>312797497157708.94</v>
      </c>
      <c r="AA70" s="26">
        <v>311390067851889.12</v>
      </c>
      <c r="AB70" s="26">
        <v>310021945498263.94</v>
      </c>
      <c r="AC70" s="26">
        <v>307975033159946.12</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x14ac:dyDescent="0.2">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206902588740362.12</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x14ac:dyDescent="0.2">
      <c r="A72" s="3" t="s">
        <v>97</v>
      </c>
      <c r="B72" s="3" t="s">
        <v>131</v>
      </c>
      <c r="C72" s="26">
        <v>348403901000021.5</v>
      </c>
      <c r="D72" s="26">
        <v>369091013216161.19</v>
      </c>
      <c r="E72" s="26">
        <v>397591812227945.06</v>
      </c>
      <c r="F72" s="26">
        <v>425799369630172</v>
      </c>
      <c r="G72" s="26">
        <v>454713617762152</v>
      </c>
      <c r="H72" s="26">
        <v>488092251955110.12</v>
      </c>
      <c r="I72" s="26">
        <v>520357146759771.06</v>
      </c>
      <c r="J72" s="26">
        <v>556630629310288.94</v>
      </c>
      <c r="K72" s="26">
        <v>591976418689005.38</v>
      </c>
      <c r="L72" s="26">
        <v>632586016119977.88</v>
      </c>
      <c r="M72" s="26">
        <v>672717540865221.25</v>
      </c>
      <c r="N72" s="26">
        <v>721012300521848.12</v>
      </c>
      <c r="O72" s="26">
        <v>740748292201544.12</v>
      </c>
      <c r="P72" s="26">
        <v>760568418725620.5</v>
      </c>
      <c r="Q72" s="26">
        <v>776952239988118.88</v>
      </c>
      <c r="R72" s="26">
        <v>793624599264764</v>
      </c>
      <c r="S72" s="26">
        <v>807506917290183.5</v>
      </c>
      <c r="T72" s="26">
        <v>817468513986946.12</v>
      </c>
      <c r="U72" s="26">
        <v>827436422595074.25</v>
      </c>
      <c r="V72" s="26">
        <v>836313951790784.62</v>
      </c>
      <c r="W72" s="26">
        <v>842676521678969.75</v>
      </c>
      <c r="X72" s="26">
        <v>843371365918438.88</v>
      </c>
      <c r="Y72" s="26">
        <v>846206235370111.75</v>
      </c>
      <c r="Z72" s="26">
        <v>842957052259419.25</v>
      </c>
      <c r="AA72" s="26">
        <v>839164175175434.25</v>
      </c>
      <c r="AB72" s="26">
        <v>835477226280953.12</v>
      </c>
      <c r="AC72" s="26">
        <v>829961008259324</v>
      </c>
      <c r="AD72" s="26">
        <v>823332012592170.62</v>
      </c>
      <c r="AE72" s="26">
        <v>811078656326829.12</v>
      </c>
      <c r="AF72" s="26">
        <v>799599198814475.5</v>
      </c>
      <c r="AG72" s="26">
        <v>785119318978393.25</v>
      </c>
      <c r="AH72" s="3">
        <v>767995325549162.12</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x14ac:dyDescent="0.2">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142549910896429.12</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x14ac:dyDescent="0.2">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83093971750438.312</v>
      </c>
      <c r="Z74" s="26">
        <v>83820388128838.75</v>
      </c>
      <c r="AA74" s="26">
        <v>84118266917904.078</v>
      </c>
      <c r="AB74" s="26">
        <v>85853617849454.828</v>
      </c>
      <c r="AC74" s="26">
        <v>88240828051545.281</v>
      </c>
      <c r="AD74" s="26">
        <v>92339791428740.391</v>
      </c>
      <c r="AE74" s="26">
        <v>96116772229178</v>
      </c>
      <c r="AF74" s="26">
        <v>98268902619364.062</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x14ac:dyDescent="0.2">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x14ac:dyDescent="0.2">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8070120318518.7812</v>
      </c>
      <c r="AR76" s="3">
        <v>8097989712250.4688</v>
      </c>
    </row>
    <row r="77" spans="1:44" ht="14.25" customHeight="1" x14ac:dyDescent="0.2">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524707167466054.62</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784162671324129.12</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x14ac:dyDescent="0.2">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x14ac:dyDescent="0.2">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x14ac:dyDescent="0.2">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x14ac:dyDescent="0.2">
      <c r="A81" s="3" t="s">
        <v>28</v>
      </c>
      <c r="B81" s="3" t="s">
        <v>121</v>
      </c>
      <c r="C81" s="3">
        <v>82054636230547.5</v>
      </c>
      <c r="D81" s="3">
        <v>84212566078226.625</v>
      </c>
      <c r="E81" s="3">
        <v>88393613220694.75</v>
      </c>
      <c r="F81" s="3">
        <v>92284543830187.062</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x14ac:dyDescent="0.2">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x14ac:dyDescent="0.2">
      <c r="A83" s="3" t="s">
        <v>28</v>
      </c>
      <c r="B83" s="3" t="s">
        <v>56</v>
      </c>
      <c r="C83" s="3">
        <v>37744675154837.852</v>
      </c>
      <c r="D83" s="3">
        <v>38737310852822.391</v>
      </c>
      <c r="E83" s="3">
        <v>40660569226135.016</v>
      </c>
      <c r="F83" s="3">
        <v>42450375611878.625</v>
      </c>
      <c r="G83" s="3">
        <v>44209454991065.562</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58417969678613.812</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x14ac:dyDescent="0.2">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x14ac:dyDescent="0.2">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1883920152382.5312</v>
      </c>
      <c r="AO85" s="3">
        <v>1929303729623.25</v>
      </c>
      <c r="AP85" s="3">
        <v>1974883169291.2344</v>
      </c>
      <c r="AQ85" s="3">
        <v>2020921516269.5</v>
      </c>
      <c r="AR85" s="3">
        <v>2067301889701.2812</v>
      </c>
    </row>
    <row r="86" spans="1:44" ht="14.25" customHeight="1" x14ac:dyDescent="0.2">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x14ac:dyDescent="0.2">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7543443092635.7812</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x14ac:dyDescent="0.2">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x14ac:dyDescent="0.2">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x14ac:dyDescent="0.2">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x14ac:dyDescent="0.2">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x14ac:dyDescent="0.2">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3236000808799.6562</v>
      </c>
      <c r="AO92" s="3">
        <v>3156630713587.0938</v>
      </c>
      <c r="AP92" s="3">
        <v>3077700759541.8125</v>
      </c>
      <c r="AQ92" s="3">
        <v>2998083780693.0312</v>
      </c>
      <c r="AR92" s="3">
        <v>2918251457295.0938</v>
      </c>
    </row>
    <row r="93" spans="1:44" ht="14.25" customHeight="1" x14ac:dyDescent="0.2">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x14ac:dyDescent="0.2">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3938642153734.1562</v>
      </c>
      <c r="AK94" s="3">
        <v>3848087619687.4062</v>
      </c>
      <c r="AL94" s="3">
        <v>3760486688102.3125</v>
      </c>
      <c r="AM94" s="3">
        <v>3674353392758.4688</v>
      </c>
      <c r="AN94" s="3">
        <v>3584649431504.9375</v>
      </c>
      <c r="AO94" s="3">
        <v>3496727955741.2812</v>
      </c>
      <c r="AP94" s="3">
        <v>3409294042212</v>
      </c>
      <c r="AQ94" s="3">
        <v>3321099083424.4688</v>
      </c>
      <c r="AR94" s="3">
        <v>3232665578739.9375</v>
      </c>
    </row>
    <row r="95" spans="1:44" ht="14.25" customHeight="1" x14ac:dyDescent="0.2">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2502186254576.5312</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x14ac:dyDescent="0.2">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x14ac:dyDescent="0.2">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286522351045.20312</v>
      </c>
      <c r="AQ97" s="3">
        <v>279110310127.26953</v>
      </c>
      <c r="AR97" s="3">
        <v>271678221442.73438</v>
      </c>
    </row>
    <row r="98" spans="1:44" ht="14.25" customHeight="1" x14ac:dyDescent="0.2">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9204786201927.6562</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x14ac:dyDescent="0.2">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x14ac:dyDescent="0.2">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x14ac:dyDescent="0.2">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7616914495376.9062</v>
      </c>
      <c r="AJ101" s="3">
        <v>7645498635908.2812</v>
      </c>
      <c r="AK101" s="3">
        <v>7668120044702.3125</v>
      </c>
      <c r="AL101" s="3">
        <v>7701624354173.0312</v>
      </c>
      <c r="AM101" s="3">
        <v>7717105792215.1641</v>
      </c>
      <c r="AN101" s="3">
        <v>7746805158057.5234</v>
      </c>
      <c r="AO101" s="3">
        <v>7771310434554.6641</v>
      </c>
      <c r="AP101" s="3">
        <v>7796461631817.2969</v>
      </c>
      <c r="AQ101" s="3">
        <v>7819825233451.9531</v>
      </c>
      <c r="AR101" s="3">
        <v>7846830256889.3281</v>
      </c>
    </row>
    <row r="102" spans="1:44" ht="14.25" customHeight="1" x14ac:dyDescent="0.2">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3320007526431.0312</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x14ac:dyDescent="0.2">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14098481923088.812</v>
      </c>
      <c r="AM103" s="3">
        <v>14349785785052.938</v>
      </c>
      <c r="AN103" s="3">
        <v>14614710632940</v>
      </c>
      <c r="AO103" s="3">
        <v>14868213150805.438</v>
      </c>
      <c r="AP103" s="3">
        <v>15124461495086</v>
      </c>
      <c r="AQ103" s="3">
        <v>15382246550318.688</v>
      </c>
      <c r="AR103" s="3">
        <v>15640285240643.875</v>
      </c>
    </row>
    <row r="104" spans="1:44" ht="14.25" customHeight="1" x14ac:dyDescent="0.2">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39562345186010.562</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x14ac:dyDescent="0.2">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42980902324347.562</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x14ac:dyDescent="0.2">
      <c r="A106" s="3" t="s">
        <v>134</v>
      </c>
      <c r="B106" s="3" t="s">
        <v>121</v>
      </c>
      <c r="C106" s="3">
        <v>189496328244738.34</v>
      </c>
      <c r="D106" s="3">
        <v>195076945028747.72</v>
      </c>
      <c r="E106" s="3">
        <v>205435936560549.78</v>
      </c>
      <c r="F106" s="3">
        <v>215272397302016.5</v>
      </c>
      <c r="G106" s="3">
        <v>225094806047055.28</v>
      </c>
      <c r="H106" s="3">
        <v>236707070064644.72</v>
      </c>
      <c r="I106" s="3">
        <v>247332431422232.12</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333028133038656.62</v>
      </c>
      <c r="AC106" s="3">
        <v>332661486146145.56</v>
      </c>
      <c r="AD106" s="3">
        <v>332193137567182.5</v>
      </c>
      <c r="AE106" s="3">
        <v>329796009912339.31</v>
      </c>
      <c r="AF106" s="3">
        <v>328065281770623.06</v>
      </c>
      <c r="AG106" s="3">
        <v>325490197439610.12</v>
      </c>
      <c r="AH106" s="3">
        <v>322250270884229.12</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x14ac:dyDescent="0.2">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445537798499328.12</v>
      </c>
      <c r="L107" s="3">
        <v>467022599742716.38</v>
      </c>
      <c r="M107" s="3">
        <v>487270930521466.88</v>
      </c>
      <c r="N107" s="3">
        <v>512471331443489.25</v>
      </c>
      <c r="O107" s="3">
        <v>518218397549890.94</v>
      </c>
      <c r="P107" s="3">
        <v>524386365435359.12</v>
      </c>
      <c r="Q107" s="3">
        <v>528648385675291.56</v>
      </c>
      <c r="R107" s="3">
        <v>533666019760571.12</v>
      </c>
      <c r="S107" s="3">
        <v>537452791157068.69</v>
      </c>
      <c r="T107" s="3">
        <v>539386982829790.81</v>
      </c>
      <c r="U107" s="3">
        <v>542171281578111.44</v>
      </c>
      <c r="V107" s="3">
        <v>545163467653689.19</v>
      </c>
      <c r="W107" s="3">
        <v>547531151518752.81</v>
      </c>
      <c r="X107" s="3">
        <v>547333172686071.12</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530680772222721.12</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x14ac:dyDescent="0.2">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16100671224035.062</v>
      </c>
      <c r="AJ108" s="3">
        <v>15971883536320.531</v>
      </c>
      <c r="AK108" s="3">
        <v>15835045495350.344</v>
      </c>
      <c r="AL108" s="3">
        <v>15709652674008</v>
      </c>
      <c r="AM108" s="3">
        <v>15590102570304.5</v>
      </c>
      <c r="AN108" s="3">
        <v>15456460649071.562</v>
      </c>
      <c r="AO108" s="3">
        <v>15329892375147.875</v>
      </c>
      <c r="AP108" s="3">
        <v>15205181273174.062</v>
      </c>
      <c r="AQ108" s="3">
        <v>15077512009293.844</v>
      </c>
      <c r="AR108" s="3">
        <v>14948891626022.75</v>
      </c>
    </row>
    <row r="109" spans="1:44" ht="14.25" customHeight="1" x14ac:dyDescent="0.2">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305534182759503.12</v>
      </c>
      <c r="K109" s="3">
        <v>318667299491171.31</v>
      </c>
      <c r="L109" s="3">
        <v>334034129455757.12</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389923751932139.62</v>
      </c>
      <c r="W109" s="3">
        <v>391617218627602.88</v>
      </c>
      <c r="X109" s="3">
        <v>391475615872057.62</v>
      </c>
      <c r="Y109" s="3">
        <v>393273545341350.31</v>
      </c>
      <c r="Z109" s="3">
        <v>392674633557501.12</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x14ac:dyDescent="0.2">
      <c r="A110" s="3" t="s">
        <v>134</v>
      </c>
      <c r="B110" s="3" t="s">
        <v>61</v>
      </c>
      <c r="C110" s="3">
        <v>472646089659441.38</v>
      </c>
      <c r="D110" s="3">
        <v>422570197155467.44</v>
      </c>
      <c r="E110" s="3">
        <v>454663475338207.62</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658842066069996.62</v>
      </c>
      <c r="V110" s="3">
        <v>660557983034616</v>
      </c>
      <c r="W110" s="3">
        <v>665116389017775.12</v>
      </c>
      <c r="X110" s="3">
        <v>669362493817197.25</v>
      </c>
      <c r="Y110" s="3">
        <v>675481755936491.25</v>
      </c>
      <c r="Z110" s="3">
        <v>681905099068928.75</v>
      </c>
      <c r="AA110" s="3">
        <v>691037507060783.88</v>
      </c>
      <c r="AB110" s="3">
        <v>705656719901646.62</v>
      </c>
      <c r="AC110" s="3">
        <v>721282924366273.38</v>
      </c>
      <c r="AD110" s="3">
        <v>739471662517728.25</v>
      </c>
      <c r="AE110" s="3">
        <v>757006509360051.12</v>
      </c>
      <c r="AF110" s="3">
        <v>778220057991714.25</v>
      </c>
      <c r="AG110" s="3">
        <v>801123703400922.25</v>
      </c>
      <c r="AH110" s="3">
        <v>830243309188089.62</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x14ac:dyDescent="0.2">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x14ac:dyDescent="0.2">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x14ac:dyDescent="0.2">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x14ac:dyDescent="0.2">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x14ac:dyDescent="0.2">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187647625557192.62</v>
      </c>
      <c r="AC115" s="3">
        <v>189653168058831.06</v>
      </c>
      <c r="AD115" s="3">
        <v>192265555588348.06</v>
      </c>
      <c r="AE115" s="3">
        <v>194470760668456.78</v>
      </c>
      <c r="AF115" s="3">
        <v>197839571520112.22</v>
      </c>
      <c r="AG115" s="3">
        <v>201557481127441.62</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x14ac:dyDescent="0.2">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336545462809806.62</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x14ac:dyDescent="0.2">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10306282303516.812</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11905266905965.062</v>
      </c>
      <c r="AM117" s="3">
        <v>11814668092435.531</v>
      </c>
      <c r="AN117" s="3">
        <v>11713390058151.781</v>
      </c>
      <c r="AO117" s="3">
        <v>11617472655383.062</v>
      </c>
      <c r="AP117" s="3">
        <v>11522962675694.438</v>
      </c>
      <c r="AQ117" s="3">
        <v>11426210908247.844</v>
      </c>
      <c r="AR117" s="3">
        <v>11328738352732.719</v>
      </c>
    </row>
    <row r="118" spans="1:44" ht="14.25" customHeight="1" x14ac:dyDescent="0.2">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32038711180335.562</v>
      </c>
      <c r="AC118" s="3">
        <v>32003438202683.062</v>
      </c>
      <c r="AD118" s="3">
        <v>31958381093794.973</v>
      </c>
      <c r="AE118" s="3">
        <v>31727767301815.422</v>
      </c>
      <c r="AF118" s="3">
        <v>31561263954010.598</v>
      </c>
      <c r="AG118" s="3">
        <v>31313529979125.191</v>
      </c>
      <c r="AH118" s="3">
        <v>31001835377812.629</v>
      </c>
      <c r="AI118" s="3">
        <v>30814356914915.25</v>
      </c>
      <c r="AJ118" s="3">
        <v>30567875900536.312</v>
      </c>
      <c r="AK118" s="3">
        <v>30305987673932.438</v>
      </c>
      <c r="AL118" s="3">
        <v>30066003942965.812</v>
      </c>
      <c r="AM118" s="3">
        <v>29837202328829.562</v>
      </c>
      <c r="AN118" s="3">
        <v>29581431013313.312</v>
      </c>
      <c r="AO118" s="3">
        <v>29339197636050.812</v>
      </c>
      <c r="AP118" s="3">
        <v>29100518617393.625</v>
      </c>
      <c r="AQ118" s="3">
        <v>28856178104533.688</v>
      </c>
      <c r="AR118" s="3">
        <v>28610017286670.75</v>
      </c>
    </row>
    <row r="119" spans="1:44" ht="14.25" customHeight="1" x14ac:dyDescent="0.2">
      <c r="A119" s="3" t="s">
        <v>134</v>
      </c>
      <c r="B119" s="3" t="s">
        <v>128</v>
      </c>
      <c r="C119" s="3">
        <v>13562298720803.039</v>
      </c>
      <c r="D119" s="3">
        <v>13961704833692.531</v>
      </c>
      <c r="E119" s="3">
        <v>14703100400044.195</v>
      </c>
      <c r="F119" s="3">
        <v>15407098309486.156</v>
      </c>
      <c r="G119" s="3">
        <v>16110090514094.965</v>
      </c>
      <c r="H119" s="3">
        <v>16941183099846.705</v>
      </c>
      <c r="I119" s="3">
        <v>17701642820005.312</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22740690806080.562</v>
      </c>
      <c r="AK119" s="3">
        <v>22545861462807.625</v>
      </c>
      <c r="AL119" s="3">
        <v>22367327768083.25</v>
      </c>
      <c r="AM119" s="3">
        <v>22197112906575.312</v>
      </c>
      <c r="AN119" s="3">
        <v>22006834183181.375</v>
      </c>
      <c r="AO119" s="3">
        <v>21826626884736.438</v>
      </c>
      <c r="AP119" s="3">
        <v>21649063818763.562</v>
      </c>
      <c r="AQ119" s="3">
        <v>21467288936124.562</v>
      </c>
      <c r="AR119" s="3">
        <v>21284159854280.438</v>
      </c>
    </row>
    <row r="120" spans="1:44" ht="14.25" customHeight="1" x14ac:dyDescent="0.2">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22659837585086.312</v>
      </c>
      <c r="AF120" s="3">
        <v>22540921596364.52</v>
      </c>
      <c r="AG120" s="3">
        <v>22363991036397.574</v>
      </c>
      <c r="AH120" s="3">
        <v>22141380066810.48</v>
      </c>
      <c r="AI120" s="3">
        <v>22007483739358.812</v>
      </c>
      <c r="AJ120" s="3">
        <v>21831448038500.812</v>
      </c>
      <c r="AK120" s="3">
        <v>21644408571656.625</v>
      </c>
      <c r="AL120" s="3">
        <v>21473013203207.438</v>
      </c>
      <c r="AM120" s="3">
        <v>21309604055434.312</v>
      </c>
      <c r="AN120" s="3">
        <v>21126933260688.938</v>
      </c>
      <c r="AO120" s="3">
        <v>20953931204343.812</v>
      </c>
      <c r="AP120" s="3">
        <v>20783467655923</v>
      </c>
      <c r="AQ120" s="3">
        <v>20608960692221.688</v>
      </c>
      <c r="AR120" s="3">
        <v>20433153674365</v>
      </c>
    </row>
    <row r="121" spans="1:44" ht="14.25" customHeight="1" x14ac:dyDescent="0.2">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x14ac:dyDescent="0.2">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16381948010479.062</v>
      </c>
      <c r="AJ122" s="3">
        <v>16250910417376.75</v>
      </c>
      <c r="AK122" s="3">
        <v>16111681832317.281</v>
      </c>
      <c r="AL122" s="3">
        <v>15984098413493.719</v>
      </c>
      <c r="AM122" s="3">
        <v>15862459783882.094</v>
      </c>
      <c r="AN122" s="3">
        <v>15726483154386.656</v>
      </c>
      <c r="AO122" s="3">
        <v>15597703747966.688</v>
      </c>
      <c r="AP122" s="3">
        <v>15470813958066.812</v>
      </c>
      <c r="AQ122" s="3">
        <v>15340914327528.438</v>
      </c>
      <c r="AR122" s="3">
        <v>15210046961657.969</v>
      </c>
    </row>
    <row r="123" spans="1:44" ht="14.25" customHeight="1" x14ac:dyDescent="0.2">
      <c r="A123" s="3" t="s">
        <v>134</v>
      </c>
      <c r="B123" s="3" t="s">
        <v>132</v>
      </c>
      <c r="C123" s="3">
        <v>8059339349848.8965</v>
      </c>
      <c r="D123" s="3">
        <v>8296684763664.5469</v>
      </c>
      <c r="E123" s="3">
        <v>8737255981325.1816</v>
      </c>
      <c r="F123" s="3">
        <v>9155603797619.3359</v>
      </c>
      <c r="G123" s="3">
        <v>9573353978018.3516</v>
      </c>
      <c r="H123" s="3">
        <v>10067227274692.062</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12864865721790.812</v>
      </c>
      <c r="AQ123" s="3">
        <v>12756846757260.844</v>
      </c>
      <c r="AR123" s="3">
        <v>12648023065511.25</v>
      </c>
    </row>
    <row r="124" spans="1:44" ht="14.25" customHeight="1" x14ac:dyDescent="0.2">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27065716685344.562</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x14ac:dyDescent="0.2">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1939614934478.1562</v>
      </c>
      <c r="AO125" s="3">
        <v>1963992684792.4141</v>
      </c>
      <c r="AP125" s="3">
        <v>1988800673886.6719</v>
      </c>
      <c r="AQ125" s="3">
        <v>2013909985297.1094</v>
      </c>
      <c r="AR125" s="3">
        <v>2039067976445.5312</v>
      </c>
    </row>
    <row r="126" spans="1:44" ht="14.25" customHeight="1" x14ac:dyDescent="0.2">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20183329644213.062</v>
      </c>
      <c r="V126" s="3">
        <v>20017206743034.266</v>
      </c>
      <c r="W126" s="3">
        <v>19683229605345.43</v>
      </c>
      <c r="X126" s="3">
        <v>19511571649400.945</v>
      </c>
      <c r="Y126" s="3">
        <v>19392973035249.941</v>
      </c>
      <c r="Z126" s="3">
        <v>19208957542145.242</v>
      </c>
      <c r="AA126" s="3">
        <v>19087592846420.973</v>
      </c>
      <c r="AB126" s="3">
        <v>19044593028054.062</v>
      </c>
      <c r="AC126" s="3">
        <v>19037953129795.73</v>
      </c>
      <c r="AD126" s="3">
        <v>19087112288490.812</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x14ac:dyDescent="0.2">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x14ac:dyDescent="0.2">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x14ac:dyDescent="0.2">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129186823213173.62</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113072639212120.12</v>
      </c>
      <c r="AP129" s="3">
        <v>112640971451253.88</v>
      </c>
      <c r="AQ129" s="3">
        <v>112214123870384.38</v>
      </c>
      <c r="AR129" s="3">
        <v>111787037271450.62</v>
      </c>
    </row>
    <row r="130" spans="1:44" ht="14.25" customHeight="1" x14ac:dyDescent="0.2">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x14ac:dyDescent="0.2">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x14ac:dyDescent="0.2">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x14ac:dyDescent="0.2">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x14ac:dyDescent="0.2">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x14ac:dyDescent="0.2">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x14ac:dyDescent="0.2">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x14ac:dyDescent="0.2">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x14ac:dyDescent="0.2">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x14ac:dyDescent="0.2">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x14ac:dyDescent="0.2">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x14ac:dyDescent="0.2">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x14ac:dyDescent="0.2">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x14ac:dyDescent="0.2">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x14ac:dyDescent="0.2">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x14ac:dyDescent="0.2">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x14ac:dyDescent="0.2">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x14ac:dyDescent="0.2">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x14ac:dyDescent="0.2">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x14ac:dyDescent="0.2">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x14ac:dyDescent="0.2">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x14ac:dyDescent="0.2">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x14ac:dyDescent="0.2">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857246653378899.12</v>
      </c>
      <c r="K152" s="26">
        <v>908681452581633.12</v>
      </c>
      <c r="L152" s="26">
        <v>963202339736531.12</v>
      </c>
      <c r="M152" s="26">
        <v>1013770462572698.9</v>
      </c>
      <c r="N152" s="26">
        <v>1066993411857765.6</v>
      </c>
      <c r="O152" s="26">
        <v>1123010565980298.2</v>
      </c>
      <c r="P152" s="26">
        <v>1181968620694264</v>
      </c>
      <c r="Q152" s="26">
        <v>1244021973280713</v>
      </c>
      <c r="R152" s="26">
        <v>1309333126877950.5</v>
      </c>
      <c r="S152" s="26">
        <v>1378073116039043</v>
      </c>
      <c r="T152" s="26">
        <v>1450421954631092.5</v>
      </c>
      <c r="U152" s="26">
        <v>1526569107249225</v>
      </c>
      <c r="V152" s="26">
        <v>1606713985379809.2</v>
      </c>
      <c r="W152" s="26">
        <v>1674195972765761.2</v>
      </c>
      <c r="X152" s="26">
        <v>1744512203621923.5</v>
      </c>
      <c r="Y152" s="26">
        <v>1817781716174044.2</v>
      </c>
      <c r="Z152" s="26">
        <v>1894128548253354.2</v>
      </c>
      <c r="AA152" s="26">
        <v>1973681947279995.2</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x14ac:dyDescent="0.2">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51151561558399.812</v>
      </c>
      <c r="AR153" s="26">
        <v>50956878877622.812</v>
      </c>
    </row>
    <row r="154" spans="1:44" ht="14.25" customHeight="1" x14ac:dyDescent="0.2">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13569182701930.312</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x14ac:dyDescent="0.2">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90109116717133.562</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x14ac:dyDescent="0.2">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x14ac:dyDescent="0.2">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x14ac:dyDescent="0.2">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x14ac:dyDescent="0.2">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x14ac:dyDescent="0.2">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10264318000069.562</v>
      </c>
      <c r="AL160" s="26">
        <v>10533979917417.312</v>
      </c>
      <c r="AM160" s="26">
        <v>10791308395804.812</v>
      </c>
      <c r="AN160" s="26">
        <v>11073784489226.062</v>
      </c>
      <c r="AO160" s="26">
        <v>11340551609413.375</v>
      </c>
      <c r="AP160" s="26">
        <v>11608470019535.188</v>
      </c>
      <c r="AQ160" s="26">
        <v>11879085911632.688</v>
      </c>
      <c r="AR160" s="26">
        <v>12151712253711.938</v>
      </c>
    </row>
    <row r="161" spans="1:44" ht="14.25" customHeight="1" x14ac:dyDescent="0.2">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47731628187495.062</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x14ac:dyDescent="0.2">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x14ac:dyDescent="0.2">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x14ac:dyDescent="0.2">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x14ac:dyDescent="0.2">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7612803503747.9062</v>
      </c>
      <c r="AN165" s="26">
        <v>7662352559283.5</v>
      </c>
      <c r="AO165" s="26">
        <v>7709529319484.2188</v>
      </c>
      <c r="AP165" s="26">
        <v>7757510226784.8125</v>
      </c>
      <c r="AQ165" s="26">
        <v>7805126551929.6562</v>
      </c>
      <c r="AR165" s="26">
        <v>7853405561405.4688</v>
      </c>
    </row>
    <row r="166" spans="1:44" ht="14.25" customHeight="1" x14ac:dyDescent="0.2">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93266214907686.062</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83419332666307.062</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x14ac:dyDescent="0.2">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x14ac:dyDescent="0.2">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4815054013742.1562</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2522423155068.5312</v>
      </c>
      <c r="AN168" s="26">
        <v>2391937633434.3438</v>
      </c>
      <c r="AO168" s="26">
        <v>2262172823345.75</v>
      </c>
      <c r="AP168" s="26">
        <v>2132872213085.9375</v>
      </c>
      <c r="AQ168" s="26">
        <v>2003114219986.125</v>
      </c>
      <c r="AR168" s="26">
        <v>1873199021830.1562</v>
      </c>
    </row>
    <row r="169" spans="1:44" ht="14.25" customHeight="1" x14ac:dyDescent="0.2">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x14ac:dyDescent="0.2">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x14ac:dyDescent="0.2">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x14ac:dyDescent="0.2">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x14ac:dyDescent="0.2">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9463986252080.7812</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x14ac:dyDescent="0.2">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1714345590350.0312</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x14ac:dyDescent="0.2">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2957412038065.5312</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x14ac:dyDescent="0.2">
      <c r="A176" s="3" t="s">
        <v>99</v>
      </c>
      <c r="B176" s="3" t="s">
        <v>91</v>
      </c>
      <c r="C176" s="26">
        <v>173557238163835.12</v>
      </c>
      <c r="D176" s="26">
        <v>172068462484130.19</v>
      </c>
      <c r="E176" s="26">
        <v>171783173606714.78</v>
      </c>
      <c r="F176" s="26">
        <v>170850455218482.12</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x14ac:dyDescent="0.2">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x14ac:dyDescent="0.2">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x14ac:dyDescent="0.2">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x14ac:dyDescent="0.2">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x14ac:dyDescent="0.2">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x14ac:dyDescent="0.2">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x14ac:dyDescent="0.2">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452092825210.70312</v>
      </c>
      <c r="AP183" s="3">
        <v>426252236202.39844</v>
      </c>
      <c r="AQ183" s="3">
        <v>400320239721.50781</v>
      </c>
      <c r="AR183" s="3">
        <v>374356825977.86719</v>
      </c>
    </row>
    <row r="184" spans="1:44" ht="14.25" customHeight="1" x14ac:dyDescent="0.2">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x14ac:dyDescent="0.2">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1474946322682199.2</v>
      </c>
      <c r="Q185" s="3">
        <v>1472813841225148.2</v>
      </c>
      <c r="R185" s="3">
        <v>1476478086177563</v>
      </c>
      <c r="S185" s="3">
        <v>1475403792057519</v>
      </c>
      <c r="T185" s="3">
        <v>1473505505963240.2</v>
      </c>
      <c r="U185" s="3">
        <v>1473842102212007</v>
      </c>
      <c r="V185" s="3">
        <v>1477680640758037.5</v>
      </c>
      <c r="W185" s="3">
        <v>1487877880738523</v>
      </c>
      <c r="X185" s="3">
        <v>1497376497093004.8</v>
      </c>
      <c r="Y185" s="3">
        <v>1511065401627720</v>
      </c>
      <c r="Z185" s="3">
        <v>1525434541112105.8</v>
      </c>
      <c r="AA185" s="3">
        <v>1545863909675745</v>
      </c>
      <c r="AB185" s="3">
        <v>1578567363956657.2</v>
      </c>
      <c r="AC185" s="3">
        <v>1613523477453049.2</v>
      </c>
      <c r="AD185" s="3">
        <v>1654212027037671.5</v>
      </c>
      <c r="AE185" s="3">
        <v>1693437809456533</v>
      </c>
      <c r="AF185" s="3">
        <v>1740892917016931.5</v>
      </c>
      <c r="AG185" s="3">
        <v>1792128802878899.2</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x14ac:dyDescent="0.2">
      <c r="A186" s="3" t="s">
        <v>135</v>
      </c>
      <c r="B186" s="3" t="s">
        <v>122</v>
      </c>
      <c r="C186" s="3">
        <v>632735669670134.12</v>
      </c>
      <c r="D186" s="3">
        <v>663650486720566.38</v>
      </c>
      <c r="E186" s="3">
        <v>693836091692801.25</v>
      </c>
      <c r="F186" s="3">
        <v>720876797167847.62</v>
      </c>
      <c r="G186" s="3">
        <v>746323886905589.75</v>
      </c>
      <c r="H186" s="3">
        <v>752029234701967.12</v>
      </c>
      <c r="I186" s="3">
        <v>776721086073678.5</v>
      </c>
      <c r="J186" s="3">
        <v>803997327665738.75</v>
      </c>
      <c r="K186" s="3">
        <v>826446867966464.38</v>
      </c>
      <c r="L186" s="3">
        <v>852656277896095.25</v>
      </c>
      <c r="M186" s="3">
        <v>874552937776693</v>
      </c>
      <c r="N186" s="3">
        <v>903221608870481.12</v>
      </c>
      <c r="O186" s="3">
        <v>884866685686742.88</v>
      </c>
      <c r="P186" s="3">
        <v>868786436753743.12</v>
      </c>
      <c r="Q186" s="3">
        <v>851261657553661.38</v>
      </c>
      <c r="R186" s="3">
        <v>836802125969388.12</v>
      </c>
      <c r="S186" s="3">
        <v>822355089348478.75</v>
      </c>
      <c r="T186" s="3">
        <v>807198716146761.38</v>
      </c>
      <c r="U186" s="3">
        <v>774559498543268.88</v>
      </c>
      <c r="V186" s="3">
        <v>765668133497852</v>
      </c>
      <c r="W186" s="3">
        <v>758160625526882.5</v>
      </c>
      <c r="X186" s="3">
        <v>749478365625068.88</v>
      </c>
      <c r="Y186" s="3">
        <v>738230297050405.12</v>
      </c>
      <c r="Z186" s="3">
        <v>724115555235039.62</v>
      </c>
      <c r="AA186" s="3">
        <v>711985550391878</v>
      </c>
      <c r="AB186" s="3">
        <v>702349765728852.5</v>
      </c>
      <c r="AC186" s="3">
        <v>693587738634043.62</v>
      </c>
      <c r="AD186" s="3">
        <v>686369893577944.5</v>
      </c>
      <c r="AE186" s="3">
        <v>677048750399755.25</v>
      </c>
      <c r="AF186" s="3">
        <v>651501244300848.5</v>
      </c>
      <c r="AG186" s="3">
        <v>645964912559752.12</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x14ac:dyDescent="0.2">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x14ac:dyDescent="0.2">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x14ac:dyDescent="0.2">
      <c r="A189" s="3" t="s">
        <v>135</v>
      </c>
      <c r="B189" s="3" t="s">
        <v>125</v>
      </c>
      <c r="C189" s="3">
        <v>800580201792451.12</v>
      </c>
      <c r="D189" s="3">
        <v>859928316138730.12</v>
      </c>
      <c r="E189" s="3">
        <v>908696058981794.25</v>
      </c>
      <c r="F189" s="3">
        <v>953391160956834.12</v>
      </c>
      <c r="G189" s="3">
        <v>996022124313156.75</v>
      </c>
      <c r="H189" s="3">
        <v>1044354117583550.9</v>
      </c>
      <c r="I189" s="3">
        <v>1085920466746334.8</v>
      </c>
      <c r="J189" s="3">
        <v>1131219837778600.2</v>
      </c>
      <c r="K189" s="3">
        <v>1169782516917611</v>
      </c>
      <c r="L189" s="3">
        <v>1213634808196715.8</v>
      </c>
      <c r="M189" s="3">
        <v>1251204462594525.2</v>
      </c>
      <c r="N189" s="3">
        <v>1298191111887436.8</v>
      </c>
      <c r="O189" s="3">
        <v>1285756403384977.2</v>
      </c>
      <c r="P189" s="3">
        <v>1273266914018312.5</v>
      </c>
      <c r="Q189" s="3">
        <v>1255308601631867.5</v>
      </c>
      <c r="R189" s="3">
        <v>1238504173818547.2</v>
      </c>
      <c r="S189" s="3">
        <v>1218321864820987.2</v>
      </c>
      <c r="T189" s="3">
        <v>1193626248903521</v>
      </c>
      <c r="U189" s="3">
        <v>1170534964563818.8</v>
      </c>
      <c r="V189" s="3">
        <v>1147475351517482.2</v>
      </c>
      <c r="W189" s="3">
        <v>1122548153681902.5</v>
      </c>
      <c r="X189" s="3">
        <v>1091738629747510.4</v>
      </c>
      <c r="Y189" s="3">
        <v>1072172332838011.1</v>
      </c>
      <c r="Z189" s="3">
        <v>1043897876581151.6</v>
      </c>
      <c r="AA189" s="3">
        <v>1013646355066531.9</v>
      </c>
      <c r="AB189" s="3">
        <v>981732585176907.88</v>
      </c>
      <c r="AC189" s="3">
        <v>945432967267231.12</v>
      </c>
      <c r="AD189" s="3">
        <v>905239616216864.75</v>
      </c>
      <c r="AE189" s="3">
        <v>856050575537559.5</v>
      </c>
      <c r="AF189" s="3">
        <v>804678029972964.25</v>
      </c>
      <c r="AG189" s="3">
        <v>747073320164594.12</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x14ac:dyDescent="0.2">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3021231817784.5312</v>
      </c>
      <c r="AP190" s="3">
        <v>3040034709345.7969</v>
      </c>
      <c r="AQ190" s="3">
        <v>3058694727436.6641</v>
      </c>
      <c r="AR190" s="3">
        <v>3077614440108.4531</v>
      </c>
    </row>
    <row r="191" spans="1:44" ht="14.25" customHeight="1" x14ac:dyDescent="0.2">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128044719455507.12</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x14ac:dyDescent="0.2">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350638923490.20312</v>
      </c>
      <c r="AP192" s="3">
        <v>330597206818.41406</v>
      </c>
      <c r="AQ192" s="3">
        <v>310484595374.57031</v>
      </c>
      <c r="AR192" s="3">
        <v>290347616998.60156</v>
      </c>
    </row>
    <row r="193" spans="1:44" ht="14.25" customHeight="1" x14ac:dyDescent="0.2">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x14ac:dyDescent="0.2">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844645097113.76562</v>
      </c>
      <c r="AJ194" s="3">
        <v>808747148769.84375</v>
      </c>
      <c r="AK194" s="3">
        <v>772274780669</v>
      </c>
      <c r="AL194" s="3">
        <v>736306721272.53125</v>
      </c>
      <c r="AM194" s="3">
        <v>700584891530.14062</v>
      </c>
      <c r="AN194" s="3">
        <v>664343476271.6875</v>
      </c>
      <c r="AO194" s="3">
        <v>628302233462.09375</v>
      </c>
      <c r="AP194" s="3">
        <v>592389918816.70312</v>
      </c>
      <c r="AQ194" s="3">
        <v>556350569376.71875</v>
      </c>
      <c r="AR194" s="3">
        <v>520267557362.92188</v>
      </c>
    </row>
    <row r="195" spans="1:44" ht="14.25" customHeight="1" x14ac:dyDescent="0.2">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x14ac:dyDescent="0.2">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648438587302.64062</v>
      </c>
      <c r="AJ196" s="3">
        <v>620879539140.58594</v>
      </c>
      <c r="AK196" s="3">
        <v>592879505839.375</v>
      </c>
      <c r="AL196" s="3">
        <v>565266633044.92969</v>
      </c>
      <c r="AM196" s="3">
        <v>537842792081.22656</v>
      </c>
      <c r="AN196" s="3">
        <v>510020062520.20312</v>
      </c>
      <c r="AO196" s="3">
        <v>482351006425.59375</v>
      </c>
      <c r="AP196" s="3">
        <v>454780929176.57812</v>
      </c>
      <c r="AQ196" s="3">
        <v>427113326632</v>
      </c>
      <c r="AR196" s="3">
        <v>399412204094.49219</v>
      </c>
    </row>
    <row r="197" spans="1:44" ht="14.25" customHeight="1" x14ac:dyDescent="0.2">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89904592065.539062</v>
      </c>
    </row>
    <row r="198" spans="1:44" ht="14.25" customHeight="1" x14ac:dyDescent="0.2">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2763028502596.1562</v>
      </c>
      <c r="AK198" s="3">
        <v>2638423188347.9375</v>
      </c>
      <c r="AL198" s="3">
        <v>2515540809786.7188</v>
      </c>
      <c r="AM198" s="3">
        <v>2393499657749</v>
      </c>
      <c r="AN198" s="3">
        <v>2269683377857.5625</v>
      </c>
      <c r="AO198" s="3">
        <v>2146550973244.6562</v>
      </c>
      <c r="AP198" s="3">
        <v>2023859042756.4688</v>
      </c>
      <c r="AQ198" s="3">
        <v>1900733106709.4375</v>
      </c>
      <c r="AR198" s="3">
        <v>1777458000509.375</v>
      </c>
    </row>
    <row r="199" spans="1:44" ht="14.25" customHeight="1" x14ac:dyDescent="0.2">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x14ac:dyDescent="0.2">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x14ac:dyDescent="0.2">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1046978658520710.2</v>
      </c>
      <c r="N201" s="3">
        <v>1057573222701364.8</v>
      </c>
      <c r="O201" s="3">
        <v>1037831315986500.9</v>
      </c>
      <c r="P201" s="3">
        <v>1021306972446406.4</v>
      </c>
      <c r="Q201" s="3">
        <v>1003477807472028.6</v>
      </c>
      <c r="R201" s="3">
        <v>989508625155253.75</v>
      </c>
      <c r="S201" s="3">
        <v>975668953994021.12</v>
      </c>
      <c r="T201" s="3">
        <v>960968970896747.75</v>
      </c>
      <c r="U201" s="3">
        <v>950299936664867.25</v>
      </c>
      <c r="V201" s="3">
        <v>942478304394492.38</v>
      </c>
      <c r="W201" s="3">
        <v>926753522686623.25</v>
      </c>
      <c r="X201" s="3">
        <v>918671281176544.12</v>
      </c>
      <c r="Y201" s="3">
        <v>913087254283907.62</v>
      </c>
      <c r="Z201" s="3">
        <v>904423177814597.75</v>
      </c>
      <c r="AA201" s="3">
        <v>898708914375750.25</v>
      </c>
      <c r="AB201" s="3">
        <v>896684336400213.75</v>
      </c>
      <c r="AC201" s="3">
        <v>896371707363995.25</v>
      </c>
      <c r="AD201" s="3">
        <v>898686288070842.12</v>
      </c>
      <c r="AE201" s="3">
        <v>898846234443972.12</v>
      </c>
      <c r="AF201" s="3">
        <v>904093525243490.5</v>
      </c>
      <c r="AG201" s="3">
        <v>901827708419431.75</v>
      </c>
      <c r="AH201" s="3">
        <v>910217700103508.12</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x14ac:dyDescent="0.2">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x14ac:dyDescent="0.2">
      <c r="A203" s="3" t="s">
        <v>136</v>
      </c>
      <c r="B203" s="3" t="s">
        <v>90</v>
      </c>
      <c r="C203" s="3">
        <v>43161563210149.383</v>
      </c>
      <c r="D203" s="3">
        <v>44220043951438.312</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43517101871746.312</v>
      </c>
      <c r="AM203" s="3">
        <v>43343767117943.875</v>
      </c>
      <c r="AN203" s="3">
        <v>43195693319047.25</v>
      </c>
      <c r="AO203" s="3">
        <v>43022732532745.812</v>
      </c>
      <c r="AP203" s="3">
        <v>42858488319926.875</v>
      </c>
      <c r="AQ203" s="3">
        <v>42696078125630.938</v>
      </c>
      <c r="AR203" s="3">
        <v>42533576987935.062</v>
      </c>
    </row>
    <row r="204" spans="1:44" ht="14.25" customHeight="1" x14ac:dyDescent="0.2">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12218577353434.562</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x14ac:dyDescent="0.2">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x14ac:dyDescent="0.2">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x14ac:dyDescent="0.2">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x14ac:dyDescent="0.2">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x14ac:dyDescent="0.2">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597905808263.76562</v>
      </c>
      <c r="AQ209" s="3">
        <v>594806214309.0957</v>
      </c>
      <c r="AR209" s="3">
        <v>591696107654.45801</v>
      </c>
    </row>
    <row r="210" spans="1:44" ht="14.25" customHeight="1" x14ac:dyDescent="0.2">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1999471613057193.2</v>
      </c>
      <c r="M210" s="3">
        <v>2066096826088149</v>
      </c>
      <c r="N210" s="3">
        <v>2146228491745156.2</v>
      </c>
      <c r="O210" s="3">
        <v>2144720484456154.5</v>
      </c>
      <c r="P210" s="3">
        <v>2151898792066465</v>
      </c>
      <c r="Q210" s="3">
        <v>2148787570864063.8</v>
      </c>
      <c r="R210" s="3">
        <v>2154133585268572.8</v>
      </c>
      <c r="S210" s="3">
        <v>2152566225030647</v>
      </c>
      <c r="T210" s="3">
        <v>2149796687258013.5</v>
      </c>
      <c r="U210" s="3">
        <v>2150287770255405.8</v>
      </c>
      <c r="V210" s="3">
        <v>2155888073353543.2</v>
      </c>
      <c r="W210" s="3">
        <v>2170765515372256.8</v>
      </c>
      <c r="X210" s="3">
        <v>2184623688205517.2</v>
      </c>
      <c r="Y210" s="3">
        <v>2204595355431615.2</v>
      </c>
      <c r="Z210" s="3">
        <v>2225559463361492.2</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x14ac:dyDescent="0.2">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x14ac:dyDescent="0.2">
      <c r="A212" s="3" t="s">
        <v>136</v>
      </c>
      <c r="B212" s="3" t="s">
        <v>123</v>
      </c>
      <c r="C212" s="3">
        <v>3397115132451.9243</v>
      </c>
      <c r="D212" s="3">
        <v>3849968241255.9365</v>
      </c>
      <c r="E212" s="3">
        <v>4197607280857.0312</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x14ac:dyDescent="0.2">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x14ac:dyDescent="0.2">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x14ac:dyDescent="0.2">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2544568298566.1562</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x14ac:dyDescent="0.2">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x14ac:dyDescent="0.2">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x14ac:dyDescent="0.2">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x14ac:dyDescent="0.2">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x14ac:dyDescent="0.2">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1657035908879.0312</v>
      </c>
      <c r="AL220" s="3">
        <v>1648503064505.0312</v>
      </c>
      <c r="AM220" s="3">
        <v>1640005656243.5977</v>
      </c>
      <c r="AN220" s="3">
        <v>1631914976632.5801</v>
      </c>
      <c r="AO220" s="3">
        <v>1623252441022.7988</v>
      </c>
      <c r="AP220" s="3">
        <v>1614895902381.1328</v>
      </c>
      <c r="AQ220" s="3">
        <v>1606524146316.4492</v>
      </c>
      <c r="AR220" s="3">
        <v>1598123996287.5898</v>
      </c>
    </row>
    <row r="221" spans="1:44" ht="14.25" customHeight="1" x14ac:dyDescent="0.2">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x14ac:dyDescent="0.2">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x14ac:dyDescent="0.2">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956286859331.01562</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x14ac:dyDescent="0.2">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x14ac:dyDescent="0.2">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x14ac:dyDescent="0.2">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x14ac:dyDescent="0.2">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x14ac:dyDescent="0.2">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x14ac:dyDescent="0.2">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x14ac:dyDescent="0.2">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x14ac:dyDescent="0.2">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x14ac:dyDescent="0.2">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x14ac:dyDescent="0.2">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x14ac:dyDescent="0.2">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x14ac:dyDescent="0.2">
      <c r="A235" s="3" t="s">
        <v>117</v>
      </c>
      <c r="B235" s="3" t="s">
        <v>61</v>
      </c>
      <c r="C235" s="3">
        <v>455760000000000</v>
      </c>
      <c r="D235" s="3">
        <v>469916368880729.94</v>
      </c>
      <c r="E235" s="3">
        <v>484512448968865.5</v>
      </c>
      <c r="F235" s="3">
        <v>499561898141476.12</v>
      </c>
      <c r="G235" s="3">
        <v>515078798503175.94</v>
      </c>
      <c r="H235" s="3">
        <v>531077669563062.81</v>
      </c>
      <c r="I235" s="3">
        <v>547573481820946.5</v>
      </c>
      <c r="J235" s="3">
        <v>564581670775578.12</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770536763196175.62</v>
      </c>
      <c r="V235" s="3">
        <v>791584942611415</v>
      </c>
      <c r="W235" s="3">
        <v>813208079482101.88</v>
      </c>
      <c r="X235" s="3">
        <v>835421879493229.38</v>
      </c>
      <c r="Y235" s="3">
        <v>858242477350301.38</v>
      </c>
      <c r="Z235" s="3">
        <v>881686448498566.38</v>
      </c>
      <c r="AA235" s="3">
        <v>905770821162376.62</v>
      </c>
      <c r="AB235" s="3">
        <v>930513088713419.62</v>
      </c>
      <c r="AC235" s="3">
        <v>955931222376799.62</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1262278934425559.2</v>
      </c>
      <c r="AO235" s="3">
        <v>1290380298990960.8</v>
      </c>
      <c r="AP235" s="3">
        <v>1318509181354311.8</v>
      </c>
      <c r="AQ235" s="3">
        <v>1346700736072837.2</v>
      </c>
      <c r="AR235" s="3">
        <v>1374905605000212.8</v>
      </c>
    </row>
    <row r="236" spans="1:44" ht="14.25" customHeight="1" x14ac:dyDescent="0.2">
      <c r="A236" s="3" t="s">
        <v>117</v>
      </c>
      <c r="B236" s="3" t="s">
        <v>122</v>
      </c>
      <c r="C236" s="3">
        <v>1823040000000000</v>
      </c>
      <c r="D236" s="3">
        <v>1879665475522919.8</v>
      </c>
      <c r="E236" s="3">
        <v>1938049795875462</v>
      </c>
      <c r="F236" s="3">
        <v>1998247592565904.5</v>
      </c>
      <c r="G236" s="3">
        <v>2060315194012703.8</v>
      </c>
      <c r="H236" s="3">
        <v>2124310678252251.2</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x14ac:dyDescent="0.2">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x14ac:dyDescent="0.2">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x14ac:dyDescent="0.2">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x14ac:dyDescent="0.2">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x14ac:dyDescent="0.2">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x14ac:dyDescent="0.2">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x14ac:dyDescent="0.2">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x14ac:dyDescent="0.2">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x14ac:dyDescent="0.2">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x14ac:dyDescent="0.2">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x14ac:dyDescent="0.2">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x14ac:dyDescent="0.2">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x14ac:dyDescent="0.2">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x14ac:dyDescent="0.2">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x14ac:dyDescent="0.2">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x14ac:dyDescent="0.2"/>
    <row r="253" spans="1:44" ht="14.25" customHeight="1" x14ac:dyDescent="0.2"/>
    <row r="254" spans="1:44" ht="14.25" customHeight="1" x14ac:dyDescent="0.2"/>
    <row r="255" spans="1:44" ht="14.25" customHeight="1" x14ac:dyDescent="0.2"/>
    <row r="256" spans="1:44"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5" defaultRowHeight="15" customHeight="1" x14ac:dyDescent="0.2"/>
  <cols>
    <col min="1" max="1" width="20.1640625" customWidth="1"/>
    <col min="2" max="2" width="16.83203125" customWidth="1"/>
    <col min="3" max="26" width="8.6640625" customWidth="1"/>
  </cols>
  <sheetData>
    <row r="1" spans="1:2" ht="14.25" customHeight="1" x14ac:dyDescent="0.2">
      <c r="A1" s="43"/>
      <c r="B1" s="44">
        <v>2020</v>
      </c>
    </row>
    <row r="2" spans="1:2" ht="14.25" customHeight="1" x14ac:dyDescent="0.2">
      <c r="A2" s="43" t="s">
        <v>137</v>
      </c>
      <c r="B2" s="45">
        <v>271857970</v>
      </c>
    </row>
    <row r="3" spans="1:2" ht="14.25" customHeight="1" x14ac:dyDescent="0.2">
      <c r="A3" s="43" t="s">
        <v>138</v>
      </c>
      <c r="B3" s="45">
        <v>1410000000</v>
      </c>
    </row>
    <row r="4" spans="1:2" ht="14.25" customHeight="1" x14ac:dyDescent="0.2"/>
    <row r="5" spans="1:2" ht="14.25" customHeight="1" x14ac:dyDescent="0.2"/>
    <row r="6" spans="1:2" ht="14.25" customHeight="1" x14ac:dyDescent="0.2"/>
    <row r="7" spans="1:2" ht="14.25" customHeight="1" x14ac:dyDescent="0.2"/>
    <row r="8" spans="1:2" ht="14.25" customHeight="1" x14ac:dyDescent="0.2"/>
    <row r="9" spans="1:2" ht="14.25" customHeight="1" x14ac:dyDescent="0.2"/>
    <row r="10" spans="1:2" ht="14.25" customHeight="1" x14ac:dyDescent="0.2"/>
    <row r="11" spans="1:2" ht="14.25" customHeight="1" x14ac:dyDescent="0.2"/>
    <row r="12" spans="1:2" ht="14.25" customHeight="1" x14ac:dyDescent="0.2"/>
    <row r="13" spans="1:2" ht="14.25" customHeight="1" x14ac:dyDescent="0.2"/>
    <row r="14" spans="1:2" ht="14.25" customHeight="1" x14ac:dyDescent="0.2"/>
    <row r="15" spans="1:2" ht="14.25" customHeight="1" x14ac:dyDescent="0.2"/>
    <row r="16" spans="1:2"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baseColWidth="10" defaultColWidth="14.5" defaultRowHeight="15" customHeight="1" x14ac:dyDescent="0.2"/>
  <cols>
    <col min="1" max="1" width="19.33203125" customWidth="1"/>
    <col min="2" max="2" width="12" customWidth="1"/>
    <col min="3" max="3" width="45.5" customWidth="1"/>
    <col min="4" max="6" width="13.5" customWidth="1"/>
    <col min="7" max="27" width="8.6640625" customWidth="1"/>
  </cols>
  <sheetData>
    <row r="1" spans="1:27" x14ac:dyDescent="0.2">
      <c r="D1" s="3" t="s">
        <v>139</v>
      </c>
      <c r="E1" s="3" t="s">
        <v>140</v>
      </c>
    </row>
    <row r="2" spans="1:27" x14ac:dyDescent="0.2">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x14ac:dyDescent="0.2">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x14ac:dyDescent="0.2">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x14ac:dyDescent="0.2">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x14ac:dyDescent="0.2">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x14ac:dyDescent="0.2">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x14ac:dyDescent="0.2">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x14ac:dyDescent="0.2">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x14ac:dyDescent="0.2">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x14ac:dyDescent="0.2">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x14ac:dyDescent="0.2">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x14ac:dyDescent="0.2">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x14ac:dyDescent="0.2">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x14ac:dyDescent="0.2">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x14ac:dyDescent="0.2">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x14ac:dyDescent="0.2">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x14ac:dyDescent="0.2">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x14ac:dyDescent="0.2">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x14ac:dyDescent="0.2">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x14ac:dyDescent="0.2">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x14ac:dyDescent="0.2">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x14ac:dyDescent="0.2">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x14ac:dyDescent="0.2">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x14ac:dyDescent="0.2">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x14ac:dyDescent="0.2">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x14ac:dyDescent="0.2">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x14ac:dyDescent="0.2">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x14ac:dyDescent="0.2">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x14ac:dyDescent="0.2">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x14ac:dyDescent="0.2">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x14ac:dyDescent="0.2">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x14ac:dyDescent="0.2">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x14ac:dyDescent="0.2">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x14ac:dyDescent="0.2">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x14ac:dyDescent="0.2">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x14ac:dyDescent="0.2">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x14ac:dyDescent="0.2">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x14ac:dyDescent="0.2">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x14ac:dyDescent="0.2">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x14ac:dyDescent="0.2">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x14ac:dyDescent="0.2">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x14ac:dyDescent="0.2">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x14ac:dyDescent="0.2">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x14ac:dyDescent="0.2">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x14ac:dyDescent="0.2">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x14ac:dyDescent="0.2">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x14ac:dyDescent="0.2">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x14ac:dyDescent="0.2">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x14ac:dyDescent="0.2">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x14ac:dyDescent="0.2">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x14ac:dyDescent="0.2">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x14ac:dyDescent="0.2">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x14ac:dyDescent="0.2">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x14ac:dyDescent="0.2">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x14ac:dyDescent="0.2">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x14ac:dyDescent="0.2">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x14ac:dyDescent="0.2">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x14ac:dyDescent="0.2">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x14ac:dyDescent="0.2">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x14ac:dyDescent="0.2">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x14ac:dyDescent="0.2">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x14ac:dyDescent="0.2">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x14ac:dyDescent="0.2">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x14ac:dyDescent="0.2">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x14ac:dyDescent="0.2">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x14ac:dyDescent="0.2">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x14ac:dyDescent="0.2">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x14ac:dyDescent="0.2">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x14ac:dyDescent="0.2">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x14ac:dyDescent="0.2">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x14ac:dyDescent="0.2">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x14ac:dyDescent="0.2">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x14ac:dyDescent="0.2">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x14ac:dyDescent="0.2">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x14ac:dyDescent="0.2">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x14ac:dyDescent="0.2">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x14ac:dyDescent="0.2">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x14ac:dyDescent="0.2">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x14ac:dyDescent="0.2">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x14ac:dyDescent="0.2">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x14ac:dyDescent="0.2">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x14ac:dyDescent="0.2">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x14ac:dyDescent="0.2">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x14ac:dyDescent="0.2">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x14ac:dyDescent="0.2">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x14ac:dyDescent="0.2">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x14ac:dyDescent="0.2">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x14ac:dyDescent="0.2">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x14ac:dyDescent="0.2">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x14ac:dyDescent="0.2">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x14ac:dyDescent="0.2">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x14ac:dyDescent="0.2">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x14ac:dyDescent="0.2">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x14ac:dyDescent="0.2">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x14ac:dyDescent="0.2">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x14ac:dyDescent="0.2">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x14ac:dyDescent="0.2">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x14ac:dyDescent="0.2">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x14ac:dyDescent="0.2">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x14ac:dyDescent="0.2">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x14ac:dyDescent="0.2">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x14ac:dyDescent="0.2">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x14ac:dyDescent="0.2">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x14ac:dyDescent="0.2">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x14ac:dyDescent="0.2">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x14ac:dyDescent="0.2">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x14ac:dyDescent="0.2">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x14ac:dyDescent="0.2">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x14ac:dyDescent="0.2">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x14ac:dyDescent="0.2">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x14ac:dyDescent="0.2">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x14ac:dyDescent="0.2">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x14ac:dyDescent="0.2">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x14ac:dyDescent="0.2">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x14ac:dyDescent="0.2">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x14ac:dyDescent="0.2">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x14ac:dyDescent="0.2">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x14ac:dyDescent="0.2">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x14ac:dyDescent="0.2">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x14ac:dyDescent="0.2">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x14ac:dyDescent="0.2">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x14ac:dyDescent="0.2">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x14ac:dyDescent="0.2">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x14ac:dyDescent="0.2">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x14ac:dyDescent="0.2">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x14ac:dyDescent="0.2">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x14ac:dyDescent="0.2">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x14ac:dyDescent="0.2">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x14ac:dyDescent="0.2">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x14ac:dyDescent="0.2">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x14ac:dyDescent="0.2">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x14ac:dyDescent="0.2">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x14ac:dyDescent="0.2">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x14ac:dyDescent="0.2">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x14ac:dyDescent="0.2">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x14ac:dyDescent="0.2">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x14ac:dyDescent="0.2">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x14ac:dyDescent="0.2">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x14ac:dyDescent="0.2">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x14ac:dyDescent="0.2">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x14ac:dyDescent="0.2">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x14ac:dyDescent="0.2">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x14ac:dyDescent="0.2">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x14ac:dyDescent="0.2">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x14ac:dyDescent="0.2">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x14ac:dyDescent="0.2">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x14ac:dyDescent="0.2">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x14ac:dyDescent="0.2">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x14ac:dyDescent="0.2">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x14ac:dyDescent="0.2">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x14ac:dyDescent="0.2">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x14ac:dyDescent="0.2">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x14ac:dyDescent="0.2">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x14ac:dyDescent="0.2">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x14ac:dyDescent="0.2">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x14ac:dyDescent="0.2">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x14ac:dyDescent="0.2">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x14ac:dyDescent="0.2">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x14ac:dyDescent="0.2">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x14ac:dyDescent="0.2">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x14ac:dyDescent="0.2">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x14ac:dyDescent="0.2">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x14ac:dyDescent="0.2">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x14ac:dyDescent="0.2">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x14ac:dyDescent="0.2">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x14ac:dyDescent="0.2">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x14ac:dyDescent="0.2">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x14ac:dyDescent="0.2">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x14ac:dyDescent="0.2">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x14ac:dyDescent="0.2">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x14ac:dyDescent="0.2">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x14ac:dyDescent="0.2">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x14ac:dyDescent="0.2">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x14ac:dyDescent="0.2">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x14ac:dyDescent="0.2">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x14ac:dyDescent="0.2">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x14ac:dyDescent="0.2"/>
    <row r="179" spans="1:27" ht="15.75" customHeight="1" x14ac:dyDescent="0.2">
      <c r="C179" s="1"/>
      <c r="D179" s="1"/>
      <c r="E179" s="1"/>
      <c r="F179" s="1"/>
    </row>
    <row r="180" spans="1:27" ht="15.75" customHeight="1" x14ac:dyDescent="0.2"/>
    <row r="181" spans="1:27" ht="15.75" customHeight="1" x14ac:dyDescent="0.2"/>
    <row r="182" spans="1:27" ht="15.75" customHeight="1" x14ac:dyDescent="0.2"/>
    <row r="183" spans="1:27" ht="15.75" customHeight="1" x14ac:dyDescent="0.2"/>
    <row r="184" spans="1:27" ht="15.75" customHeight="1" x14ac:dyDescent="0.2"/>
    <row r="185" spans="1:27" ht="15.75" customHeight="1" x14ac:dyDescent="0.2"/>
    <row r="186" spans="1:27" ht="15.75" customHeight="1" x14ac:dyDescent="0.2"/>
    <row r="187" spans="1:27" ht="15.75" customHeight="1" x14ac:dyDescent="0.2"/>
    <row r="188" spans="1:27" ht="15.75" customHeight="1" x14ac:dyDescent="0.2"/>
    <row r="189" spans="1:27" ht="15.75" customHeight="1" x14ac:dyDescent="0.2"/>
    <row r="190" spans="1:27" ht="15.75" customHeight="1" x14ac:dyDescent="0.2"/>
    <row r="191" spans="1:27" ht="15.75" customHeight="1" x14ac:dyDescent="0.2"/>
    <row r="192" spans="1:27"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baseColWidth="10" defaultColWidth="14.5" defaultRowHeight="15" customHeight="1" x14ac:dyDescent="0.2"/>
  <cols>
    <col min="1" max="1" width="34.33203125" customWidth="1"/>
    <col min="2" max="2" width="9.5" customWidth="1"/>
    <col min="3" max="8" width="8.6640625" customWidth="1"/>
    <col min="9" max="9" width="9.83203125" customWidth="1"/>
    <col min="10" max="10" width="11.5" customWidth="1"/>
    <col min="11" max="11" width="8.6640625" customWidth="1"/>
    <col min="12" max="12" width="11.5" customWidth="1"/>
    <col min="13" max="26" width="8.6640625" customWidth="1"/>
    <col min="27" max="27" width="9" customWidth="1"/>
    <col min="28" max="28" width="10.33203125" customWidth="1"/>
  </cols>
  <sheetData>
    <row r="1" spans="1:12" x14ac:dyDescent="0.2">
      <c r="C1" s="3">
        <v>2018</v>
      </c>
      <c r="D1" s="3">
        <v>2019</v>
      </c>
      <c r="E1" s="3">
        <v>2020</v>
      </c>
      <c r="G1" s="3" t="s">
        <v>167</v>
      </c>
      <c r="I1" s="1" t="s">
        <v>168</v>
      </c>
      <c r="J1" s="27">
        <v>2018</v>
      </c>
      <c r="K1" s="27">
        <v>2019</v>
      </c>
      <c r="L1" s="27">
        <v>2020</v>
      </c>
    </row>
    <row r="2" spans="1:12" x14ac:dyDescent="0.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x14ac:dyDescent="0.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x14ac:dyDescent="0.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x14ac:dyDescent="0.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x14ac:dyDescent="0.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x14ac:dyDescent="0.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x14ac:dyDescent="0.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x14ac:dyDescent="0.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x14ac:dyDescent="0.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x14ac:dyDescent="0.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x14ac:dyDescent="0.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x14ac:dyDescent="0.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x14ac:dyDescent="0.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x14ac:dyDescent="0.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x14ac:dyDescent="0.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23227765106905.062</v>
      </c>
      <c r="K16" s="3">
        <f t="shared" si="14"/>
        <v>23229790617791.289</v>
      </c>
      <c r="L16" s="3">
        <f t="shared" si="14"/>
        <v>21950049496318.141</v>
      </c>
    </row>
    <row r="17" spans="1:53" x14ac:dyDescent="0.2">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x14ac:dyDescent="0.2">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x14ac:dyDescent="0.2">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39291856150864.812</v>
      </c>
    </row>
    <row r="20" spans="1:53" x14ac:dyDescent="0.2">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x14ac:dyDescent="0.2"/>
    <row r="22" spans="1:53" ht="15.75" customHeight="1" x14ac:dyDescent="0.2">
      <c r="H22" s="30">
        <f>SUM(G1:G20)</f>
        <v>1</v>
      </c>
      <c r="I22" s="30"/>
    </row>
    <row r="23" spans="1:53" ht="15.75" customHeight="1" x14ac:dyDescent="0.2"/>
    <row r="24" spans="1:53" ht="15.75" customHeight="1" x14ac:dyDescent="0.2"/>
    <row r="25" spans="1:53" ht="15.75" customHeight="1" x14ac:dyDescent="0.2">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x14ac:dyDescent="0.2">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x14ac:dyDescent="0.2">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x14ac:dyDescent="0.2">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x14ac:dyDescent="0.2">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x14ac:dyDescent="0.2">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x14ac:dyDescent="0.2">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x14ac:dyDescent="0.2">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x14ac:dyDescent="0.2">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x14ac:dyDescent="0.2">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x14ac:dyDescent="0.2">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x14ac:dyDescent="0.2">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x14ac:dyDescent="0.2">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x14ac:dyDescent="0.2">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x14ac:dyDescent="0.2">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x14ac:dyDescent="0.2">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x14ac:dyDescent="0.2">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x14ac:dyDescent="0.2">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x14ac:dyDescent="0.2">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x14ac:dyDescent="0.2">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x14ac:dyDescent="0.2">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x14ac:dyDescent="0.2">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x14ac:dyDescent="0.2">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x14ac:dyDescent="0.2">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x14ac:dyDescent="0.2">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x14ac:dyDescent="0.2">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x14ac:dyDescent="0.2">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x14ac:dyDescent="0.2">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x14ac:dyDescent="0.2">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x14ac:dyDescent="0.2">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x14ac:dyDescent="0.2">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x14ac:dyDescent="0.2">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x14ac:dyDescent="0.2">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x14ac:dyDescent="0.2">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x14ac:dyDescent="0.2">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baseColWidth="10" defaultColWidth="14.5" defaultRowHeight="15" customHeight="1" x14ac:dyDescent="0.2"/>
  <cols>
    <col min="1" max="1" width="21.5" customWidth="1"/>
    <col min="2" max="2" width="10" customWidth="1"/>
    <col min="3" max="3" width="22.6640625" customWidth="1"/>
    <col min="4" max="4" width="18.6640625" customWidth="1"/>
    <col min="5" max="5" width="17.5" customWidth="1"/>
    <col min="6" max="6" width="12.5" customWidth="1"/>
    <col min="7" max="8" width="13.83203125" customWidth="1"/>
    <col min="9" max="9" width="11.33203125" customWidth="1"/>
    <col min="10" max="10" width="12.33203125" customWidth="1"/>
    <col min="11" max="12" width="13.5" customWidth="1"/>
    <col min="13" max="13" width="8.6640625" customWidth="1"/>
    <col min="14" max="14" width="32.6640625" customWidth="1"/>
    <col min="15" max="15" width="8.6640625" customWidth="1"/>
    <col min="16" max="16" width="15.33203125" customWidth="1"/>
    <col min="17" max="17" width="15.5" customWidth="1"/>
    <col min="18" max="18" width="16.83203125" customWidth="1"/>
    <col min="19" max="19" width="13.83203125" customWidth="1"/>
    <col min="20" max="20" width="12.33203125" customWidth="1"/>
    <col min="21" max="21" width="10" customWidth="1"/>
    <col min="22" max="23" width="12.6640625" customWidth="1"/>
    <col min="24" max="24" width="8.6640625" customWidth="1"/>
    <col min="25" max="25" width="12.33203125" customWidth="1"/>
    <col min="26" max="26" width="11.1640625" customWidth="1"/>
    <col min="27" max="27" width="8.6640625" customWidth="1"/>
  </cols>
  <sheetData>
    <row r="1" spans="1:27" ht="15" hidden="1" customHeight="1" x14ac:dyDescent="0.2">
      <c r="A1" s="50"/>
      <c r="B1" s="50"/>
      <c r="C1" s="50"/>
      <c r="D1" s="127" t="s">
        <v>185</v>
      </c>
      <c r="E1" s="128"/>
      <c r="F1" s="128"/>
      <c r="G1" s="128"/>
      <c r="H1" s="128"/>
      <c r="I1" s="128"/>
      <c r="J1" s="128"/>
      <c r="K1" s="128"/>
      <c r="L1" s="128"/>
      <c r="M1" s="50"/>
      <c r="N1" s="50"/>
      <c r="O1" s="129" t="s">
        <v>186</v>
      </c>
      <c r="P1" s="130"/>
      <c r="Q1" s="130"/>
      <c r="R1" s="130"/>
      <c r="S1" s="130"/>
      <c r="T1" s="130"/>
      <c r="U1" s="130"/>
      <c r="V1" s="130"/>
      <c r="W1" s="130"/>
      <c r="X1" s="130"/>
      <c r="Y1" s="130"/>
      <c r="Z1" s="131"/>
      <c r="AA1" s="50"/>
    </row>
    <row r="2" spans="1:27" ht="14.25" customHeight="1" x14ac:dyDescent="0.2">
      <c r="A2" s="50"/>
      <c r="B2" s="50"/>
      <c r="C2" s="50"/>
      <c r="D2" s="51"/>
      <c r="E2" s="51"/>
      <c r="F2" s="51"/>
      <c r="G2" s="51"/>
      <c r="H2" s="51"/>
      <c r="I2" s="51"/>
      <c r="J2" s="51"/>
      <c r="K2" s="51"/>
      <c r="L2" s="51"/>
      <c r="M2" s="50"/>
      <c r="N2" s="50"/>
      <c r="O2" s="132"/>
      <c r="P2" s="133"/>
      <c r="Q2" s="133"/>
      <c r="R2" s="133"/>
      <c r="S2" s="133"/>
      <c r="T2" s="133"/>
      <c r="U2" s="133"/>
      <c r="V2" s="133"/>
      <c r="W2" s="133"/>
      <c r="X2" s="133"/>
      <c r="Y2" s="133"/>
      <c r="Z2" s="134"/>
      <c r="AA2" s="50"/>
    </row>
    <row r="3" spans="1:27" ht="30" customHeight="1" x14ac:dyDescent="0.2">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x14ac:dyDescent="0.2">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x14ac:dyDescent="0.2">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x14ac:dyDescent="0.2">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x14ac:dyDescent="0.2">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x14ac:dyDescent="0.2">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x14ac:dyDescent="0.2">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x14ac:dyDescent="0.2">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x14ac:dyDescent="0.2">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x14ac:dyDescent="0.2">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x14ac:dyDescent="0.2">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x14ac:dyDescent="0.2">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x14ac:dyDescent="0.2">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x14ac:dyDescent="0.2">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x14ac:dyDescent="0.2">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x14ac:dyDescent="0.2">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x14ac:dyDescent="0.2">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x14ac:dyDescent="0.2">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x14ac:dyDescent="0.2">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x14ac:dyDescent="0.2">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x14ac:dyDescent="0.2">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x14ac:dyDescent="0.2">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x14ac:dyDescent="0.2">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x14ac:dyDescent="0.2">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x14ac:dyDescent="0.2">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x14ac:dyDescent="0.2">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x14ac:dyDescent="0.2">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x14ac:dyDescent="0.2">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x14ac:dyDescent="0.2">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x14ac:dyDescent="0.2">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x14ac:dyDescent="0.2">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x14ac:dyDescent="0.2">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x14ac:dyDescent="0.2">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x14ac:dyDescent="0.2">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x14ac:dyDescent="0.2">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x14ac:dyDescent="0.2">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x14ac:dyDescent="0.2">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x14ac:dyDescent="0.2">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x14ac:dyDescent="0.2">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x14ac:dyDescent="0.2">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x14ac:dyDescent="0.2">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x14ac:dyDescent="0.2">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x14ac:dyDescent="0.2">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x14ac:dyDescent="0.2">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x14ac:dyDescent="0.2">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x14ac:dyDescent="0.2">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x14ac:dyDescent="0.2">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x14ac:dyDescent="0.2">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x14ac:dyDescent="0.2">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x14ac:dyDescent="0.2">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x14ac:dyDescent="0.2">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x14ac:dyDescent="0.2">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x14ac:dyDescent="0.2">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x14ac:dyDescent="0.2">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x14ac:dyDescent="0.2">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x14ac:dyDescent="0.2">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x14ac:dyDescent="0.2">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x14ac:dyDescent="0.2">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x14ac:dyDescent="0.2">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x14ac:dyDescent="0.2">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x14ac:dyDescent="0.2">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x14ac:dyDescent="0.2">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x14ac:dyDescent="0.2">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x14ac:dyDescent="0.2">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x14ac:dyDescent="0.2">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x14ac:dyDescent="0.2">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x14ac:dyDescent="0.2">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x14ac:dyDescent="0.2">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x14ac:dyDescent="0.2">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x14ac:dyDescent="0.2">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x14ac:dyDescent="0.2">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x14ac:dyDescent="0.2">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x14ac:dyDescent="0.2">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x14ac:dyDescent="0.2">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x14ac:dyDescent="0.2">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x14ac:dyDescent="0.2">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x14ac:dyDescent="0.2">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x14ac:dyDescent="0.2">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x14ac:dyDescent="0.2">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x14ac:dyDescent="0.2">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x14ac:dyDescent="0.2">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x14ac:dyDescent="0.2">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x14ac:dyDescent="0.2">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x14ac:dyDescent="0.2">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x14ac:dyDescent="0.2">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x14ac:dyDescent="0.2">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x14ac:dyDescent="0.2">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x14ac:dyDescent="0.2">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x14ac:dyDescent="0.2">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x14ac:dyDescent="0.2">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x14ac:dyDescent="0.2">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x14ac:dyDescent="0.2">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x14ac:dyDescent="0.2">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x14ac:dyDescent="0.2">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x14ac:dyDescent="0.2">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x14ac:dyDescent="0.2">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x14ac:dyDescent="0.2">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x14ac:dyDescent="0.2">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x14ac:dyDescent="0.2">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x14ac:dyDescent="0.2">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x14ac:dyDescent="0.2">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x14ac:dyDescent="0.2">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x14ac:dyDescent="0.2">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x14ac:dyDescent="0.2">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x14ac:dyDescent="0.2">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x14ac:dyDescent="0.2">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x14ac:dyDescent="0.2">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x14ac:dyDescent="0.2">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x14ac:dyDescent="0.2">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x14ac:dyDescent="0.2">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x14ac:dyDescent="0.2">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x14ac:dyDescent="0.2">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x14ac:dyDescent="0.2">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x14ac:dyDescent="0.2">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x14ac:dyDescent="0.2">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x14ac:dyDescent="0.2">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x14ac:dyDescent="0.2">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x14ac:dyDescent="0.2">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x14ac:dyDescent="0.2">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x14ac:dyDescent="0.2">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x14ac:dyDescent="0.2">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x14ac:dyDescent="0.2">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x14ac:dyDescent="0.2">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x14ac:dyDescent="0.2">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x14ac:dyDescent="0.2">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x14ac:dyDescent="0.2">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x14ac:dyDescent="0.2">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x14ac:dyDescent="0.2">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x14ac:dyDescent="0.2">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x14ac:dyDescent="0.2">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x14ac:dyDescent="0.2">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x14ac:dyDescent="0.2">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x14ac:dyDescent="0.2">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x14ac:dyDescent="0.2">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x14ac:dyDescent="0.2">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x14ac:dyDescent="0.2">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x14ac:dyDescent="0.2">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x14ac:dyDescent="0.2">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x14ac:dyDescent="0.2">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x14ac:dyDescent="0.2">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x14ac:dyDescent="0.2">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x14ac:dyDescent="0.2">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x14ac:dyDescent="0.2">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x14ac:dyDescent="0.2">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x14ac:dyDescent="0.2">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x14ac:dyDescent="0.2">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x14ac:dyDescent="0.2">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x14ac:dyDescent="0.2">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x14ac:dyDescent="0.2">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x14ac:dyDescent="0.2">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x14ac:dyDescent="0.2">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x14ac:dyDescent="0.2">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x14ac:dyDescent="0.2">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x14ac:dyDescent="0.2">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x14ac:dyDescent="0.2">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x14ac:dyDescent="0.2">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x14ac:dyDescent="0.2">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x14ac:dyDescent="0.2">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x14ac:dyDescent="0.2">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x14ac:dyDescent="0.2">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x14ac:dyDescent="0.2">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x14ac:dyDescent="0.2">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x14ac:dyDescent="0.2">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x14ac:dyDescent="0.2">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x14ac:dyDescent="0.2">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x14ac:dyDescent="0.2">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x14ac:dyDescent="0.2">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x14ac:dyDescent="0.2">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x14ac:dyDescent="0.2">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x14ac:dyDescent="0.2">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x14ac:dyDescent="0.2">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x14ac:dyDescent="0.2">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x14ac:dyDescent="0.2">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x14ac:dyDescent="0.2">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x14ac:dyDescent="0.2">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x14ac:dyDescent="0.2">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x14ac:dyDescent="0.2">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x14ac:dyDescent="0.2">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x14ac:dyDescent="0.2">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x14ac:dyDescent="0.2">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x14ac:dyDescent="0.2">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x14ac:dyDescent="0.2">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x14ac:dyDescent="0.2">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x14ac:dyDescent="0.2">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x14ac:dyDescent="0.2">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x14ac:dyDescent="0.2">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x14ac:dyDescent="0.2">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x14ac:dyDescent="0.2">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x14ac:dyDescent="0.2">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x14ac:dyDescent="0.2">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x14ac:dyDescent="0.2">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x14ac:dyDescent="0.2">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x14ac:dyDescent="0.2">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x14ac:dyDescent="0.2">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x14ac:dyDescent="0.2">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x14ac:dyDescent="0.2">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x14ac:dyDescent="0.2">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x14ac:dyDescent="0.2">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x14ac:dyDescent="0.2">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x14ac:dyDescent="0.2">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x14ac:dyDescent="0.2">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x14ac:dyDescent="0.2">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x14ac:dyDescent="0.2">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x14ac:dyDescent="0.2">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x14ac:dyDescent="0.2">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x14ac:dyDescent="0.2">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x14ac:dyDescent="0.2">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x14ac:dyDescent="0.2">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x14ac:dyDescent="0.2">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x14ac:dyDescent="0.2">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x14ac:dyDescent="0.2">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x14ac:dyDescent="0.2">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x14ac:dyDescent="0.2">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x14ac:dyDescent="0.2">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x14ac:dyDescent="0.2">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x14ac:dyDescent="0.2">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x14ac:dyDescent="0.2">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x14ac:dyDescent="0.2">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x14ac:dyDescent="0.2">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x14ac:dyDescent="0.2">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x14ac:dyDescent="0.2">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x14ac:dyDescent="0.2">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x14ac:dyDescent="0.2">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x14ac:dyDescent="0.2">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x14ac:dyDescent="0.2">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x14ac:dyDescent="0.2">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x14ac:dyDescent="0.2">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x14ac:dyDescent="0.2">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x14ac:dyDescent="0.2">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x14ac:dyDescent="0.2">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x14ac:dyDescent="0.2">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x14ac:dyDescent="0.2">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x14ac:dyDescent="0.2">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x14ac:dyDescent="0.2">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x14ac:dyDescent="0.2">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x14ac:dyDescent="0.2">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x14ac:dyDescent="0.2">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x14ac:dyDescent="0.2">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x14ac:dyDescent="0.2">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x14ac:dyDescent="0.2">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x14ac:dyDescent="0.2">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x14ac:dyDescent="0.2">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x14ac:dyDescent="0.2">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x14ac:dyDescent="0.2">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x14ac:dyDescent="0.2">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x14ac:dyDescent="0.2">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x14ac:dyDescent="0.2">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x14ac:dyDescent="0.2">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x14ac:dyDescent="0.2">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x14ac:dyDescent="0.2">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x14ac:dyDescent="0.2">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x14ac:dyDescent="0.2">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x14ac:dyDescent="0.2">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x14ac:dyDescent="0.2">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x14ac:dyDescent="0.2">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x14ac:dyDescent="0.2">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x14ac:dyDescent="0.2">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x14ac:dyDescent="0.2">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x14ac:dyDescent="0.2">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x14ac:dyDescent="0.2">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x14ac:dyDescent="0.2">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x14ac:dyDescent="0.2">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x14ac:dyDescent="0.2">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x14ac:dyDescent="0.2">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x14ac:dyDescent="0.2">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x14ac:dyDescent="0.2">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x14ac:dyDescent="0.2">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x14ac:dyDescent="0.2">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x14ac:dyDescent="0.2">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x14ac:dyDescent="0.2">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x14ac:dyDescent="0.2">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x14ac:dyDescent="0.2">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x14ac:dyDescent="0.2">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x14ac:dyDescent="0.2">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x14ac:dyDescent="0.2">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x14ac:dyDescent="0.2">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x14ac:dyDescent="0.2">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x14ac:dyDescent="0.2">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x14ac:dyDescent="0.2">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x14ac:dyDescent="0.2">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x14ac:dyDescent="0.2">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x14ac:dyDescent="0.2">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x14ac:dyDescent="0.2">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x14ac:dyDescent="0.2">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x14ac:dyDescent="0.2">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x14ac:dyDescent="0.2">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x14ac:dyDescent="0.2">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x14ac:dyDescent="0.2">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x14ac:dyDescent="0.2">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x14ac:dyDescent="0.2">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x14ac:dyDescent="0.2">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x14ac:dyDescent="0.2">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x14ac:dyDescent="0.2">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x14ac:dyDescent="0.2">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x14ac:dyDescent="0.2">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x14ac:dyDescent="0.2">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x14ac:dyDescent="0.2">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x14ac:dyDescent="0.2">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x14ac:dyDescent="0.2">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x14ac:dyDescent="0.2">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x14ac:dyDescent="0.2">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x14ac:dyDescent="0.2">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x14ac:dyDescent="0.2">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x14ac:dyDescent="0.2">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x14ac:dyDescent="0.2">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x14ac:dyDescent="0.2">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x14ac:dyDescent="0.2">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x14ac:dyDescent="0.2">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x14ac:dyDescent="0.2">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x14ac:dyDescent="0.2">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x14ac:dyDescent="0.2">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x14ac:dyDescent="0.2">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x14ac:dyDescent="0.2">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x14ac:dyDescent="0.2">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x14ac:dyDescent="0.2">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x14ac:dyDescent="0.2">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x14ac:dyDescent="0.2">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x14ac:dyDescent="0.2">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x14ac:dyDescent="0.2">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x14ac:dyDescent="0.2">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x14ac:dyDescent="0.2">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x14ac:dyDescent="0.2">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x14ac:dyDescent="0.2">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x14ac:dyDescent="0.2">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x14ac:dyDescent="0.2">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x14ac:dyDescent="0.2">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x14ac:dyDescent="0.2">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x14ac:dyDescent="0.2">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x14ac:dyDescent="0.2">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x14ac:dyDescent="0.2">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x14ac:dyDescent="0.2">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x14ac:dyDescent="0.2">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x14ac:dyDescent="0.2">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x14ac:dyDescent="0.2">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x14ac:dyDescent="0.2">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x14ac:dyDescent="0.2">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x14ac:dyDescent="0.2">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x14ac:dyDescent="0.2">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x14ac:dyDescent="0.2">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x14ac:dyDescent="0.2">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x14ac:dyDescent="0.2">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x14ac:dyDescent="0.2">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x14ac:dyDescent="0.2">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x14ac:dyDescent="0.2">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x14ac:dyDescent="0.2">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x14ac:dyDescent="0.2">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x14ac:dyDescent="0.2">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x14ac:dyDescent="0.2">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x14ac:dyDescent="0.2">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x14ac:dyDescent="0.2">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x14ac:dyDescent="0.2">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x14ac:dyDescent="0.2">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x14ac:dyDescent="0.2">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x14ac:dyDescent="0.2">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x14ac:dyDescent="0.2">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x14ac:dyDescent="0.2">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x14ac:dyDescent="0.2">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x14ac:dyDescent="0.2">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x14ac:dyDescent="0.2">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x14ac:dyDescent="0.2">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x14ac:dyDescent="0.2">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x14ac:dyDescent="0.2">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x14ac:dyDescent="0.2">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x14ac:dyDescent="0.2">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x14ac:dyDescent="0.2">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x14ac:dyDescent="0.2">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x14ac:dyDescent="0.2">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x14ac:dyDescent="0.2">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x14ac:dyDescent="0.2">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x14ac:dyDescent="0.2">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x14ac:dyDescent="0.2">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x14ac:dyDescent="0.2">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x14ac:dyDescent="0.2">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x14ac:dyDescent="0.2">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x14ac:dyDescent="0.2">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x14ac:dyDescent="0.2">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x14ac:dyDescent="0.2">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x14ac:dyDescent="0.2">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x14ac:dyDescent="0.2">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x14ac:dyDescent="0.2">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x14ac:dyDescent="0.2">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x14ac:dyDescent="0.2">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x14ac:dyDescent="0.2">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x14ac:dyDescent="0.2">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x14ac:dyDescent="0.2">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x14ac:dyDescent="0.2">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x14ac:dyDescent="0.2">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x14ac:dyDescent="0.2">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x14ac:dyDescent="0.2">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x14ac:dyDescent="0.2">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x14ac:dyDescent="0.2">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x14ac:dyDescent="0.2">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x14ac:dyDescent="0.2">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x14ac:dyDescent="0.2">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x14ac:dyDescent="0.2">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x14ac:dyDescent="0.2">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x14ac:dyDescent="0.2">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x14ac:dyDescent="0.2">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x14ac:dyDescent="0.2">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x14ac:dyDescent="0.2">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x14ac:dyDescent="0.2">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x14ac:dyDescent="0.2">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x14ac:dyDescent="0.2">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x14ac:dyDescent="0.2">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x14ac:dyDescent="0.2">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x14ac:dyDescent="0.2">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x14ac:dyDescent="0.2">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x14ac:dyDescent="0.2">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x14ac:dyDescent="0.2">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x14ac:dyDescent="0.2">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x14ac:dyDescent="0.2">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x14ac:dyDescent="0.2">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x14ac:dyDescent="0.2">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x14ac:dyDescent="0.2">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x14ac:dyDescent="0.2">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x14ac:dyDescent="0.2">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x14ac:dyDescent="0.2">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x14ac:dyDescent="0.2">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x14ac:dyDescent="0.2">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x14ac:dyDescent="0.2">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x14ac:dyDescent="0.2">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x14ac:dyDescent="0.2">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x14ac:dyDescent="0.2">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x14ac:dyDescent="0.2">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x14ac:dyDescent="0.2">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x14ac:dyDescent="0.2">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x14ac:dyDescent="0.2">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x14ac:dyDescent="0.2">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x14ac:dyDescent="0.2">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x14ac:dyDescent="0.2">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x14ac:dyDescent="0.2">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x14ac:dyDescent="0.2">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x14ac:dyDescent="0.2">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x14ac:dyDescent="0.2">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x14ac:dyDescent="0.2">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x14ac:dyDescent="0.2">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x14ac:dyDescent="0.2">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x14ac:dyDescent="0.2">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x14ac:dyDescent="0.2">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x14ac:dyDescent="0.2">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x14ac:dyDescent="0.2">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x14ac:dyDescent="0.2">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x14ac:dyDescent="0.2">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x14ac:dyDescent="0.2">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x14ac:dyDescent="0.2">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x14ac:dyDescent="0.2">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x14ac:dyDescent="0.2">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x14ac:dyDescent="0.2">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x14ac:dyDescent="0.2">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x14ac:dyDescent="0.2">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x14ac:dyDescent="0.2">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x14ac:dyDescent="0.2">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x14ac:dyDescent="0.2">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x14ac:dyDescent="0.2">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x14ac:dyDescent="0.2">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x14ac:dyDescent="0.2">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x14ac:dyDescent="0.2">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x14ac:dyDescent="0.2">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x14ac:dyDescent="0.2">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x14ac:dyDescent="0.2">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x14ac:dyDescent="0.2">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x14ac:dyDescent="0.2">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x14ac:dyDescent="0.2">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x14ac:dyDescent="0.2">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x14ac:dyDescent="0.2">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x14ac:dyDescent="0.2">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x14ac:dyDescent="0.2">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x14ac:dyDescent="0.2">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x14ac:dyDescent="0.2">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x14ac:dyDescent="0.2">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x14ac:dyDescent="0.2">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x14ac:dyDescent="0.2">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x14ac:dyDescent="0.2">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x14ac:dyDescent="0.2">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x14ac:dyDescent="0.2">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x14ac:dyDescent="0.2">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x14ac:dyDescent="0.2">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x14ac:dyDescent="0.2">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x14ac:dyDescent="0.2">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x14ac:dyDescent="0.2">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x14ac:dyDescent="0.2">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x14ac:dyDescent="0.2">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x14ac:dyDescent="0.2">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x14ac:dyDescent="0.2">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x14ac:dyDescent="0.2">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x14ac:dyDescent="0.2">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x14ac:dyDescent="0.2">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x14ac:dyDescent="0.2">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x14ac:dyDescent="0.2">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x14ac:dyDescent="0.2">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x14ac:dyDescent="0.2">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x14ac:dyDescent="0.2">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x14ac:dyDescent="0.2">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x14ac:dyDescent="0.2">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x14ac:dyDescent="0.2">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x14ac:dyDescent="0.2">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x14ac:dyDescent="0.2">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x14ac:dyDescent="0.2">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x14ac:dyDescent="0.2">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x14ac:dyDescent="0.2">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x14ac:dyDescent="0.2">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x14ac:dyDescent="0.2">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x14ac:dyDescent="0.2">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x14ac:dyDescent="0.2">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x14ac:dyDescent="0.2">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x14ac:dyDescent="0.2">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x14ac:dyDescent="0.2">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x14ac:dyDescent="0.2">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x14ac:dyDescent="0.2">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x14ac:dyDescent="0.2">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x14ac:dyDescent="0.2">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x14ac:dyDescent="0.2">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x14ac:dyDescent="0.2">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x14ac:dyDescent="0.2">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x14ac:dyDescent="0.2">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x14ac:dyDescent="0.2">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x14ac:dyDescent="0.2">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x14ac:dyDescent="0.2">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x14ac:dyDescent="0.2">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x14ac:dyDescent="0.2">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x14ac:dyDescent="0.2">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x14ac:dyDescent="0.2">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x14ac:dyDescent="0.2">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x14ac:dyDescent="0.2">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x14ac:dyDescent="0.2">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x14ac:dyDescent="0.2">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x14ac:dyDescent="0.2">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x14ac:dyDescent="0.2">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x14ac:dyDescent="0.2">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x14ac:dyDescent="0.2">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x14ac:dyDescent="0.2">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x14ac:dyDescent="0.2">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x14ac:dyDescent="0.2">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x14ac:dyDescent="0.2">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x14ac:dyDescent="0.2">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x14ac:dyDescent="0.2">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x14ac:dyDescent="0.2">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x14ac:dyDescent="0.2">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x14ac:dyDescent="0.2">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x14ac:dyDescent="0.2">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x14ac:dyDescent="0.2">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x14ac:dyDescent="0.2">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x14ac:dyDescent="0.2">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x14ac:dyDescent="0.2">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x14ac:dyDescent="0.2">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x14ac:dyDescent="0.2">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x14ac:dyDescent="0.2">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x14ac:dyDescent="0.2">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x14ac:dyDescent="0.2">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x14ac:dyDescent="0.2">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x14ac:dyDescent="0.2">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x14ac:dyDescent="0.2">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x14ac:dyDescent="0.2">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x14ac:dyDescent="0.2">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x14ac:dyDescent="0.2">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x14ac:dyDescent="0.2">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x14ac:dyDescent="0.2">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x14ac:dyDescent="0.2">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x14ac:dyDescent="0.2">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x14ac:dyDescent="0.2">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x14ac:dyDescent="0.2">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x14ac:dyDescent="0.2">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x14ac:dyDescent="0.2">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x14ac:dyDescent="0.2">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x14ac:dyDescent="0.2">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x14ac:dyDescent="0.2">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x14ac:dyDescent="0.2">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x14ac:dyDescent="0.2">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x14ac:dyDescent="0.2">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x14ac:dyDescent="0.2">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x14ac:dyDescent="0.2">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x14ac:dyDescent="0.2">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x14ac:dyDescent="0.2">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x14ac:dyDescent="0.2">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x14ac:dyDescent="0.2">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x14ac:dyDescent="0.2">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x14ac:dyDescent="0.2">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x14ac:dyDescent="0.2">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x14ac:dyDescent="0.2">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x14ac:dyDescent="0.2">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x14ac:dyDescent="0.2">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x14ac:dyDescent="0.2">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x14ac:dyDescent="0.2">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x14ac:dyDescent="0.2">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x14ac:dyDescent="0.2">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x14ac:dyDescent="0.2">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x14ac:dyDescent="0.2">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x14ac:dyDescent="0.2">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x14ac:dyDescent="0.2">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x14ac:dyDescent="0.2">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x14ac:dyDescent="0.2">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x14ac:dyDescent="0.2">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x14ac:dyDescent="0.2">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x14ac:dyDescent="0.2">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x14ac:dyDescent="0.2">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x14ac:dyDescent="0.2">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x14ac:dyDescent="0.2">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x14ac:dyDescent="0.2">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x14ac:dyDescent="0.2">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x14ac:dyDescent="0.2">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x14ac:dyDescent="0.2">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x14ac:dyDescent="0.2">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x14ac:dyDescent="0.2">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x14ac:dyDescent="0.2">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x14ac:dyDescent="0.2">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x14ac:dyDescent="0.2">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x14ac:dyDescent="0.2">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x14ac:dyDescent="0.2">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x14ac:dyDescent="0.2">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x14ac:dyDescent="0.2">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x14ac:dyDescent="0.2">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x14ac:dyDescent="0.2">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x14ac:dyDescent="0.2">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x14ac:dyDescent="0.2">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x14ac:dyDescent="0.2">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x14ac:dyDescent="0.2">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x14ac:dyDescent="0.2">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x14ac:dyDescent="0.2">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x14ac:dyDescent="0.2">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x14ac:dyDescent="0.2">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x14ac:dyDescent="0.2">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x14ac:dyDescent="0.2">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x14ac:dyDescent="0.2">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x14ac:dyDescent="0.2">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x14ac:dyDescent="0.2">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x14ac:dyDescent="0.2">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x14ac:dyDescent="0.2">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x14ac:dyDescent="0.2">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x14ac:dyDescent="0.2">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x14ac:dyDescent="0.2">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x14ac:dyDescent="0.2">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x14ac:dyDescent="0.2">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x14ac:dyDescent="0.2">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x14ac:dyDescent="0.2">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x14ac:dyDescent="0.2">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x14ac:dyDescent="0.2">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x14ac:dyDescent="0.2">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x14ac:dyDescent="0.2">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x14ac:dyDescent="0.2">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x14ac:dyDescent="0.2">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x14ac:dyDescent="0.2">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x14ac:dyDescent="0.2">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x14ac:dyDescent="0.2">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x14ac:dyDescent="0.2">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x14ac:dyDescent="0.2">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x14ac:dyDescent="0.2">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x14ac:dyDescent="0.2">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x14ac:dyDescent="0.2">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x14ac:dyDescent="0.2">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x14ac:dyDescent="0.2">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x14ac:dyDescent="0.2">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x14ac:dyDescent="0.2">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x14ac:dyDescent="0.2">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x14ac:dyDescent="0.2">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x14ac:dyDescent="0.2">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x14ac:dyDescent="0.2">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x14ac:dyDescent="0.2">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x14ac:dyDescent="0.2">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x14ac:dyDescent="0.2">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x14ac:dyDescent="0.2">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x14ac:dyDescent="0.2">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x14ac:dyDescent="0.2">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x14ac:dyDescent="0.2">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x14ac:dyDescent="0.2">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x14ac:dyDescent="0.2">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x14ac:dyDescent="0.2">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x14ac:dyDescent="0.2">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x14ac:dyDescent="0.2">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x14ac:dyDescent="0.2">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x14ac:dyDescent="0.2">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x14ac:dyDescent="0.2">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x14ac:dyDescent="0.2">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x14ac:dyDescent="0.2">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x14ac:dyDescent="0.2">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x14ac:dyDescent="0.2">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x14ac:dyDescent="0.2">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x14ac:dyDescent="0.2">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x14ac:dyDescent="0.2">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x14ac:dyDescent="0.2">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x14ac:dyDescent="0.2">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x14ac:dyDescent="0.2">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x14ac:dyDescent="0.2">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x14ac:dyDescent="0.2">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x14ac:dyDescent="0.2">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x14ac:dyDescent="0.2">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x14ac:dyDescent="0.2">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x14ac:dyDescent="0.2">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x14ac:dyDescent="0.2">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x14ac:dyDescent="0.2">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x14ac:dyDescent="0.2">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x14ac:dyDescent="0.2">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x14ac:dyDescent="0.2">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x14ac:dyDescent="0.2">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x14ac:dyDescent="0.2">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x14ac:dyDescent="0.2">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x14ac:dyDescent="0.2">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x14ac:dyDescent="0.2">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x14ac:dyDescent="0.2">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x14ac:dyDescent="0.2">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x14ac:dyDescent="0.2">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x14ac:dyDescent="0.2">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x14ac:dyDescent="0.2">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x14ac:dyDescent="0.2">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x14ac:dyDescent="0.2">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x14ac:dyDescent="0.2">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x14ac:dyDescent="0.2">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x14ac:dyDescent="0.2">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x14ac:dyDescent="0.2">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x14ac:dyDescent="0.2">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x14ac:dyDescent="0.2">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x14ac:dyDescent="0.2">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x14ac:dyDescent="0.2">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x14ac:dyDescent="0.2">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x14ac:dyDescent="0.2">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x14ac:dyDescent="0.2">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x14ac:dyDescent="0.2">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x14ac:dyDescent="0.2">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x14ac:dyDescent="0.2">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x14ac:dyDescent="0.2">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x14ac:dyDescent="0.2">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x14ac:dyDescent="0.2">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x14ac:dyDescent="0.2">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x14ac:dyDescent="0.2">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x14ac:dyDescent="0.2">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x14ac:dyDescent="0.2">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x14ac:dyDescent="0.2">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x14ac:dyDescent="0.2">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x14ac:dyDescent="0.2">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x14ac:dyDescent="0.2">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x14ac:dyDescent="0.2">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x14ac:dyDescent="0.2">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x14ac:dyDescent="0.2">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x14ac:dyDescent="0.2">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x14ac:dyDescent="0.2">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x14ac:dyDescent="0.2">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x14ac:dyDescent="0.2">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x14ac:dyDescent="0.2">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x14ac:dyDescent="0.2">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x14ac:dyDescent="0.2">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x14ac:dyDescent="0.2">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x14ac:dyDescent="0.2">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x14ac:dyDescent="0.2">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x14ac:dyDescent="0.2">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x14ac:dyDescent="0.2">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x14ac:dyDescent="0.2">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x14ac:dyDescent="0.2">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x14ac:dyDescent="0.2">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x14ac:dyDescent="0.2">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x14ac:dyDescent="0.2">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x14ac:dyDescent="0.2">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x14ac:dyDescent="0.2">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x14ac:dyDescent="0.2">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x14ac:dyDescent="0.2">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x14ac:dyDescent="0.2">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x14ac:dyDescent="0.2">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x14ac:dyDescent="0.2">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x14ac:dyDescent="0.2">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x14ac:dyDescent="0.2">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x14ac:dyDescent="0.2">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x14ac:dyDescent="0.2">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x14ac:dyDescent="0.2">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x14ac:dyDescent="0.2">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x14ac:dyDescent="0.2">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x14ac:dyDescent="0.2">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x14ac:dyDescent="0.2">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x14ac:dyDescent="0.2">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x14ac:dyDescent="0.2">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x14ac:dyDescent="0.2">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x14ac:dyDescent="0.2">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x14ac:dyDescent="0.2">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x14ac:dyDescent="0.2">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x14ac:dyDescent="0.2">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x14ac:dyDescent="0.2">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x14ac:dyDescent="0.2">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x14ac:dyDescent="0.2">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x14ac:dyDescent="0.2">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x14ac:dyDescent="0.2">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x14ac:dyDescent="0.2">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x14ac:dyDescent="0.2">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x14ac:dyDescent="0.2">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x14ac:dyDescent="0.2">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x14ac:dyDescent="0.2">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x14ac:dyDescent="0.2">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x14ac:dyDescent="0.2">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x14ac:dyDescent="0.2">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x14ac:dyDescent="0.2">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x14ac:dyDescent="0.2">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x14ac:dyDescent="0.2">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x14ac:dyDescent="0.2">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x14ac:dyDescent="0.2">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x14ac:dyDescent="0.2">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x14ac:dyDescent="0.2">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x14ac:dyDescent="0.2">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x14ac:dyDescent="0.2">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x14ac:dyDescent="0.2">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x14ac:dyDescent="0.2">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x14ac:dyDescent="0.2">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x14ac:dyDescent="0.2">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x14ac:dyDescent="0.2">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x14ac:dyDescent="0.2">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x14ac:dyDescent="0.2">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x14ac:dyDescent="0.2">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x14ac:dyDescent="0.2">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x14ac:dyDescent="0.2">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x14ac:dyDescent="0.2">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x14ac:dyDescent="0.2">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x14ac:dyDescent="0.2">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x14ac:dyDescent="0.2">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x14ac:dyDescent="0.2">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x14ac:dyDescent="0.2">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x14ac:dyDescent="0.2">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x14ac:dyDescent="0.2">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x14ac:dyDescent="0.2">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x14ac:dyDescent="0.2">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x14ac:dyDescent="0.2">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x14ac:dyDescent="0.2">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x14ac:dyDescent="0.2">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x14ac:dyDescent="0.2">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x14ac:dyDescent="0.2">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x14ac:dyDescent="0.2">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x14ac:dyDescent="0.2">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x14ac:dyDescent="0.2">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x14ac:dyDescent="0.2">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x14ac:dyDescent="0.2">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x14ac:dyDescent="0.2">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x14ac:dyDescent="0.2">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x14ac:dyDescent="0.2">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x14ac:dyDescent="0.2">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x14ac:dyDescent="0.2">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x14ac:dyDescent="0.2">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x14ac:dyDescent="0.2">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x14ac:dyDescent="0.2">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x14ac:dyDescent="0.2">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x14ac:dyDescent="0.2">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x14ac:dyDescent="0.2">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x14ac:dyDescent="0.2">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x14ac:dyDescent="0.2">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x14ac:dyDescent="0.2">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x14ac:dyDescent="0.2">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x14ac:dyDescent="0.2">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x14ac:dyDescent="0.2">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x14ac:dyDescent="0.2">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x14ac:dyDescent="0.2">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x14ac:dyDescent="0.2">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x14ac:dyDescent="0.2">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x14ac:dyDescent="0.2">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x14ac:dyDescent="0.2">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x14ac:dyDescent="0.2">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x14ac:dyDescent="0.2">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x14ac:dyDescent="0.2">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x14ac:dyDescent="0.2">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x14ac:dyDescent="0.2">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x14ac:dyDescent="0.2">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x14ac:dyDescent="0.2">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x14ac:dyDescent="0.2">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x14ac:dyDescent="0.2">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x14ac:dyDescent="0.2">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x14ac:dyDescent="0.2">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x14ac:dyDescent="0.2">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x14ac:dyDescent="0.2">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x14ac:dyDescent="0.2">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x14ac:dyDescent="0.2">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x14ac:dyDescent="0.2">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x14ac:dyDescent="0.2">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x14ac:dyDescent="0.2">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x14ac:dyDescent="0.2">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x14ac:dyDescent="0.2">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x14ac:dyDescent="0.2">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x14ac:dyDescent="0.2">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x14ac:dyDescent="0.2">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x14ac:dyDescent="0.2">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x14ac:dyDescent="0.2">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x14ac:dyDescent="0.2">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x14ac:dyDescent="0.2">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x14ac:dyDescent="0.2">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x14ac:dyDescent="0.2">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x14ac:dyDescent="0.2">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x14ac:dyDescent="0.2">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x14ac:dyDescent="0.2">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x14ac:dyDescent="0.2">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x14ac:dyDescent="0.2">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x14ac:dyDescent="0.2">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x14ac:dyDescent="0.2">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x14ac:dyDescent="0.2">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x14ac:dyDescent="0.2">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x14ac:dyDescent="0.2">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x14ac:dyDescent="0.2">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x14ac:dyDescent="0.2">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x14ac:dyDescent="0.2">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x14ac:dyDescent="0.2">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x14ac:dyDescent="0.2">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x14ac:dyDescent="0.2">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x14ac:dyDescent="0.2">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x14ac:dyDescent="0.2">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x14ac:dyDescent="0.2">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x14ac:dyDescent="0.2">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x14ac:dyDescent="0.2">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x14ac:dyDescent="0.2">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x14ac:dyDescent="0.2">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x14ac:dyDescent="0.2">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x14ac:dyDescent="0.2">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x14ac:dyDescent="0.2">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x14ac:dyDescent="0.2">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x14ac:dyDescent="0.2">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x14ac:dyDescent="0.2">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x14ac:dyDescent="0.2">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x14ac:dyDescent="0.2">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x14ac:dyDescent="0.2">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x14ac:dyDescent="0.2">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x14ac:dyDescent="0.2">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x14ac:dyDescent="0.2">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x14ac:dyDescent="0.2">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x14ac:dyDescent="0.2">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x14ac:dyDescent="0.2">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x14ac:dyDescent="0.2">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x14ac:dyDescent="0.2">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x14ac:dyDescent="0.2">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x14ac:dyDescent="0.2">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x14ac:dyDescent="0.2">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x14ac:dyDescent="0.2">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x14ac:dyDescent="0.2">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x14ac:dyDescent="0.2">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x14ac:dyDescent="0.2">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x14ac:dyDescent="0.2">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x14ac:dyDescent="0.2">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x14ac:dyDescent="0.2">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x14ac:dyDescent="0.2">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x14ac:dyDescent="0.2">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x14ac:dyDescent="0.2">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x14ac:dyDescent="0.2">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x14ac:dyDescent="0.2">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x14ac:dyDescent="0.2">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x14ac:dyDescent="0.2">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x14ac:dyDescent="0.2">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x14ac:dyDescent="0.2">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x14ac:dyDescent="0.2">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x14ac:dyDescent="0.2">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x14ac:dyDescent="0.2">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x14ac:dyDescent="0.2">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x14ac:dyDescent="0.2">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x14ac:dyDescent="0.2">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x14ac:dyDescent="0.2">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x14ac:dyDescent="0.2">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x14ac:dyDescent="0.2">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x14ac:dyDescent="0.2">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x14ac:dyDescent="0.2">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x14ac:dyDescent="0.2">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x14ac:dyDescent="0.2">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x14ac:dyDescent="0.2">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x14ac:dyDescent="0.2">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x14ac:dyDescent="0.2">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x14ac:dyDescent="0.2">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x14ac:dyDescent="0.2">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x14ac:dyDescent="0.2">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x14ac:dyDescent="0.2">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x14ac:dyDescent="0.2">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x14ac:dyDescent="0.2">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x14ac:dyDescent="0.2">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x14ac:dyDescent="0.2">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x14ac:dyDescent="0.2">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x14ac:dyDescent="0.2">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x14ac:dyDescent="0.2">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x14ac:dyDescent="0.2">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x14ac:dyDescent="0.2">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x14ac:dyDescent="0.2">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x14ac:dyDescent="0.2">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x14ac:dyDescent="0.2">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x14ac:dyDescent="0.2">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x14ac:dyDescent="0.2">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x14ac:dyDescent="0.2">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x14ac:dyDescent="0.2">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x14ac:dyDescent="0.2">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x14ac:dyDescent="0.2">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x14ac:dyDescent="0.2">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x14ac:dyDescent="0.2">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x14ac:dyDescent="0.2">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x14ac:dyDescent="0.2">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x14ac:dyDescent="0.2">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x14ac:dyDescent="0.2">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x14ac:dyDescent="0.2">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x14ac:dyDescent="0.2">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x14ac:dyDescent="0.2">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x14ac:dyDescent="0.2">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x14ac:dyDescent="0.2">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x14ac:dyDescent="0.2">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x14ac:dyDescent="0.2">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x14ac:dyDescent="0.2">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x14ac:dyDescent="0.2">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x14ac:dyDescent="0.2">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x14ac:dyDescent="0.2">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x14ac:dyDescent="0.2">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x14ac:dyDescent="0.2">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x14ac:dyDescent="0.2">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x14ac:dyDescent="0.2">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x14ac:dyDescent="0.2">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x14ac:dyDescent="0.2">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x14ac:dyDescent="0.2">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x14ac:dyDescent="0.2">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baseColWidth="10" defaultColWidth="14.5" defaultRowHeight="15" customHeight="1" x14ac:dyDescent="0.2"/>
  <cols>
    <col min="1" max="1" width="8.6640625" customWidth="1"/>
    <col min="2" max="2" width="26" customWidth="1"/>
    <col min="3" max="3" width="41.83203125" customWidth="1"/>
    <col min="4" max="6" width="12.33203125" customWidth="1"/>
    <col min="7" max="26" width="8.6640625" customWidth="1"/>
  </cols>
  <sheetData>
    <row r="1" spans="2:6" x14ac:dyDescent="0.2">
      <c r="B1" s="1" t="s">
        <v>234</v>
      </c>
      <c r="C1" s="1" t="s">
        <v>235</v>
      </c>
      <c r="D1" s="1" t="s">
        <v>236</v>
      </c>
    </row>
    <row r="2" spans="2:6" x14ac:dyDescent="0.2">
      <c r="B2" s="3" t="s">
        <v>89</v>
      </c>
      <c r="C2" s="64" t="s">
        <v>119</v>
      </c>
      <c r="D2" s="65"/>
      <c r="E2" s="65"/>
      <c r="F2" s="65"/>
    </row>
    <row r="3" spans="2:6" x14ac:dyDescent="0.2">
      <c r="B3" s="3" t="s">
        <v>68</v>
      </c>
      <c r="C3" s="64" t="s">
        <v>125</v>
      </c>
      <c r="D3" s="65" t="s">
        <v>124</v>
      </c>
      <c r="E3" s="65"/>
      <c r="F3" s="65"/>
    </row>
    <row r="4" spans="2:6" x14ac:dyDescent="0.2">
      <c r="B4" s="3" t="s">
        <v>63</v>
      </c>
      <c r="C4" s="64" t="s">
        <v>122</v>
      </c>
      <c r="D4" s="65"/>
      <c r="E4" s="65"/>
      <c r="F4" s="65"/>
    </row>
    <row r="5" spans="2:6" x14ac:dyDescent="0.2">
      <c r="B5" s="3" t="s">
        <v>90</v>
      </c>
      <c r="C5" s="64" t="s">
        <v>90</v>
      </c>
      <c r="D5" s="65"/>
      <c r="E5" s="65"/>
      <c r="F5" s="65"/>
    </row>
    <row r="6" spans="2:6" x14ac:dyDescent="0.2">
      <c r="B6" s="3" t="s">
        <v>91</v>
      </c>
      <c r="C6" s="64" t="s">
        <v>91</v>
      </c>
      <c r="D6" s="65"/>
      <c r="E6" s="65"/>
      <c r="F6" s="65"/>
    </row>
    <row r="7" spans="2:6" x14ac:dyDescent="0.2">
      <c r="B7" s="3" t="s">
        <v>92</v>
      </c>
      <c r="C7" s="64" t="s">
        <v>92</v>
      </c>
      <c r="D7" s="65"/>
      <c r="E7" s="65"/>
      <c r="F7" s="65"/>
    </row>
    <row r="8" spans="2:6" x14ac:dyDescent="0.2">
      <c r="B8" s="3" t="s">
        <v>48</v>
      </c>
      <c r="C8" s="64" t="s">
        <v>121</v>
      </c>
      <c r="D8" s="65"/>
      <c r="E8" s="65"/>
      <c r="F8" s="65"/>
    </row>
    <row r="9" spans="2:6" x14ac:dyDescent="0.2">
      <c r="B9" s="3" t="s">
        <v>70</v>
      </c>
      <c r="C9" s="64" t="s">
        <v>70</v>
      </c>
      <c r="D9" s="65"/>
      <c r="E9" s="65"/>
      <c r="F9" s="65"/>
    </row>
    <row r="10" spans="2:6" x14ac:dyDescent="0.2">
      <c r="B10" s="3" t="s">
        <v>72</v>
      </c>
      <c r="C10" s="64" t="s">
        <v>126</v>
      </c>
      <c r="D10" s="65" t="s">
        <v>127</v>
      </c>
      <c r="E10" s="65" t="s">
        <v>128</v>
      </c>
      <c r="F10" s="65" t="s">
        <v>129</v>
      </c>
    </row>
    <row r="11" spans="2:6" x14ac:dyDescent="0.2">
      <c r="B11" s="3" t="s">
        <v>94</v>
      </c>
      <c r="C11" s="64" t="s">
        <v>94</v>
      </c>
      <c r="D11" s="65"/>
      <c r="E11" s="65"/>
      <c r="F11" s="65"/>
    </row>
    <row r="12" spans="2:6" x14ac:dyDescent="0.2">
      <c r="B12" s="3" t="s">
        <v>65</v>
      </c>
      <c r="C12" s="64" t="s">
        <v>132</v>
      </c>
      <c r="D12" s="65" t="s">
        <v>123</v>
      </c>
      <c r="E12" s="65"/>
      <c r="F12" s="65"/>
    </row>
    <row r="13" spans="2:6" x14ac:dyDescent="0.2">
      <c r="B13" s="3" t="s">
        <v>95</v>
      </c>
      <c r="C13" s="64" t="s">
        <v>95</v>
      </c>
      <c r="D13" s="65"/>
      <c r="E13" s="65"/>
      <c r="F13" s="65"/>
    </row>
    <row r="14" spans="2:6" x14ac:dyDescent="0.2">
      <c r="B14" s="3" t="s">
        <v>96</v>
      </c>
      <c r="C14" s="64" t="s">
        <v>120</v>
      </c>
      <c r="D14" s="65"/>
      <c r="E14" s="65"/>
      <c r="F14" s="65"/>
    </row>
    <row r="15" spans="2:6" x14ac:dyDescent="0.2">
      <c r="B15" s="3" t="s">
        <v>58</v>
      </c>
      <c r="C15" s="64" t="s">
        <v>58</v>
      </c>
      <c r="D15" s="65"/>
      <c r="E15" s="65"/>
      <c r="F15" s="65"/>
    </row>
    <row r="16" spans="2:6" x14ac:dyDescent="0.2">
      <c r="B16" s="3" t="s">
        <v>61</v>
      </c>
      <c r="C16" s="64" t="s">
        <v>61</v>
      </c>
      <c r="D16" s="65"/>
      <c r="E16" s="65"/>
      <c r="F16" s="65"/>
    </row>
    <row r="17" spans="2:6" x14ac:dyDescent="0.2">
      <c r="B17" s="3" t="s">
        <v>77</v>
      </c>
      <c r="C17" s="64" t="s">
        <v>130</v>
      </c>
      <c r="D17" s="65" t="s">
        <v>131</v>
      </c>
      <c r="E17" s="65"/>
      <c r="F17" s="65"/>
    </row>
    <row r="18" spans="2:6" x14ac:dyDescent="0.2">
      <c r="B18" s="3" t="s">
        <v>52</v>
      </c>
      <c r="C18" s="64" t="s">
        <v>52</v>
      </c>
      <c r="D18" s="65"/>
      <c r="E18" s="65"/>
      <c r="F18" s="65"/>
    </row>
    <row r="19" spans="2:6" x14ac:dyDescent="0.2">
      <c r="B19" s="3" t="s">
        <v>56</v>
      </c>
      <c r="C19" s="64" t="s">
        <v>56</v>
      </c>
      <c r="D19" s="65"/>
      <c r="E19" s="65"/>
      <c r="F19" s="65"/>
    </row>
    <row r="21" spans="2:6" ht="15.75" customHeight="1" x14ac:dyDescent="0.2"/>
    <row r="22" spans="2:6" ht="15.75" customHeight="1" x14ac:dyDescent="0.2"/>
    <row r="23" spans="2:6" ht="15.75" customHeight="1" x14ac:dyDescent="0.2"/>
    <row r="24" spans="2:6" ht="15.75" customHeight="1" x14ac:dyDescent="0.2"/>
    <row r="25" spans="2:6" ht="15.75" customHeight="1" x14ac:dyDescent="0.2"/>
    <row r="26" spans="2:6" ht="15.75" customHeight="1" x14ac:dyDescent="0.2"/>
    <row r="27" spans="2:6" ht="15.75" customHeight="1" x14ac:dyDescent="0.2"/>
    <row r="28" spans="2:6" ht="15.75" customHeight="1" x14ac:dyDescent="0.2"/>
    <row r="29" spans="2:6" ht="15.75" customHeight="1" x14ac:dyDescent="0.2"/>
    <row r="30" spans="2:6" ht="15.75" customHeight="1" x14ac:dyDescent="0.2"/>
    <row r="31" spans="2:6" ht="15.75" customHeight="1" x14ac:dyDescent="0.2"/>
    <row r="32" spans="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baseColWidth="10" defaultColWidth="14.5" defaultRowHeight="15" customHeight="1" x14ac:dyDescent="0.2"/>
  <cols>
    <col min="1" max="1" width="32.1640625" customWidth="1"/>
    <col min="2" max="33" width="8.6640625" customWidth="1"/>
  </cols>
  <sheetData>
    <row r="1" spans="1:33" x14ac:dyDescent="0.2">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x14ac:dyDescent="0.2">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x14ac:dyDescent="0.2">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x14ac:dyDescent="0.2">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x14ac:dyDescent="0.2">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x14ac:dyDescent="0.2">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x14ac:dyDescent="0.2">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x14ac:dyDescent="0.2">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x14ac:dyDescent="0.2">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x14ac:dyDescent="0.2">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x14ac:dyDescent="0.2">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x14ac:dyDescent="0.2">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x14ac:dyDescent="0.2">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x14ac:dyDescent="0.2">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x14ac:dyDescent="0.2">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x14ac:dyDescent="0.2">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x14ac:dyDescent="0.2">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x14ac:dyDescent="0.2">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x14ac:dyDescent="0.2">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x14ac:dyDescent="0.2">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x14ac:dyDescent="0.2">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x14ac:dyDescent="0.2">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x14ac:dyDescent="0.2">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x14ac:dyDescent="0.2">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x14ac:dyDescent="0.2">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x14ac:dyDescent="0.2">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x14ac:dyDescent="0.2">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x14ac:dyDescent="0.2">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x14ac:dyDescent="0.2">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x14ac:dyDescent="0.2">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x14ac:dyDescent="0.2">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x14ac:dyDescent="0.2">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x14ac:dyDescent="0.2">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x14ac:dyDescent="0.2">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x14ac:dyDescent="0.2">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x14ac:dyDescent="0.2">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x14ac:dyDescent="0.2">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x14ac:dyDescent="0.2">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x14ac:dyDescent="0.2">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x14ac:dyDescent="0.2">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x14ac:dyDescent="0.2">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x14ac:dyDescent="0.2">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x14ac:dyDescent="0.2">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x14ac:dyDescent="0.2"/>
    <row r="45" spans="1:53" ht="15.75" customHeight="1" x14ac:dyDescent="0.2"/>
    <row r="46" spans="1:53" ht="15.75" customHeight="1" x14ac:dyDescent="0.2"/>
    <row r="47" spans="1:53" ht="15.75" customHeight="1" x14ac:dyDescent="0.2"/>
    <row r="48" spans="1:53" ht="15.75" customHeight="1" x14ac:dyDescent="0.2">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x14ac:dyDescent="0.2">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x14ac:dyDescent="0.2">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x14ac:dyDescent="0.2">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x14ac:dyDescent="0.2">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x14ac:dyDescent="0.2">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x14ac:dyDescent="0.2">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x14ac:dyDescent="0.2">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x14ac:dyDescent="0.2">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x14ac:dyDescent="0.2">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x14ac:dyDescent="0.2">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x14ac:dyDescent="0.2">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x14ac:dyDescent="0.2">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x14ac:dyDescent="0.2">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x14ac:dyDescent="0.2">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x14ac:dyDescent="0.2">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x14ac:dyDescent="0.2">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x14ac:dyDescent="0.2">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x14ac:dyDescent="0.2"/>
    <row r="67" spans="1:53" ht="15.75" customHeight="1" x14ac:dyDescent="0.2"/>
    <row r="68" spans="1:53" ht="15.75" customHeight="1" x14ac:dyDescent="0.2">
      <c r="A68" s="8" t="s">
        <v>273</v>
      </c>
      <c r="B68" s="66"/>
    </row>
    <row r="69" spans="1:53" ht="15.75" customHeight="1" x14ac:dyDescent="0.2">
      <c r="A69" s="8" t="s">
        <v>274</v>
      </c>
      <c r="B69" s="67"/>
    </row>
    <row r="70" spans="1:53" ht="15.75" customHeight="1" x14ac:dyDescent="0.2"/>
    <row r="71" spans="1:53" ht="15.75" customHeight="1" x14ac:dyDescent="0.2"/>
    <row r="72" spans="1:53" ht="15.75" customHeight="1" x14ac:dyDescent="0.2"/>
    <row r="73" spans="1:53" ht="15.75" customHeight="1" x14ac:dyDescent="0.2"/>
    <row r="74" spans="1:53" ht="15.75" customHeight="1" x14ac:dyDescent="0.2"/>
    <row r="75" spans="1:53" ht="15.75" customHeight="1" x14ac:dyDescent="0.2"/>
    <row r="76" spans="1:53" ht="15.75" customHeight="1" x14ac:dyDescent="0.2"/>
    <row r="77" spans="1:53" ht="15.75" customHeight="1" x14ac:dyDescent="0.2"/>
    <row r="78" spans="1:53" ht="15.75" customHeight="1" x14ac:dyDescent="0.2"/>
    <row r="79" spans="1:53" ht="15.75" customHeight="1" x14ac:dyDescent="0.2"/>
    <row r="80" spans="1:53"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baseColWidth="10" defaultColWidth="14.5" defaultRowHeight="15" customHeight="1" x14ac:dyDescent="0.2"/>
  <cols>
    <col min="1" max="1" width="33" customWidth="1"/>
    <col min="2" max="2" width="15.1640625" customWidth="1"/>
    <col min="3" max="38" width="13.1640625" customWidth="1"/>
    <col min="39" max="40" width="14.1640625" customWidth="1"/>
    <col min="41" max="43" width="11.5" customWidth="1"/>
  </cols>
  <sheetData>
    <row r="1" spans="1:40" ht="16" x14ac:dyDescent="0.2">
      <c r="A1" s="68" t="s">
        <v>121</v>
      </c>
    </row>
    <row r="4" spans="1:40" x14ac:dyDescent="0.2">
      <c r="A4" s="69" t="s">
        <v>275</v>
      </c>
    </row>
    <row r="5" spans="1:40" x14ac:dyDescent="0.2">
      <c r="A5" s="69" t="s">
        <v>276</v>
      </c>
    </row>
    <row r="6" spans="1:40" x14ac:dyDescent="0.2">
      <c r="A6" s="69" t="s">
        <v>277</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x14ac:dyDescent="0.2">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x14ac:dyDescent="0.2">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x14ac:dyDescent="0.2">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x14ac:dyDescent="0.2">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x14ac:dyDescent="0.2">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x14ac:dyDescent="0.2">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x14ac:dyDescent="0.2">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x14ac:dyDescent="0.2">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x14ac:dyDescent="0.2">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x14ac:dyDescent="0.2">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x14ac:dyDescent="0.2">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x14ac:dyDescent="0.2"/>
    <row r="23" spans="1:40" ht="15.75" customHeight="1" x14ac:dyDescent="0.2"/>
    <row r="24" spans="1:40" ht="15.75" customHeight="1" x14ac:dyDescent="0.2"/>
    <row r="25" spans="1:40" ht="15.75" customHeight="1" x14ac:dyDescent="0.2">
      <c r="A25" s="69" t="s">
        <v>290</v>
      </c>
    </row>
    <row r="26" spans="1:40" ht="15.75" customHeight="1" x14ac:dyDescent="0.2">
      <c r="A26" s="69" t="s">
        <v>276</v>
      </c>
    </row>
    <row r="27" spans="1:40" ht="15.75" customHeight="1" x14ac:dyDescent="0.2">
      <c r="A27" s="69" t="s">
        <v>291</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x14ac:dyDescent="0.2">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x14ac:dyDescent="0.2">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x14ac:dyDescent="0.2">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x14ac:dyDescent="0.2">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x14ac:dyDescent="0.2">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x14ac:dyDescent="0.2">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x14ac:dyDescent="0.2">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x14ac:dyDescent="0.2">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x14ac:dyDescent="0.2">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x14ac:dyDescent="0.2">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x14ac:dyDescent="0.2">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x14ac:dyDescent="0.2"/>
    <row r="44" spans="1:40" ht="15.75" customHeight="1" x14ac:dyDescent="0.2"/>
    <row r="45" spans="1:40" ht="15.75" customHeight="1" x14ac:dyDescent="0.2"/>
    <row r="46" spans="1:40" ht="15.75" customHeight="1" x14ac:dyDescent="0.2">
      <c r="A46" s="69" t="s">
        <v>292</v>
      </c>
    </row>
    <row r="47" spans="1:40" ht="15.75" customHeight="1" x14ac:dyDescent="0.2">
      <c r="A47" s="69" t="s">
        <v>276</v>
      </c>
    </row>
    <row r="48" spans="1:40" ht="15.75" customHeight="1" x14ac:dyDescent="0.2">
      <c r="A48" s="69" t="s">
        <v>293</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x14ac:dyDescent="0.2">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x14ac:dyDescent="0.2">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x14ac:dyDescent="0.2">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x14ac:dyDescent="0.2">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x14ac:dyDescent="0.2">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x14ac:dyDescent="0.2">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x14ac:dyDescent="0.2">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x14ac:dyDescent="0.2">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x14ac:dyDescent="0.2">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x14ac:dyDescent="0.2">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x14ac:dyDescent="0.2">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x14ac:dyDescent="0.2"/>
    <row r="65" spans="1:40" ht="15.75" customHeight="1" x14ac:dyDescent="0.2"/>
    <row r="66" spans="1:40" ht="15.75" customHeight="1" x14ac:dyDescent="0.2"/>
    <row r="67" spans="1:40" ht="15.75" customHeight="1" x14ac:dyDescent="0.2"/>
    <row r="68" spans="1:40" ht="15.75" customHeight="1" x14ac:dyDescent="0.2"/>
    <row r="69" spans="1:40" ht="15.75" customHeight="1" x14ac:dyDescent="0.2"/>
    <row r="70" spans="1:40" ht="15.75" customHeight="1" x14ac:dyDescent="0.2"/>
    <row r="71" spans="1:40" ht="15.75" customHeight="1" x14ac:dyDescent="0.2">
      <c r="A71" s="69" t="s">
        <v>294</v>
      </c>
    </row>
    <row r="72" spans="1:40" ht="15.75" customHeight="1" x14ac:dyDescent="0.2">
      <c r="A72" s="69" t="s">
        <v>276</v>
      </c>
    </row>
    <row r="73" spans="1:40" ht="15.75" customHeight="1" x14ac:dyDescent="0.2">
      <c r="A73" s="69"/>
    </row>
    <row r="74" spans="1:40" ht="15.75" customHeight="1" x14ac:dyDescent="0.2">
      <c r="A74" s="69"/>
    </row>
    <row r="75" spans="1:40" ht="15.75" customHeight="1" x14ac:dyDescent="0.2">
      <c r="A75" s="69"/>
    </row>
    <row r="76" spans="1:40" ht="15.75" customHeight="1" x14ac:dyDescent="0.2">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x14ac:dyDescent="0.2">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x14ac:dyDescent="0.2">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x14ac:dyDescent="0.2">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x14ac:dyDescent="0.2">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x14ac:dyDescent="0.2">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x14ac:dyDescent="0.2">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x14ac:dyDescent="0.2">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x14ac:dyDescent="0.2">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x14ac:dyDescent="0.2">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x14ac:dyDescent="0.2">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x14ac:dyDescent="0.2">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x14ac:dyDescent="0.2">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x14ac:dyDescent="0.2">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x14ac:dyDescent="0.2"/>
    <row r="91" spans="1:40" ht="15.75" customHeight="1" x14ac:dyDescent="0.2"/>
    <row r="92" spans="1:40" ht="15.75" customHeight="1" x14ac:dyDescent="0.2">
      <c r="A92" s="69" t="s">
        <v>294</v>
      </c>
    </row>
    <row r="93" spans="1:40" ht="15.75" customHeight="1" x14ac:dyDescent="0.2">
      <c r="A93" s="69" t="s">
        <v>276</v>
      </c>
    </row>
    <row r="94" spans="1:40" ht="15.75" customHeight="1" x14ac:dyDescent="0.2">
      <c r="A94" s="69"/>
    </row>
    <row r="95" spans="1:40" ht="15.75" customHeight="1" x14ac:dyDescent="0.2">
      <c r="A95" s="69"/>
    </row>
    <row r="96" spans="1:40" ht="15.75" customHeight="1" x14ac:dyDescent="0.2">
      <c r="A96" s="69" t="s">
        <v>295</v>
      </c>
      <c r="B96" s="73">
        <v>947817</v>
      </c>
    </row>
    <row r="97" spans="1:40" ht="15.75" customHeight="1" x14ac:dyDescent="0.2">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x14ac:dyDescent="0.2">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269552808859409.62</v>
      </c>
      <c r="P98" s="26">
        <f t="shared" si="12"/>
        <v>288088061175228.31</v>
      </c>
      <c r="Q98" s="26">
        <f t="shared" si="12"/>
        <v>307665057052593.56</v>
      </c>
      <c r="R98" s="26">
        <f t="shared" si="12"/>
        <v>328331875381481.5</v>
      </c>
      <c r="S98" s="26">
        <f t="shared" si="12"/>
        <v>350137840192865.44</v>
      </c>
      <c r="T98" s="26">
        <f t="shared" si="12"/>
        <v>373133428944966.62</v>
      </c>
      <c r="U98" s="26">
        <f t="shared" si="12"/>
        <v>396314586991136.56</v>
      </c>
      <c r="V98" s="26">
        <f t="shared" si="12"/>
        <v>420656481310420</v>
      </c>
      <c r="W98" s="26">
        <f t="shared" si="12"/>
        <v>446202036482460.12</v>
      </c>
      <c r="X98" s="26">
        <f t="shared" si="12"/>
        <v>472994191446656.75</v>
      </c>
      <c r="Y98" s="26">
        <f t="shared" si="12"/>
        <v>501075664783905.19</v>
      </c>
      <c r="Z98" s="26">
        <f t="shared" si="12"/>
        <v>528790609511963.38</v>
      </c>
      <c r="AA98" s="26">
        <f t="shared" si="12"/>
        <v>557684501354908.12</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865727614676649.62</v>
      </c>
      <c r="AK98" s="26">
        <f t="shared" si="12"/>
        <v>905444070158265.88</v>
      </c>
      <c r="AL98" s="26">
        <f t="shared" si="12"/>
        <v>946283048031937.38</v>
      </c>
      <c r="AM98" s="26">
        <f t="shared" si="12"/>
        <v>988210171209358.25</v>
      </c>
      <c r="AN98" s="26">
        <f t="shared" si="12"/>
        <v>1031180911584551</v>
      </c>
    </row>
    <row r="99" spans="1:40" ht="15.75" customHeight="1" x14ac:dyDescent="0.2">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x14ac:dyDescent="0.2">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x14ac:dyDescent="0.2">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218138790372012.62</v>
      </c>
      <c r="AB101" s="26">
        <f t="shared" si="15"/>
        <v>229893315433697.62</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x14ac:dyDescent="0.2">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x14ac:dyDescent="0.2">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x14ac:dyDescent="0.2">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88485048169907.312</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x14ac:dyDescent="0.2">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x14ac:dyDescent="0.2">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60511741567383.062</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105184130986705.12</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143637135502957.12</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x14ac:dyDescent="0.2">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x14ac:dyDescent="0.2">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41778615984220.812</v>
      </c>
      <c r="Y108" s="26">
        <f t="shared" si="22"/>
        <v>44036104892743.812</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64246135589870.062</v>
      </c>
      <c r="AH108" s="26">
        <f t="shared" si="22"/>
        <v>67168733449885.375</v>
      </c>
      <c r="AI108" s="26">
        <f t="shared" si="22"/>
        <v>70195561272392.273</v>
      </c>
      <c r="AJ108" s="26">
        <f t="shared" si="22"/>
        <v>73322534759081.359</v>
      </c>
      <c r="AK108" s="26">
        <f t="shared" si="22"/>
        <v>76555206435701.312</v>
      </c>
      <c r="AL108" s="26">
        <f t="shared" si="22"/>
        <v>79894086163065.203</v>
      </c>
      <c r="AM108" s="26">
        <f t="shared" si="22"/>
        <v>83339280912066.828</v>
      </c>
      <c r="AN108" s="26">
        <f t="shared" si="22"/>
        <v>86890436922621.453</v>
      </c>
    </row>
    <row r="109" spans="1:40" ht="15.75" customHeight="1" x14ac:dyDescent="0.2">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x14ac:dyDescent="0.2"/>
    <row r="111" spans="1:40" ht="15.75" customHeight="1" x14ac:dyDescent="0.2"/>
    <row r="112" spans="1:40" ht="15.75" customHeight="1" x14ac:dyDescent="0.2"/>
    <row r="113" spans="1:43" ht="15.75" customHeight="1" x14ac:dyDescent="0.2"/>
    <row r="114" spans="1:43" ht="15.75" customHeight="1" x14ac:dyDescent="0.2"/>
    <row r="115" spans="1:43" ht="15.75" customHeight="1" x14ac:dyDescent="0.2"/>
    <row r="116" spans="1:43" ht="15.75" customHeight="1" x14ac:dyDescent="0.2"/>
    <row r="117" spans="1:43" ht="15.75" customHeight="1" x14ac:dyDescent="0.2">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x14ac:dyDescent="0.2">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x14ac:dyDescent="0.2">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x14ac:dyDescent="0.2">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316697849570.64062</v>
      </c>
      <c r="J120" s="16">
        <f t="shared" si="26"/>
        <v>20180943848111.5</v>
      </c>
      <c r="K120" s="16">
        <f t="shared" si="26"/>
        <v>2003836974161.75</v>
      </c>
      <c r="L120" s="16">
        <f t="shared" si="26"/>
        <v>10922051453766.5</v>
      </c>
      <c r="M120" s="16">
        <f t="shared" si="26"/>
        <v>33231292105.833008</v>
      </c>
    </row>
    <row r="121" spans="1:43" ht="15.75" customHeight="1" x14ac:dyDescent="0.2">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x14ac:dyDescent="0.2">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x14ac:dyDescent="0.2">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x14ac:dyDescent="0.2">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x14ac:dyDescent="0.2">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x14ac:dyDescent="0.2">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x14ac:dyDescent="0.2">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x14ac:dyDescent="0.2">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x14ac:dyDescent="0.2">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x14ac:dyDescent="0.2">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x14ac:dyDescent="0.2">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x14ac:dyDescent="0.2">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x14ac:dyDescent="0.2">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x14ac:dyDescent="0.2">
      <c r="A134" s="4">
        <v>2035</v>
      </c>
      <c r="B134" s="75">
        <v>269552808859409.62</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x14ac:dyDescent="0.2">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60511741567383.062</v>
      </c>
      <c r="K135" s="75">
        <v>5896611159975.3848</v>
      </c>
      <c r="L135" s="75">
        <v>26812746067984.895</v>
      </c>
      <c r="M135" s="75">
        <v>87672417353.516571</v>
      </c>
    </row>
    <row r="136" spans="1:13" ht="15.75" customHeight="1" x14ac:dyDescent="0.2">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x14ac:dyDescent="0.2">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x14ac:dyDescent="0.2">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x14ac:dyDescent="0.2">
      <c r="A139" s="4">
        <v>2040</v>
      </c>
      <c r="B139" s="75">
        <v>373133428944966.62</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x14ac:dyDescent="0.2">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x14ac:dyDescent="0.2">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x14ac:dyDescent="0.2">
      <c r="A142" s="4">
        <v>2043</v>
      </c>
      <c r="B142" s="75">
        <v>446202036482460.12</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x14ac:dyDescent="0.2">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41778615984220.812</v>
      </c>
      <c r="M143" s="75">
        <v>139389040881.89102</v>
      </c>
    </row>
    <row r="144" spans="1:13" ht="15.75" customHeight="1" x14ac:dyDescent="0.2">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105184130986705.12</v>
      </c>
      <c r="K144" s="75">
        <v>10201321953718.623</v>
      </c>
      <c r="L144" s="75">
        <v>44036104892743.812</v>
      </c>
      <c r="M144" s="75">
        <v>147211999108.63275</v>
      </c>
    </row>
    <row r="145" spans="1:13" ht="15.75" customHeight="1" x14ac:dyDescent="0.2">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x14ac:dyDescent="0.2">
      <c r="A146" s="4">
        <v>2047</v>
      </c>
      <c r="B146" s="75">
        <v>557684501354908.12</v>
      </c>
      <c r="C146" s="75">
        <v>47079898569229.664</v>
      </c>
      <c r="D146" s="75">
        <v>496221626429.82025</v>
      </c>
      <c r="E146" s="75">
        <v>218138790372012.62</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x14ac:dyDescent="0.2">
      <c r="A147" s="4">
        <v>2048</v>
      </c>
      <c r="B147" s="75">
        <v>587784549955073.38</v>
      </c>
      <c r="C147" s="75">
        <v>49620954007531.094</v>
      </c>
      <c r="D147" s="75">
        <v>520484404868.23737</v>
      </c>
      <c r="E147" s="75">
        <v>229893315433697.62</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x14ac:dyDescent="0.2">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x14ac:dyDescent="0.2">
      <c r="A149" s="4">
        <v>2050</v>
      </c>
      <c r="B149" s="75">
        <v>651701481613560.25</v>
      </c>
      <c r="C149" s="75">
        <v>55016841201861</v>
      </c>
      <c r="D149" s="75">
        <v>572081741783.34424</v>
      </c>
      <c r="E149" s="75">
        <v>254854420942756.44</v>
      </c>
      <c r="F149" s="75">
        <v>2190414094299.8723</v>
      </c>
      <c r="G149" s="75">
        <v>17625788267914.297</v>
      </c>
      <c r="H149" s="75">
        <v>88485048169907.312</v>
      </c>
      <c r="I149" s="75">
        <v>2034741260456.23</v>
      </c>
      <c r="J149" s="75">
        <v>136773445771535.45</v>
      </c>
      <c r="K149" s="75">
        <v>13242925821405.445</v>
      </c>
      <c r="L149" s="75">
        <v>56087955960632.438</v>
      </c>
      <c r="M149" s="75">
        <v>189057607178.07831</v>
      </c>
    </row>
    <row r="150" spans="1:13" ht="15.75" customHeight="1" x14ac:dyDescent="0.2">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143637135502957.12</v>
      </c>
      <c r="K150" s="75">
        <v>13903820108491.777</v>
      </c>
      <c r="L150" s="75">
        <v>58707530336591.82</v>
      </c>
      <c r="M150" s="75">
        <v>198151712440.37183</v>
      </c>
    </row>
    <row r="151" spans="1:13" ht="15.75" customHeight="1" x14ac:dyDescent="0.2">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x14ac:dyDescent="0.2">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64246135589870.062</v>
      </c>
      <c r="M152" s="75">
        <v>217356303960.02734</v>
      </c>
    </row>
    <row r="153" spans="1:13" ht="15.75" customHeight="1" x14ac:dyDescent="0.2">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x14ac:dyDescent="0.2">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x14ac:dyDescent="0.2">
      <c r="A155" s="4">
        <v>2056</v>
      </c>
      <c r="B155" s="75">
        <v>865727614676649.62</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x14ac:dyDescent="0.2">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76555206435701.312</v>
      </c>
      <c r="M156" s="75">
        <v>259884905175.9761</v>
      </c>
    </row>
    <row r="157" spans="1:13" ht="15.75" customHeight="1" x14ac:dyDescent="0.2">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x14ac:dyDescent="0.2">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x14ac:dyDescent="0.2">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x14ac:dyDescent="0.2">
      <c r="A160" s="4"/>
    </row>
    <row r="161" spans="1:43" ht="15.75" customHeight="1" x14ac:dyDescent="0.2">
      <c r="A161" s="69" t="s">
        <v>294</v>
      </c>
    </row>
    <row r="162" spans="1:43" ht="15.75" customHeight="1" x14ac:dyDescent="0.2">
      <c r="A162" s="69" t="s">
        <v>276</v>
      </c>
    </row>
    <row r="163" spans="1:43" ht="15.75" customHeight="1" x14ac:dyDescent="0.2">
      <c r="A163" s="69"/>
    </row>
    <row r="164" spans="1:43" ht="15.75" customHeight="1" x14ac:dyDescent="0.2">
      <c r="A164" s="69"/>
    </row>
    <row r="165" spans="1:43" ht="15.75" customHeight="1" x14ac:dyDescent="0.2">
      <c r="A165" s="69"/>
      <c r="B165" s="73"/>
    </row>
    <row r="166" spans="1:43" ht="15.75" customHeight="1" x14ac:dyDescent="0.2">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x14ac:dyDescent="0.2">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269552808859409.62</v>
      </c>
      <c r="S167" s="75">
        <v>288088061175228.31</v>
      </c>
      <c r="T167" s="75">
        <v>307665057052593.56</v>
      </c>
      <c r="U167" s="75">
        <v>328331875381481.5</v>
      </c>
      <c r="V167" s="75">
        <v>350137840192865.44</v>
      </c>
      <c r="W167" s="75">
        <v>373133428944966.62</v>
      </c>
      <c r="X167" s="75">
        <v>396314586991136.56</v>
      </c>
      <c r="Y167" s="75">
        <v>420656481310420</v>
      </c>
      <c r="Z167" s="75">
        <v>446202036482460.12</v>
      </c>
      <c r="AA167" s="75">
        <v>472994191446656.75</v>
      </c>
      <c r="AB167" s="75">
        <v>501075664783905.19</v>
      </c>
      <c r="AC167" s="75">
        <v>528790609511963.38</v>
      </c>
      <c r="AD167" s="75">
        <v>557684501354908.12</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865727614676649.62</v>
      </c>
      <c r="AN167" s="75">
        <v>905444070158265.88</v>
      </c>
      <c r="AO167" s="75">
        <v>946283048031937.38</v>
      </c>
      <c r="AP167" s="75">
        <v>988210171209358.25</v>
      </c>
      <c r="AQ167" s="75">
        <v>1031180911584551</v>
      </c>
    </row>
    <row r="168" spans="1:43" ht="15.75" customHeight="1" x14ac:dyDescent="0.2">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x14ac:dyDescent="0.2">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x14ac:dyDescent="0.2">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218138790372012.62</v>
      </c>
      <c r="AE170" s="75">
        <v>229893315433697.62</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x14ac:dyDescent="0.2">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x14ac:dyDescent="0.2">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x14ac:dyDescent="0.2">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88485048169907.312</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x14ac:dyDescent="0.2">
      <c r="A174" s="70" t="s">
        <v>286</v>
      </c>
      <c r="B174" s="8">
        <v>254140050559.625</v>
      </c>
      <c r="C174" s="8">
        <v>285418950065.13281</v>
      </c>
      <c r="D174" s="8">
        <v>316697849570.64062</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x14ac:dyDescent="0.2">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60511741567383.062</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105184130986705.12</v>
      </c>
      <c r="AC175" s="75">
        <v>110996467669468.44</v>
      </c>
      <c r="AD175" s="75">
        <v>117056062751821.84</v>
      </c>
      <c r="AE175" s="75">
        <v>123368639178165.64</v>
      </c>
      <c r="AF175" s="75">
        <v>129939501197724.36</v>
      </c>
      <c r="AG175" s="75">
        <v>136773445771535.45</v>
      </c>
      <c r="AH175" s="75">
        <v>143637135502957.12</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x14ac:dyDescent="0.2">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x14ac:dyDescent="0.2">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41778615984220.812</v>
      </c>
      <c r="AB177" s="75">
        <v>44036104892743.812</v>
      </c>
      <c r="AC177" s="75">
        <v>46251457670510.281</v>
      </c>
      <c r="AD177" s="75">
        <v>48561504244447.438</v>
      </c>
      <c r="AE177" s="75">
        <v>50969084678645.469</v>
      </c>
      <c r="AF177" s="75">
        <v>53476992747884.32</v>
      </c>
      <c r="AG177" s="75">
        <v>56087955960632.438</v>
      </c>
      <c r="AH177" s="75">
        <v>58707530336591.82</v>
      </c>
      <c r="AI177" s="75">
        <v>61426297984917.859</v>
      </c>
      <c r="AJ177" s="75">
        <v>64246135589870.062</v>
      </c>
      <c r="AK177" s="75">
        <v>67168733449885.375</v>
      </c>
      <c r="AL177" s="75">
        <v>70195561272392.273</v>
      </c>
      <c r="AM177" s="75">
        <v>73322534759081.359</v>
      </c>
      <c r="AN177" s="75">
        <v>76555206435701.312</v>
      </c>
      <c r="AO177" s="75">
        <v>79894086163065.203</v>
      </c>
      <c r="AP177" s="75">
        <v>83339280912066.828</v>
      </c>
      <c r="AQ177" s="75">
        <v>86890436922621.453</v>
      </c>
    </row>
    <row r="178" spans="1:43" ht="15.75" customHeight="1" x14ac:dyDescent="0.2">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x14ac:dyDescent="0.2">
      <c r="A179" s="4"/>
    </row>
    <row r="180" spans="1:43" ht="15.75" customHeight="1" x14ac:dyDescent="0.2">
      <c r="A180" s="4"/>
    </row>
    <row r="181" spans="1:43" ht="15.75" customHeight="1" x14ac:dyDescent="0.2">
      <c r="A181" s="4"/>
    </row>
    <row r="182" spans="1:43" ht="15.75" customHeight="1" x14ac:dyDescent="0.2">
      <c r="A182" s="4"/>
    </row>
    <row r="183" spans="1:43" ht="15.75" customHeight="1" x14ac:dyDescent="0.2">
      <c r="A183" s="4"/>
    </row>
    <row r="184" spans="1:43" ht="15.75" customHeight="1" x14ac:dyDescent="0.2">
      <c r="A184" s="4"/>
    </row>
    <row r="185" spans="1:43" ht="15.75" customHeight="1" x14ac:dyDescent="0.2">
      <c r="A185" s="4"/>
    </row>
    <row r="186" spans="1:43" ht="15.75" customHeight="1" x14ac:dyDescent="0.2">
      <c r="A186" s="4"/>
    </row>
    <row r="187" spans="1:43" ht="15.75" customHeight="1" x14ac:dyDescent="0.2">
      <c r="A187" s="4"/>
    </row>
    <row r="188" spans="1:43" ht="15.75" customHeight="1" x14ac:dyDescent="0.2">
      <c r="A188" s="4"/>
    </row>
    <row r="189" spans="1:43" ht="15.75" customHeight="1" x14ac:dyDescent="0.2">
      <c r="A189" s="4"/>
    </row>
    <row r="190" spans="1:43" ht="15.75" customHeight="1" x14ac:dyDescent="0.2">
      <c r="A190" s="4"/>
    </row>
    <row r="191" spans="1:43" ht="15.75" customHeight="1" x14ac:dyDescent="0.2">
      <c r="A191" s="4"/>
    </row>
    <row r="192" spans="1:43" ht="15.75" customHeight="1" x14ac:dyDescent="0.2">
      <c r="A192" s="4"/>
    </row>
    <row r="193" spans="1:1" ht="15.75" customHeight="1" x14ac:dyDescent="0.2">
      <c r="A193" s="4"/>
    </row>
    <row r="194" spans="1:1" ht="15.75" customHeight="1" x14ac:dyDescent="0.2">
      <c r="A194" s="4"/>
    </row>
    <row r="195" spans="1:1" ht="15.75" customHeight="1" x14ac:dyDescent="0.2">
      <c r="A195" s="4"/>
    </row>
    <row r="196" spans="1:1" ht="15.75" customHeight="1" x14ac:dyDescent="0.2">
      <c r="A196" s="4"/>
    </row>
    <row r="197" spans="1:1" ht="15.75" customHeight="1" x14ac:dyDescent="0.2">
      <c r="A197" s="4"/>
    </row>
    <row r="198" spans="1:1" ht="15.75" customHeight="1" x14ac:dyDescent="0.2">
      <c r="A198" s="4"/>
    </row>
    <row r="199" spans="1:1" ht="15.75" customHeight="1" x14ac:dyDescent="0.2">
      <c r="A199" s="4"/>
    </row>
    <row r="200" spans="1:1" ht="15.75" customHeight="1" x14ac:dyDescent="0.2">
      <c r="A200" s="4"/>
    </row>
    <row r="201" spans="1:1" ht="15.75" customHeight="1" x14ac:dyDescent="0.2">
      <c r="A201" s="4"/>
    </row>
    <row r="202" spans="1:1" ht="15.75" customHeight="1" x14ac:dyDescent="0.2">
      <c r="A202" s="4"/>
    </row>
    <row r="203" spans="1:1" ht="15.75" customHeight="1" x14ac:dyDescent="0.2">
      <c r="A203" s="4"/>
    </row>
    <row r="204" spans="1:1" ht="15.75" customHeight="1" x14ac:dyDescent="0.2">
      <c r="A204" s="4"/>
    </row>
    <row r="205" spans="1:1" ht="15.75" customHeight="1" x14ac:dyDescent="0.2">
      <c r="A205" s="4"/>
    </row>
    <row r="206" spans="1:1" ht="15.75" customHeight="1" x14ac:dyDescent="0.2">
      <c r="A206" s="4"/>
    </row>
    <row r="207" spans="1:1" ht="15.75" customHeight="1" x14ac:dyDescent="0.2">
      <c r="A207" s="4"/>
    </row>
    <row r="208" spans="1:1" ht="15.75" customHeight="1" x14ac:dyDescent="0.2">
      <c r="A208" s="4"/>
    </row>
    <row r="209" spans="1:1" ht="15.75" customHeight="1" x14ac:dyDescent="0.2">
      <c r="A209" s="4"/>
    </row>
    <row r="210" spans="1:1" ht="15.75" customHeight="1" x14ac:dyDescent="0.2">
      <c r="A210" s="4"/>
    </row>
    <row r="211" spans="1:1" ht="15.75" customHeight="1" x14ac:dyDescent="0.2">
      <c r="A211" s="4"/>
    </row>
    <row r="212" spans="1:1" ht="15.75" customHeight="1" x14ac:dyDescent="0.2">
      <c r="A212" s="4"/>
    </row>
    <row r="213" spans="1:1" ht="15.75" customHeight="1" x14ac:dyDescent="0.2">
      <c r="A213" s="4"/>
    </row>
    <row r="214" spans="1:1" ht="15.75" customHeight="1" x14ac:dyDescent="0.2">
      <c r="A214" s="4"/>
    </row>
    <row r="215" spans="1:1" ht="15.75" customHeight="1" x14ac:dyDescent="0.2">
      <c r="A215" s="4"/>
    </row>
    <row r="216" spans="1:1" ht="15.75" customHeight="1" x14ac:dyDescent="0.2">
      <c r="A216" s="4"/>
    </row>
    <row r="217" spans="1:1" ht="15.75" customHeight="1" x14ac:dyDescent="0.2">
      <c r="A217" s="4"/>
    </row>
    <row r="218" spans="1:1" ht="15.75" customHeight="1" x14ac:dyDescent="0.2">
      <c r="A218" s="4"/>
    </row>
    <row r="219" spans="1:1" ht="15.75" customHeight="1" x14ac:dyDescent="0.2">
      <c r="A219" s="4"/>
    </row>
    <row r="220" spans="1:1" ht="15.75" customHeight="1" x14ac:dyDescent="0.2">
      <c r="A220" s="4"/>
    </row>
    <row r="221" spans="1:1" ht="15.75" customHeight="1" x14ac:dyDescent="0.2">
      <c r="A221" s="4"/>
    </row>
    <row r="222" spans="1:1" ht="15.75" customHeight="1" x14ac:dyDescent="0.2">
      <c r="A222" s="4"/>
    </row>
    <row r="223" spans="1:1" ht="15.75" customHeight="1" x14ac:dyDescent="0.2">
      <c r="A223" s="4"/>
    </row>
    <row r="224" spans="1:1" ht="15.75" customHeight="1" x14ac:dyDescent="0.2">
      <c r="A224" s="4"/>
    </row>
    <row r="225" spans="1:1" ht="15.75" customHeight="1" x14ac:dyDescent="0.2">
      <c r="A225" s="4"/>
    </row>
    <row r="226" spans="1:1" ht="15.75" customHeight="1" x14ac:dyDescent="0.2">
      <c r="A226" s="4"/>
    </row>
    <row r="227" spans="1:1" ht="15.75" customHeight="1" x14ac:dyDescent="0.2">
      <c r="A227" s="4"/>
    </row>
    <row r="228" spans="1:1" ht="15.75" customHeight="1" x14ac:dyDescent="0.2">
      <c r="A228" s="4"/>
    </row>
    <row r="229" spans="1:1" ht="15.75" customHeight="1" x14ac:dyDescent="0.2">
      <c r="A229" s="4"/>
    </row>
    <row r="230" spans="1:1" ht="15.75" customHeight="1" x14ac:dyDescent="0.2">
      <c r="A230" s="4"/>
    </row>
    <row r="231" spans="1:1" ht="15.75" customHeight="1" x14ac:dyDescent="0.2">
      <c r="A231" s="4"/>
    </row>
    <row r="232" spans="1:1" ht="15.75" customHeight="1" x14ac:dyDescent="0.2">
      <c r="A232" s="4"/>
    </row>
    <row r="233" spans="1:1" ht="15.75" customHeight="1" x14ac:dyDescent="0.2">
      <c r="A233" s="4"/>
    </row>
    <row r="234" spans="1:1" ht="15.75" customHeight="1" x14ac:dyDescent="0.2">
      <c r="A234" s="4"/>
    </row>
    <row r="235" spans="1:1" ht="15.75" customHeight="1" x14ac:dyDescent="0.2">
      <c r="A235" s="4"/>
    </row>
    <row r="236" spans="1:1" ht="15.75" customHeight="1" x14ac:dyDescent="0.2">
      <c r="A236" s="4"/>
    </row>
    <row r="237" spans="1:1" ht="15.75" customHeight="1" x14ac:dyDescent="0.2">
      <c r="A237" s="4"/>
    </row>
    <row r="238" spans="1:1" ht="15.75" customHeight="1" x14ac:dyDescent="0.2">
      <c r="A238" s="4"/>
    </row>
    <row r="239" spans="1:1" ht="15.75" customHeight="1" x14ac:dyDescent="0.2">
      <c r="A239" s="4"/>
    </row>
    <row r="240" spans="1:1" ht="15.75" customHeight="1" x14ac:dyDescent="0.2">
      <c r="A240" s="4"/>
    </row>
    <row r="241" spans="1:1" ht="15.75" customHeight="1" x14ac:dyDescent="0.2">
      <c r="A241" s="4"/>
    </row>
    <row r="242" spans="1:1" ht="15.75" customHeight="1" x14ac:dyDescent="0.2">
      <c r="A242" s="4"/>
    </row>
    <row r="243" spans="1:1" ht="15.75" customHeight="1" x14ac:dyDescent="0.2">
      <c r="A243" s="4"/>
    </row>
    <row r="244" spans="1:1" ht="15.75" customHeight="1" x14ac:dyDescent="0.2">
      <c r="A244" s="4"/>
    </row>
    <row r="245" spans="1:1" ht="15.75" customHeight="1" x14ac:dyDescent="0.2">
      <c r="A245" s="4"/>
    </row>
    <row r="246" spans="1:1" ht="15.75" customHeight="1" x14ac:dyDescent="0.2">
      <c r="A246" s="4"/>
    </row>
    <row r="247" spans="1:1" ht="15.75" customHeight="1" x14ac:dyDescent="0.2">
      <c r="A247" s="4"/>
    </row>
    <row r="248" spans="1:1" ht="15.75" customHeight="1" x14ac:dyDescent="0.2">
      <c r="A248" s="4"/>
    </row>
    <row r="249" spans="1:1" ht="15.75" customHeight="1" x14ac:dyDescent="0.2">
      <c r="A249" s="4"/>
    </row>
    <row r="250" spans="1:1" ht="15.75" customHeight="1" x14ac:dyDescent="0.2">
      <c r="A250" s="4"/>
    </row>
    <row r="251" spans="1:1" ht="15.75" customHeight="1" x14ac:dyDescent="0.2">
      <c r="A251" s="4"/>
    </row>
    <row r="252" spans="1:1" ht="15.75" customHeight="1" x14ac:dyDescent="0.2">
      <c r="A252" s="4"/>
    </row>
    <row r="253" spans="1:1" ht="15.75" customHeight="1" x14ac:dyDescent="0.2">
      <c r="A253" s="4"/>
    </row>
    <row r="254" spans="1:1" ht="15.75" customHeight="1" x14ac:dyDescent="0.2">
      <c r="A254" s="4"/>
    </row>
    <row r="255" spans="1:1" ht="15.75" customHeight="1" x14ac:dyDescent="0.2">
      <c r="A255" s="4"/>
    </row>
    <row r="256" spans="1:1" ht="15.75" customHeight="1" x14ac:dyDescent="0.2">
      <c r="A256" s="4"/>
    </row>
    <row r="257" spans="1:1" ht="15.75" customHeight="1" x14ac:dyDescent="0.2">
      <c r="A257" s="4"/>
    </row>
    <row r="258" spans="1:1" ht="15.75" customHeight="1" x14ac:dyDescent="0.2">
      <c r="A258" s="4"/>
    </row>
    <row r="259" spans="1:1" ht="15.75" customHeight="1" x14ac:dyDescent="0.2">
      <c r="A259" s="4"/>
    </row>
    <row r="260" spans="1:1" ht="15.75" customHeight="1" x14ac:dyDescent="0.2">
      <c r="A260" s="4"/>
    </row>
    <row r="261" spans="1:1" ht="15.75" customHeight="1" x14ac:dyDescent="0.2">
      <c r="A261" s="4"/>
    </row>
    <row r="262" spans="1:1" ht="15.75" customHeight="1" x14ac:dyDescent="0.2">
      <c r="A262" s="4"/>
    </row>
    <row r="263" spans="1:1" ht="15.75" customHeight="1" x14ac:dyDescent="0.2">
      <c r="A263" s="4"/>
    </row>
    <row r="264" spans="1:1" ht="15.75" customHeight="1" x14ac:dyDescent="0.2">
      <c r="A264" s="4"/>
    </row>
    <row r="265" spans="1:1" ht="15.75" customHeight="1" x14ac:dyDescent="0.2">
      <c r="A265" s="4"/>
    </row>
    <row r="266" spans="1:1" ht="15.75" customHeight="1" x14ac:dyDescent="0.2">
      <c r="A266" s="4"/>
    </row>
    <row r="267" spans="1:1" ht="15.75" customHeight="1" x14ac:dyDescent="0.2">
      <c r="A267" s="4"/>
    </row>
    <row r="268" spans="1:1" ht="15.75" customHeight="1" x14ac:dyDescent="0.2">
      <c r="A268" s="4"/>
    </row>
    <row r="269" spans="1:1" ht="15.75" customHeight="1" x14ac:dyDescent="0.2">
      <c r="A269" s="4"/>
    </row>
    <row r="270" spans="1:1" ht="15.75" customHeight="1" x14ac:dyDescent="0.2">
      <c r="A270" s="4"/>
    </row>
    <row r="271" spans="1:1" ht="15.75" customHeight="1" x14ac:dyDescent="0.2">
      <c r="A271" s="4"/>
    </row>
    <row r="272" spans="1:1" ht="15.75" customHeight="1" x14ac:dyDescent="0.2">
      <c r="A272" s="4"/>
    </row>
    <row r="273" spans="1:1" ht="15.75" customHeight="1" x14ac:dyDescent="0.2">
      <c r="A273" s="4"/>
    </row>
    <row r="274" spans="1:1" ht="15.75" customHeight="1" x14ac:dyDescent="0.2">
      <c r="A274" s="4"/>
    </row>
    <row r="275" spans="1:1" ht="15.75" customHeight="1" x14ac:dyDescent="0.2">
      <c r="A275" s="4"/>
    </row>
    <row r="276" spans="1:1" ht="15.75" customHeight="1" x14ac:dyDescent="0.2">
      <c r="A276" s="4"/>
    </row>
    <row r="277" spans="1:1" ht="15.75" customHeight="1" x14ac:dyDescent="0.2">
      <c r="A277" s="4"/>
    </row>
    <row r="278" spans="1:1" ht="15.75" customHeight="1" x14ac:dyDescent="0.2">
      <c r="A278" s="4"/>
    </row>
    <row r="279" spans="1:1" ht="15.75" customHeight="1" x14ac:dyDescent="0.2">
      <c r="A279" s="4"/>
    </row>
    <row r="280" spans="1:1" ht="15.75" customHeight="1" x14ac:dyDescent="0.2">
      <c r="A280" s="4"/>
    </row>
    <row r="281" spans="1:1" ht="15.75" customHeight="1" x14ac:dyDescent="0.2">
      <c r="A281" s="4"/>
    </row>
    <row r="282" spans="1:1" ht="15.75" customHeight="1" x14ac:dyDescent="0.2">
      <c r="A282" s="4"/>
    </row>
    <row r="283" spans="1:1" ht="15.75" customHeight="1" x14ac:dyDescent="0.2">
      <c r="A283" s="4"/>
    </row>
    <row r="284" spans="1:1" ht="15.75" customHeight="1" x14ac:dyDescent="0.2">
      <c r="A284" s="4"/>
    </row>
    <row r="285" spans="1:1" ht="15.75" customHeight="1" x14ac:dyDescent="0.2">
      <c r="A285" s="4"/>
    </row>
    <row r="286" spans="1:1" ht="15.75" customHeight="1" x14ac:dyDescent="0.2">
      <c r="A286" s="4"/>
    </row>
    <row r="287" spans="1:1" ht="15.75" customHeight="1" x14ac:dyDescent="0.2">
      <c r="A287" s="4"/>
    </row>
    <row r="288" spans="1:1" ht="15.75" customHeight="1" x14ac:dyDescent="0.2">
      <c r="A288" s="4"/>
    </row>
    <row r="289" spans="1:1" ht="15.75" customHeight="1" x14ac:dyDescent="0.2">
      <c r="A289" s="4"/>
    </row>
    <row r="290" spans="1:1" ht="15.75" customHeight="1" x14ac:dyDescent="0.2">
      <c r="A290" s="4"/>
    </row>
    <row r="291" spans="1:1" ht="15.75" customHeight="1" x14ac:dyDescent="0.2">
      <c r="A291" s="4"/>
    </row>
    <row r="292" spans="1:1" ht="15.75" customHeight="1" x14ac:dyDescent="0.2">
      <c r="A292" s="4"/>
    </row>
    <row r="293" spans="1:1" ht="15.75" customHeight="1" x14ac:dyDescent="0.2">
      <c r="A293" s="4"/>
    </row>
    <row r="294" spans="1:1" ht="15.75" customHeight="1" x14ac:dyDescent="0.2">
      <c r="A294" s="4"/>
    </row>
    <row r="295" spans="1:1" ht="15.75" customHeight="1" x14ac:dyDescent="0.2">
      <c r="A295" s="4"/>
    </row>
    <row r="296" spans="1:1" ht="15.75" customHeight="1" x14ac:dyDescent="0.2">
      <c r="A296" s="4"/>
    </row>
    <row r="297" spans="1:1" ht="15.75" customHeight="1" x14ac:dyDescent="0.2">
      <c r="A297" s="4"/>
    </row>
    <row r="298" spans="1:1" ht="15.75" customHeight="1" x14ac:dyDescent="0.2">
      <c r="A298" s="4"/>
    </row>
    <row r="299" spans="1:1" ht="15.75" customHeight="1" x14ac:dyDescent="0.2">
      <c r="A299" s="4"/>
    </row>
    <row r="300" spans="1:1" ht="15.75" customHeight="1" x14ac:dyDescent="0.2">
      <c r="A300" s="4"/>
    </row>
    <row r="301" spans="1:1" ht="15.75" customHeight="1" x14ac:dyDescent="0.2">
      <c r="A301" s="4"/>
    </row>
    <row r="302" spans="1:1" ht="15.75" customHeight="1" x14ac:dyDescent="0.2"/>
    <row r="303" spans="1:1" ht="15.75" customHeight="1" x14ac:dyDescent="0.2"/>
    <row r="304" spans="1:1"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baseColWidth="10" defaultColWidth="14.5" defaultRowHeight="15" customHeight="1" x14ac:dyDescent="0.2"/>
  <cols>
    <col min="1" max="1" width="28.1640625" customWidth="1"/>
    <col min="2" max="2" width="12.1640625" customWidth="1"/>
    <col min="3" max="43" width="11.5" customWidth="1"/>
  </cols>
  <sheetData>
    <row r="1" spans="1:40" ht="16" x14ac:dyDescent="0.2">
      <c r="A1" s="68" t="s">
        <v>52</v>
      </c>
    </row>
    <row r="4" spans="1:40" x14ac:dyDescent="0.2">
      <c r="A4" s="69" t="s">
        <v>297</v>
      </c>
    </row>
    <row r="5" spans="1:40" x14ac:dyDescent="0.2">
      <c r="A5" s="69" t="s">
        <v>276</v>
      </c>
    </row>
    <row r="6" spans="1:40" x14ac:dyDescent="0.2">
      <c r="A6" s="69" t="s">
        <v>298</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x14ac:dyDescent="0.2">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x14ac:dyDescent="0.2">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x14ac:dyDescent="0.2">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x14ac:dyDescent="0.2">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x14ac:dyDescent="0.2">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x14ac:dyDescent="0.2">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x14ac:dyDescent="0.2">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x14ac:dyDescent="0.2">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x14ac:dyDescent="0.2">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x14ac:dyDescent="0.2">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x14ac:dyDescent="0.2">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x14ac:dyDescent="0.2"/>
    <row r="23" spans="1:40" ht="15.75" customHeight="1" x14ac:dyDescent="0.2"/>
    <row r="24" spans="1:40" ht="15.75" customHeight="1" x14ac:dyDescent="0.2">
      <c r="A24" s="69" t="s">
        <v>299</v>
      </c>
    </row>
    <row r="25" spans="1:40" ht="15.75" customHeight="1" x14ac:dyDescent="0.2">
      <c r="A25" s="69" t="s">
        <v>276</v>
      </c>
    </row>
    <row r="26" spans="1:40" ht="15.75" customHeight="1" x14ac:dyDescent="0.2">
      <c r="A26" s="69" t="s">
        <v>300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x14ac:dyDescent="0.2">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x14ac:dyDescent="0.2">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x14ac:dyDescent="0.2">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x14ac:dyDescent="0.2">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x14ac:dyDescent="0.2">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x14ac:dyDescent="0.2">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x14ac:dyDescent="0.2">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x14ac:dyDescent="0.2">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x14ac:dyDescent="0.2">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x14ac:dyDescent="0.2">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x14ac:dyDescent="0.2">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x14ac:dyDescent="0.2"/>
    <row r="43" spans="1:40" ht="15.75" customHeight="1" x14ac:dyDescent="0.2"/>
    <row r="44" spans="1:40" ht="15.75" customHeight="1" x14ac:dyDescent="0.2">
      <c r="A44" s="69" t="s">
        <v>301</v>
      </c>
    </row>
    <row r="45" spans="1:40" ht="15.75" customHeight="1" x14ac:dyDescent="0.2">
      <c r="A45" s="69" t="s">
        <v>276</v>
      </c>
    </row>
    <row r="46" spans="1:40" ht="15.75" customHeight="1" x14ac:dyDescent="0.2">
      <c r="A46" s="69" t="s">
        <v>302</v>
      </c>
    </row>
    <row r="47" spans="1:40" ht="15.75" customHeight="1" x14ac:dyDescent="0.2">
      <c r="A47" s="69" t="s">
        <v>278</v>
      </c>
    </row>
    <row r="48" spans="1:40" ht="15.75" customHeight="1" x14ac:dyDescent="0.2">
      <c r="A48" s="69"/>
      <c r="B48" s="26">
        <v>1000</v>
      </c>
    </row>
    <row r="49" spans="1:40" ht="15.75" customHeight="1" x14ac:dyDescent="0.2">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x14ac:dyDescent="0.2">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x14ac:dyDescent="0.2">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x14ac:dyDescent="0.2">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x14ac:dyDescent="0.2">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x14ac:dyDescent="0.2">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x14ac:dyDescent="0.2">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x14ac:dyDescent="0.2">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x14ac:dyDescent="0.2">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x14ac:dyDescent="0.2">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x14ac:dyDescent="0.2">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x14ac:dyDescent="0.2">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x14ac:dyDescent="0.2">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x14ac:dyDescent="0.2"/>
    <row r="63" spans="1:40" ht="15.75" customHeight="1" x14ac:dyDescent="0.2"/>
    <row r="64" spans="1:40" ht="15.75" customHeight="1" x14ac:dyDescent="0.2">
      <c r="A64" s="69" t="s">
        <v>303</v>
      </c>
    </row>
    <row r="65" spans="1:40" ht="15.75" customHeight="1" x14ac:dyDescent="0.2">
      <c r="A65" s="69" t="s">
        <v>276</v>
      </c>
    </row>
    <row r="66" spans="1:40" ht="15.75" customHeight="1" x14ac:dyDescent="0.2">
      <c r="A66" s="69" t="s">
        <v>304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x14ac:dyDescent="0.2">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x14ac:dyDescent="0.2">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x14ac:dyDescent="0.2">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x14ac:dyDescent="0.2">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x14ac:dyDescent="0.2">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x14ac:dyDescent="0.2">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x14ac:dyDescent="0.2">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x14ac:dyDescent="0.2">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x14ac:dyDescent="0.2"/>
    <row r="83" spans="1:40" ht="15.75" customHeight="1" x14ac:dyDescent="0.2"/>
    <row r="84" spans="1:40" ht="15.75" customHeight="1" x14ac:dyDescent="0.2"/>
    <row r="85" spans="1:40" ht="15.75" customHeight="1" x14ac:dyDescent="0.2">
      <c r="A85" s="69" t="s">
        <v>305</v>
      </c>
    </row>
    <row r="86" spans="1:40" ht="15.75" customHeight="1" x14ac:dyDescent="0.2">
      <c r="A86" s="69" t="s">
        <v>276</v>
      </c>
    </row>
    <row r="87" spans="1:40" ht="15.75" customHeight="1" x14ac:dyDescent="0.2">
      <c r="A87" s="69" t="s">
        <v>306</v>
      </c>
    </row>
    <row r="88" spans="1:40" ht="15.75" customHeight="1" x14ac:dyDescent="0.2">
      <c r="A88" s="69" t="s">
        <v>278</v>
      </c>
    </row>
    <row r="89" spans="1:40" ht="15.75" customHeight="1" x14ac:dyDescent="0.2">
      <c r="A89" s="69"/>
      <c r="B89" s="76">
        <v>1000</v>
      </c>
    </row>
    <row r="90" spans="1:40" ht="15.75" customHeight="1" x14ac:dyDescent="0.2">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x14ac:dyDescent="0.2">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x14ac:dyDescent="0.2">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x14ac:dyDescent="0.2">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x14ac:dyDescent="0.2">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x14ac:dyDescent="0.2">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x14ac:dyDescent="0.2">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x14ac:dyDescent="0.2">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x14ac:dyDescent="0.2">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x14ac:dyDescent="0.2">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x14ac:dyDescent="0.2">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x14ac:dyDescent="0.2"/>
    <row r="104" spans="1:40" ht="15.75" customHeight="1" x14ac:dyDescent="0.2"/>
    <row r="105" spans="1:40" ht="15.75" customHeight="1" x14ac:dyDescent="0.2"/>
    <row r="106" spans="1:40" ht="15.75" customHeight="1" x14ac:dyDescent="0.2">
      <c r="A106" s="69" t="s">
        <v>307</v>
      </c>
    </row>
    <row r="107" spans="1:40" ht="15.75" customHeight="1" x14ac:dyDescent="0.2">
      <c r="A107" s="69" t="s">
        <v>276</v>
      </c>
    </row>
    <row r="108" spans="1:40" ht="15.75" customHeight="1" x14ac:dyDescent="0.2">
      <c r="A108" s="69" t="s">
        <v>308</v>
      </c>
    </row>
    <row r="109" spans="1:40" ht="15.75" customHeight="1" x14ac:dyDescent="0.2">
      <c r="A109" s="69" t="s">
        <v>278</v>
      </c>
    </row>
    <row r="110" spans="1:40" ht="15.75" customHeight="1" x14ac:dyDescent="0.2">
      <c r="A110" s="69"/>
      <c r="B110" s="76">
        <v>1000</v>
      </c>
    </row>
    <row r="111" spans="1:40" ht="15.75" customHeight="1" x14ac:dyDescent="0.2">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x14ac:dyDescent="0.2">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x14ac:dyDescent="0.2">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x14ac:dyDescent="0.2">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x14ac:dyDescent="0.2">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x14ac:dyDescent="0.2">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x14ac:dyDescent="0.2">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x14ac:dyDescent="0.2">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x14ac:dyDescent="0.2">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x14ac:dyDescent="0.2">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x14ac:dyDescent="0.2">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x14ac:dyDescent="0.2">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x14ac:dyDescent="0.2">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x14ac:dyDescent="0.2"/>
    <row r="125" spans="1:40" ht="15.75" customHeight="1" x14ac:dyDescent="0.2"/>
    <row r="126" spans="1:40" ht="15.75" customHeight="1" x14ac:dyDescent="0.2"/>
    <row r="127" spans="1:40" ht="15.75" customHeight="1" x14ac:dyDescent="0.2">
      <c r="A127" s="69" t="s">
        <v>309</v>
      </c>
    </row>
    <row r="128" spans="1:40" ht="15.75" customHeight="1" x14ac:dyDescent="0.2">
      <c r="A128" s="69" t="s">
        <v>276</v>
      </c>
    </row>
    <row r="129" spans="1:40" ht="15.75" customHeight="1" x14ac:dyDescent="0.2">
      <c r="A129" s="69" t="s">
        <v>310</v>
      </c>
    </row>
    <row r="130" spans="1:40" ht="15.75" customHeight="1" x14ac:dyDescent="0.2">
      <c r="A130" s="69" t="s">
        <v>278</v>
      </c>
    </row>
    <row r="131" spans="1:40" ht="15.75" customHeight="1" x14ac:dyDescent="0.2">
      <c r="A131" s="69"/>
      <c r="B131" s="76">
        <v>1000000</v>
      </c>
    </row>
    <row r="132" spans="1:40" ht="15.75" customHeight="1" x14ac:dyDescent="0.2">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x14ac:dyDescent="0.2">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x14ac:dyDescent="0.2">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x14ac:dyDescent="0.2">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x14ac:dyDescent="0.2">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x14ac:dyDescent="0.2">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x14ac:dyDescent="0.2">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x14ac:dyDescent="0.2">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x14ac:dyDescent="0.2">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x14ac:dyDescent="0.2">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x14ac:dyDescent="0.2">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x14ac:dyDescent="0.2">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x14ac:dyDescent="0.2">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x14ac:dyDescent="0.2"/>
    <row r="146" spans="1:40" ht="15.75" customHeight="1" x14ac:dyDescent="0.2"/>
    <row r="147" spans="1:40" ht="15.75" customHeight="1" x14ac:dyDescent="0.2"/>
    <row r="148" spans="1:40" ht="15.75" customHeight="1" x14ac:dyDescent="0.2">
      <c r="A148" s="69" t="s">
        <v>311</v>
      </c>
    </row>
    <row r="149" spans="1:40" ht="15.75" customHeight="1" x14ac:dyDescent="0.2">
      <c r="A149" s="69" t="s">
        <v>276</v>
      </c>
    </row>
    <row r="150" spans="1:40" ht="15.75" customHeight="1" x14ac:dyDescent="0.2">
      <c r="A150" s="69" t="s">
        <v>312</v>
      </c>
    </row>
    <row r="151" spans="1:40" ht="15.75" customHeight="1" x14ac:dyDescent="0.2">
      <c r="A151" s="69" t="s">
        <v>278</v>
      </c>
    </row>
    <row r="152" spans="1:40" ht="15.75" customHeight="1" x14ac:dyDescent="0.2">
      <c r="A152" s="69"/>
      <c r="B152" s="76">
        <v>1000000</v>
      </c>
    </row>
    <row r="153" spans="1:40" ht="15.75" customHeight="1" x14ac:dyDescent="0.2">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x14ac:dyDescent="0.2">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x14ac:dyDescent="0.2">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x14ac:dyDescent="0.2">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x14ac:dyDescent="0.2">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x14ac:dyDescent="0.2">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x14ac:dyDescent="0.2">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x14ac:dyDescent="0.2">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x14ac:dyDescent="0.2">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x14ac:dyDescent="0.2">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x14ac:dyDescent="0.2">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x14ac:dyDescent="0.2">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x14ac:dyDescent="0.2">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x14ac:dyDescent="0.2"/>
    <row r="167" spans="1:40" ht="15.75" customHeight="1" x14ac:dyDescent="0.2"/>
    <row r="168" spans="1:40" ht="15.75" customHeight="1" x14ac:dyDescent="0.2"/>
    <row r="169" spans="1:40" ht="15.75" customHeight="1" x14ac:dyDescent="0.2">
      <c r="A169" s="69" t="s">
        <v>313</v>
      </c>
    </row>
    <row r="170" spans="1:40" ht="15.75" customHeight="1" x14ac:dyDescent="0.2">
      <c r="A170" s="69" t="s">
        <v>276</v>
      </c>
    </row>
    <row r="171" spans="1:40" ht="15.75" customHeight="1" x14ac:dyDescent="0.2">
      <c r="A171" s="69" t="s">
        <v>314</v>
      </c>
    </row>
    <row r="172" spans="1:40" ht="15.75" customHeight="1" x14ac:dyDescent="0.2">
      <c r="A172" s="69" t="s">
        <v>278</v>
      </c>
    </row>
    <row r="173" spans="1:40" ht="15.75" customHeight="1" x14ac:dyDescent="0.2">
      <c r="A173" s="69"/>
      <c r="B173" s="76">
        <v>1000000</v>
      </c>
    </row>
    <row r="174" spans="1:40" ht="15.75" customHeight="1" x14ac:dyDescent="0.2">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x14ac:dyDescent="0.2">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x14ac:dyDescent="0.2">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x14ac:dyDescent="0.2">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x14ac:dyDescent="0.2">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x14ac:dyDescent="0.2">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x14ac:dyDescent="0.2">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x14ac:dyDescent="0.2">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x14ac:dyDescent="0.2">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x14ac:dyDescent="0.2">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x14ac:dyDescent="0.2">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x14ac:dyDescent="0.2">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x14ac:dyDescent="0.2">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x14ac:dyDescent="0.2"/>
    <row r="188" spans="1:40" ht="15.75" customHeight="1" x14ac:dyDescent="0.2"/>
    <row r="189" spans="1:40" ht="15.75" customHeight="1" x14ac:dyDescent="0.2">
      <c r="A189" s="69" t="s">
        <v>315</v>
      </c>
    </row>
    <row r="190" spans="1:40" ht="15.75" customHeight="1" x14ac:dyDescent="0.2">
      <c r="A190" s="69" t="s">
        <v>276</v>
      </c>
    </row>
    <row r="191" spans="1:40" ht="15.75" customHeight="1" x14ac:dyDescent="0.2">
      <c r="A191" s="69" t="s">
        <v>316</v>
      </c>
    </row>
    <row r="192" spans="1:40" ht="15.75" customHeight="1" x14ac:dyDescent="0.2">
      <c r="A192" s="69" t="s">
        <v>278</v>
      </c>
    </row>
    <row r="193" spans="1:40" ht="15.75" customHeight="1" x14ac:dyDescent="0.2">
      <c r="A193" s="69"/>
      <c r="B193" s="76">
        <v>1000000</v>
      </c>
    </row>
    <row r="194" spans="1:40" ht="15.75" customHeight="1" x14ac:dyDescent="0.2">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x14ac:dyDescent="0.2">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x14ac:dyDescent="0.2">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x14ac:dyDescent="0.2">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x14ac:dyDescent="0.2">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x14ac:dyDescent="0.2">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x14ac:dyDescent="0.2">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x14ac:dyDescent="0.2">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x14ac:dyDescent="0.2">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x14ac:dyDescent="0.2">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x14ac:dyDescent="0.2">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x14ac:dyDescent="0.2">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x14ac:dyDescent="0.2">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x14ac:dyDescent="0.2"/>
    <row r="208" spans="1:40" ht="15.75" customHeight="1" x14ac:dyDescent="0.2"/>
    <row r="209" spans="1:40" ht="15.75" customHeight="1" x14ac:dyDescent="0.2"/>
    <row r="210" spans="1:40" ht="15.75" customHeight="1" x14ac:dyDescent="0.2">
      <c r="A210" s="69" t="s">
        <v>294</v>
      </c>
    </row>
    <row r="211" spans="1:40" ht="15.75" customHeight="1" x14ac:dyDescent="0.2">
      <c r="A211" s="69" t="s">
        <v>276</v>
      </c>
    </row>
    <row r="212" spans="1:40" ht="15.75" customHeight="1" x14ac:dyDescent="0.2">
      <c r="A212" s="69"/>
    </row>
    <row r="213" spans="1:40" ht="15.75" customHeight="1" x14ac:dyDescent="0.2">
      <c r="A213" s="69"/>
    </row>
    <row r="214" spans="1:40" ht="15.75" customHeight="1" x14ac:dyDescent="0.2">
      <c r="A214" s="69"/>
    </row>
    <row r="215" spans="1:40" ht="15.75" customHeight="1" x14ac:dyDescent="0.2">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x14ac:dyDescent="0.2">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x14ac:dyDescent="0.2">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x14ac:dyDescent="0.2">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x14ac:dyDescent="0.2">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x14ac:dyDescent="0.2">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x14ac:dyDescent="0.2">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x14ac:dyDescent="0.2">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x14ac:dyDescent="0.2">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x14ac:dyDescent="0.2">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x14ac:dyDescent="0.2">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x14ac:dyDescent="0.2">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x14ac:dyDescent="0.2">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x14ac:dyDescent="0.2"/>
    <row r="229" spans="1:40" ht="15.75" customHeight="1" x14ac:dyDescent="0.2"/>
    <row r="230" spans="1:40" ht="15.75" customHeight="1" x14ac:dyDescent="0.2">
      <c r="A230" s="69" t="s">
        <v>294</v>
      </c>
    </row>
    <row r="231" spans="1:40" ht="15.75" customHeight="1" x14ac:dyDescent="0.2">
      <c r="A231" s="69" t="s">
        <v>276</v>
      </c>
    </row>
    <row r="232" spans="1:40" ht="15.75" customHeight="1" x14ac:dyDescent="0.2">
      <c r="A232" s="69"/>
    </row>
    <row r="233" spans="1:40" ht="15.75" customHeight="1" x14ac:dyDescent="0.2">
      <c r="A233" s="69"/>
    </row>
    <row r="234" spans="1:40" ht="15.75" customHeight="1" x14ac:dyDescent="0.2">
      <c r="A234" s="69" t="s">
        <v>295</v>
      </c>
      <c r="B234" s="73">
        <v>947817</v>
      </c>
    </row>
    <row r="235" spans="1:40" ht="15.75" customHeight="1" x14ac:dyDescent="0.2">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x14ac:dyDescent="0.2">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x14ac:dyDescent="0.2">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x14ac:dyDescent="0.2">
      <c r="A238" s="70" t="s">
        <v>282</v>
      </c>
      <c r="B238" s="26">
        <f t="shared" ref="B238:AN238" si="14">B218*$B$234</f>
        <v>61134428760757.406</v>
      </c>
      <c r="C238" s="26">
        <f t="shared" si="14"/>
        <v>63539151308405.562</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322148929576870.62</v>
      </c>
      <c r="AJ238" s="26">
        <f t="shared" si="14"/>
        <v>337757480445425.81</v>
      </c>
      <c r="AK238" s="26">
        <f t="shared" si="14"/>
        <v>354133617845575.12</v>
      </c>
      <c r="AL238" s="26">
        <f t="shared" si="14"/>
        <v>371315689015634.12</v>
      </c>
      <c r="AM238" s="26">
        <f t="shared" si="14"/>
        <v>389343988780587.56</v>
      </c>
      <c r="AN238" s="26">
        <f t="shared" si="14"/>
        <v>408260860152573.06</v>
      </c>
    </row>
    <row r="239" spans="1:40" ht="15.75" customHeight="1" x14ac:dyDescent="0.2">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19321969665528.562</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x14ac:dyDescent="0.2">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x14ac:dyDescent="0.2">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x14ac:dyDescent="0.2">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10227845862476.062</v>
      </c>
    </row>
    <row r="243" spans="1:40" ht="15.75" customHeight="1" x14ac:dyDescent="0.2">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x14ac:dyDescent="0.2">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9079182207902.4062</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x14ac:dyDescent="0.2">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x14ac:dyDescent="0.2">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x14ac:dyDescent="0.2">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x14ac:dyDescent="0.2"/>
    <row r="249" spans="1:40" ht="15.75" customHeight="1" x14ac:dyDescent="0.2"/>
    <row r="250" spans="1:40" ht="15.75" customHeight="1" x14ac:dyDescent="0.2"/>
    <row r="251" spans="1:40" ht="15.75" customHeight="1" x14ac:dyDescent="0.2">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x14ac:dyDescent="0.2">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x14ac:dyDescent="0.2">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x14ac:dyDescent="0.2">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x14ac:dyDescent="0.2">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x14ac:dyDescent="0.2">
      <c r="A256" s="4">
        <v>2023</v>
      </c>
      <c r="B256" s="75">
        <v>553263631976.0896</v>
      </c>
      <c r="C256" s="75">
        <v>46706687516.477295</v>
      </c>
      <c r="D256" s="75">
        <v>63539151308405.562</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x14ac:dyDescent="0.2">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x14ac:dyDescent="0.2">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x14ac:dyDescent="0.2">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x14ac:dyDescent="0.2">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x14ac:dyDescent="0.2">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x14ac:dyDescent="0.2">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x14ac:dyDescent="0.2">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9079182207902.4062</v>
      </c>
      <c r="K263" s="75">
        <v>829276572835.9176</v>
      </c>
      <c r="L263" s="75">
        <v>1062876644903.1763</v>
      </c>
      <c r="M263" s="75">
        <v>3016731525.8853998</v>
      </c>
    </row>
    <row r="264" spans="1:13" ht="15.75" customHeight="1" x14ac:dyDescent="0.2">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x14ac:dyDescent="0.2">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x14ac:dyDescent="0.2">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x14ac:dyDescent="0.2">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x14ac:dyDescent="0.2">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x14ac:dyDescent="0.2">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x14ac:dyDescent="0.2">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x14ac:dyDescent="0.2">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x14ac:dyDescent="0.2">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x14ac:dyDescent="0.2">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x14ac:dyDescent="0.2">
      <c r="A274" s="4">
        <v>2041</v>
      </c>
      <c r="B274" s="75">
        <v>1406612457019.7795</v>
      </c>
      <c r="C274" s="75">
        <v>118746660150.38751</v>
      </c>
      <c r="D274" s="75">
        <v>161961466281982.47</v>
      </c>
      <c r="E274" s="75">
        <v>19321969665528.562</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x14ac:dyDescent="0.2">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x14ac:dyDescent="0.2">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x14ac:dyDescent="0.2">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x14ac:dyDescent="0.2">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x14ac:dyDescent="0.2">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x14ac:dyDescent="0.2">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x14ac:dyDescent="0.2">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x14ac:dyDescent="0.2">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x14ac:dyDescent="0.2">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x14ac:dyDescent="0.2">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x14ac:dyDescent="0.2">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x14ac:dyDescent="0.2">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x14ac:dyDescent="0.2">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x14ac:dyDescent="0.2">
      <c r="A288" s="4">
        <v>2055</v>
      </c>
      <c r="B288" s="75">
        <v>2791888360571.042</v>
      </c>
      <c r="C288" s="75">
        <v>235692081814.88251</v>
      </c>
      <c r="D288" s="75">
        <v>322148929576870.62</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x14ac:dyDescent="0.2">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x14ac:dyDescent="0.2">
      <c r="A290" s="4">
        <v>2057</v>
      </c>
      <c r="B290" s="75">
        <v>3068129089103.6353</v>
      </c>
      <c r="C290" s="75">
        <v>259012409840.95667</v>
      </c>
      <c r="D290" s="75">
        <v>354133617845575.12</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x14ac:dyDescent="0.2">
      <c r="A291" s="4">
        <v>2058</v>
      </c>
      <c r="B291" s="75">
        <v>3216488625025.3628</v>
      </c>
      <c r="C291" s="75">
        <v>271536967902.45187</v>
      </c>
      <c r="D291" s="75">
        <v>371315689015634.12</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x14ac:dyDescent="0.2">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x14ac:dyDescent="0.2">
      <c r="A293" s="4">
        <v>2060</v>
      </c>
      <c r="B293" s="75">
        <v>3535414507872.2515</v>
      </c>
      <c r="C293" s="75">
        <v>298460789901.30212</v>
      </c>
      <c r="D293" s="75">
        <v>408260860152573.06</v>
      </c>
      <c r="E293" s="75">
        <v>49251159707600.844</v>
      </c>
      <c r="F293" s="75">
        <v>330813550557.19019</v>
      </c>
      <c r="G293" s="75">
        <v>2661985061949.5098</v>
      </c>
      <c r="H293" s="75">
        <v>10227845862476.062</v>
      </c>
      <c r="I293" s="75">
        <v>1392401042920.4082</v>
      </c>
      <c r="J293" s="75">
        <v>45378097865507.844</v>
      </c>
      <c r="K293" s="75">
        <v>3827855118068.2393</v>
      </c>
      <c r="L293" s="75">
        <v>4851240813778.5264</v>
      </c>
      <c r="M293" s="75">
        <v>13769134144.367994</v>
      </c>
    </row>
    <row r="294" spans="1:43" ht="15.75" customHeight="1" x14ac:dyDescent="0.2"/>
    <row r="295" spans="1:43" ht="15.75" customHeight="1" x14ac:dyDescent="0.2"/>
    <row r="296" spans="1:43" ht="15.75" customHeight="1" x14ac:dyDescent="0.2"/>
    <row r="297" spans="1:43" ht="15.75" customHeight="1" x14ac:dyDescent="0.2">
      <c r="A297" s="69" t="s">
        <v>294</v>
      </c>
    </row>
    <row r="298" spans="1:43" ht="15.75" customHeight="1" x14ac:dyDescent="0.2">
      <c r="A298" s="69" t="s">
        <v>276</v>
      </c>
    </row>
    <row r="299" spans="1:43" ht="15.75" customHeight="1" x14ac:dyDescent="0.2">
      <c r="A299" s="69"/>
    </row>
    <row r="300" spans="1:43" ht="15.75" customHeight="1" x14ac:dyDescent="0.2">
      <c r="A300" s="69"/>
    </row>
    <row r="301" spans="1:43" ht="15.75" customHeight="1" x14ac:dyDescent="0.2">
      <c r="A301" s="69"/>
    </row>
    <row r="302" spans="1:43" ht="15.75" customHeight="1" x14ac:dyDescent="0.2">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x14ac:dyDescent="0.2">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x14ac:dyDescent="0.2">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x14ac:dyDescent="0.2">
      <c r="A305" s="70" t="s">
        <v>282</v>
      </c>
      <c r="B305" s="8">
        <v>51362273035936</v>
      </c>
      <c r="C305" s="8">
        <v>54430073590140</v>
      </c>
      <c r="D305" s="8">
        <v>57497874144345</v>
      </c>
      <c r="E305" s="75">
        <v>61134428760757.406</v>
      </c>
      <c r="F305" s="75">
        <v>63539151308405.562</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322148929576870.62</v>
      </c>
      <c r="AM305" s="75">
        <v>337757480445425.81</v>
      </c>
      <c r="AN305" s="75">
        <v>354133617845575.12</v>
      </c>
      <c r="AO305" s="75">
        <v>371315689015634.12</v>
      </c>
      <c r="AP305" s="75">
        <v>389343988780587.56</v>
      </c>
      <c r="AQ305" s="75">
        <v>408260860152573.06</v>
      </c>
    </row>
    <row r="306" spans="1:43" ht="15.75" customHeight="1" x14ac:dyDescent="0.2">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19321969665528.562</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x14ac:dyDescent="0.2">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x14ac:dyDescent="0.2">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x14ac:dyDescent="0.2">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10227845862476.062</v>
      </c>
    </row>
    <row r="310" spans="1:43" ht="15.75" customHeight="1" x14ac:dyDescent="0.2">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x14ac:dyDescent="0.2">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9079182207902.4062</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x14ac:dyDescent="0.2">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x14ac:dyDescent="0.2">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x14ac:dyDescent="0.2">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x14ac:dyDescent="0.2"/>
    <row r="316" spans="1:43" ht="15.75" customHeight="1" x14ac:dyDescent="0.2"/>
    <row r="317" spans="1:43" ht="15.75" customHeight="1" x14ac:dyDescent="0.2"/>
    <row r="318" spans="1:43" ht="15.75" customHeight="1" x14ac:dyDescent="0.2"/>
    <row r="319" spans="1:43" ht="15.75" customHeight="1" x14ac:dyDescent="0.2"/>
    <row r="320" spans="1:43"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baseColWidth="10" defaultColWidth="14.5" defaultRowHeight="15" customHeight="1" x14ac:dyDescent="0.2"/>
  <cols>
    <col min="1" max="1" width="22" customWidth="1"/>
    <col min="2" max="2" width="11.1640625" customWidth="1"/>
    <col min="3" max="43" width="11.5" customWidth="1"/>
  </cols>
  <sheetData>
    <row r="1" spans="1:40" ht="16" x14ac:dyDescent="0.2">
      <c r="A1" s="68" t="s">
        <v>56</v>
      </c>
    </row>
    <row r="3" spans="1:40" x14ac:dyDescent="0.2">
      <c r="A3" s="69" t="s">
        <v>317</v>
      </c>
    </row>
    <row r="4" spans="1:40" x14ac:dyDescent="0.2">
      <c r="A4" s="69" t="s">
        <v>276</v>
      </c>
    </row>
    <row r="5" spans="1:40" x14ac:dyDescent="0.2">
      <c r="A5" s="69" t="s">
        <v>318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x14ac:dyDescent="0.2">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x14ac:dyDescent="0.2">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x14ac:dyDescent="0.2">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x14ac:dyDescent="0.2">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x14ac:dyDescent="0.2">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x14ac:dyDescent="0.2">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x14ac:dyDescent="0.2">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x14ac:dyDescent="0.2">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x14ac:dyDescent="0.2">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x14ac:dyDescent="0.2">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x14ac:dyDescent="0.2">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x14ac:dyDescent="0.2"/>
    <row r="22" spans="1:40" ht="15.75" customHeight="1" x14ac:dyDescent="0.2"/>
    <row r="23" spans="1:40" ht="15.75" customHeight="1" x14ac:dyDescent="0.2"/>
    <row r="24" spans="1:40" ht="15.75" customHeight="1" x14ac:dyDescent="0.2">
      <c r="A24" s="69" t="s">
        <v>320</v>
      </c>
    </row>
    <row r="25" spans="1:40" ht="15.75" customHeight="1" x14ac:dyDescent="0.2">
      <c r="A25" s="69" t="s">
        <v>276</v>
      </c>
    </row>
    <row r="26" spans="1:40" ht="15.75" customHeight="1" x14ac:dyDescent="0.2">
      <c r="A26" s="69" t="s">
        <v>321</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x14ac:dyDescent="0.2">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x14ac:dyDescent="0.2">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x14ac:dyDescent="0.2">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x14ac:dyDescent="0.2">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x14ac:dyDescent="0.2">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x14ac:dyDescent="0.2">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x14ac:dyDescent="0.2">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x14ac:dyDescent="0.2">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x14ac:dyDescent="0.2">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x14ac:dyDescent="0.2">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x14ac:dyDescent="0.2">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x14ac:dyDescent="0.2">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x14ac:dyDescent="0.2">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x14ac:dyDescent="0.2">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x14ac:dyDescent="0.2">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x14ac:dyDescent="0.2">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x14ac:dyDescent="0.2">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x14ac:dyDescent="0.2">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x14ac:dyDescent="0.2">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x14ac:dyDescent="0.2">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x14ac:dyDescent="0.2">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x14ac:dyDescent="0.2">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x14ac:dyDescent="0.2">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x14ac:dyDescent="0.2">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x14ac:dyDescent="0.2">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x14ac:dyDescent="0.2">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x14ac:dyDescent="0.2">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x14ac:dyDescent="0.2">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x14ac:dyDescent="0.2">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20201939833955.312</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x14ac:dyDescent="0.2">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x14ac:dyDescent="0.2">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x14ac:dyDescent="0.2">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x14ac:dyDescent="0.2">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x14ac:dyDescent="0.2">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x14ac:dyDescent="0.2">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x14ac:dyDescent="0.2">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x14ac:dyDescent="0.2">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x14ac:dyDescent="0.2">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x14ac:dyDescent="0.2">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x14ac:dyDescent="0.2">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x14ac:dyDescent="0.2">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x14ac:dyDescent="0.2">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x14ac:dyDescent="0.2">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x14ac:dyDescent="0.2">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x14ac:dyDescent="0.2">
      <c r="A99" s="4">
        <v>2031</v>
      </c>
      <c r="B99" s="26">
        <v>1925016327</v>
      </c>
      <c r="C99" s="26">
        <v>137280548573.02994</v>
      </c>
      <c r="D99" s="26">
        <v>11589266381.789448</v>
      </c>
      <c r="E99" s="26">
        <v>12734545324497.803</v>
      </c>
      <c r="F99" s="26">
        <v>462555981567.46881</v>
      </c>
      <c r="G99" s="26">
        <v>46104010730.543602</v>
      </c>
      <c r="H99" s="26">
        <v>370988998603.80988</v>
      </c>
      <c r="I99" s="26">
        <v>20201939833955.312</v>
      </c>
      <c r="J99" s="26">
        <v>43011927974.506012</v>
      </c>
      <c r="K99" s="26">
        <v>622087960691.32373</v>
      </c>
      <c r="L99" s="26">
        <v>245188409522.59955</v>
      </c>
      <c r="M99" s="26">
        <v>10615912895788.391</v>
      </c>
    </row>
    <row r="100" spans="1:13" ht="15.75" customHeight="1" x14ac:dyDescent="0.2">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x14ac:dyDescent="0.2">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x14ac:dyDescent="0.2">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x14ac:dyDescent="0.2">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x14ac:dyDescent="0.2">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x14ac:dyDescent="0.2">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x14ac:dyDescent="0.2">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x14ac:dyDescent="0.2">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x14ac:dyDescent="0.2">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x14ac:dyDescent="0.2">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x14ac:dyDescent="0.2">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x14ac:dyDescent="0.2">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x14ac:dyDescent="0.2">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x14ac:dyDescent="0.2">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x14ac:dyDescent="0.2">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x14ac:dyDescent="0.2">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x14ac:dyDescent="0.2">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x14ac:dyDescent="0.2">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x14ac:dyDescent="0.2">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x14ac:dyDescent="0.2">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x14ac:dyDescent="0.2">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x14ac:dyDescent="0.2">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x14ac:dyDescent="0.2">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x14ac:dyDescent="0.2">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x14ac:dyDescent="0.2">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x14ac:dyDescent="0.2">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x14ac:dyDescent="0.2">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x14ac:dyDescent="0.2">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x14ac:dyDescent="0.2">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x14ac:dyDescent="0.2">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x14ac:dyDescent="0.2">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x14ac:dyDescent="0.2">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x14ac:dyDescent="0.2">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x14ac:dyDescent="0.2">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x14ac:dyDescent="0.2">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x14ac:dyDescent="0.2">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20201939833955.312</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x14ac:dyDescent="0.2">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x14ac:dyDescent="0.2">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x14ac:dyDescent="0.2">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x14ac:dyDescent="0.2">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baseColWidth="10" defaultColWidth="14.5" defaultRowHeight="15" customHeight="1" x14ac:dyDescent="0.2"/>
  <cols>
    <col min="1" max="1" width="26.33203125" customWidth="1"/>
    <col min="2" max="2" width="12.1640625" customWidth="1"/>
    <col min="3" max="43" width="11.5" customWidth="1"/>
  </cols>
  <sheetData>
    <row r="1" spans="1:40" ht="16" x14ac:dyDescent="0.2">
      <c r="A1" s="68" t="s">
        <v>58</v>
      </c>
    </row>
    <row r="4" spans="1:40" x14ac:dyDescent="0.2">
      <c r="A4" s="69" t="s">
        <v>322</v>
      </c>
    </row>
    <row r="5" spans="1:40" x14ac:dyDescent="0.2">
      <c r="A5" s="69" t="s">
        <v>276</v>
      </c>
    </row>
    <row r="6" spans="1:40" x14ac:dyDescent="0.2">
      <c r="A6" s="69" t="s">
        <v>323</v>
      </c>
    </row>
    <row r="7" spans="1:40" x14ac:dyDescent="0.2">
      <c r="A7" s="69" t="s">
        <v>278</v>
      </c>
    </row>
    <row r="8" spans="1:40" x14ac:dyDescent="0.2">
      <c r="A8" s="69"/>
      <c r="B8" s="26">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x14ac:dyDescent="0.2">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x14ac:dyDescent="0.2">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x14ac:dyDescent="0.2">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x14ac:dyDescent="0.2">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x14ac:dyDescent="0.2">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x14ac:dyDescent="0.2">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x14ac:dyDescent="0.2">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x14ac:dyDescent="0.2">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x14ac:dyDescent="0.2">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x14ac:dyDescent="0.2"/>
    <row r="23" spans="1:40" ht="15.75" customHeight="1" x14ac:dyDescent="0.2"/>
    <row r="24" spans="1:40" ht="15.75" customHeight="1" x14ac:dyDescent="0.2">
      <c r="A24" s="69" t="s">
        <v>324</v>
      </c>
    </row>
    <row r="25" spans="1:40" ht="15.75" customHeight="1" x14ac:dyDescent="0.2">
      <c r="A25" s="69" t="s">
        <v>276</v>
      </c>
    </row>
    <row r="26" spans="1:40" ht="15.75" customHeight="1" x14ac:dyDescent="0.2">
      <c r="A26" s="69" t="s">
        <v>325</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x14ac:dyDescent="0.2">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x14ac:dyDescent="0.2">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x14ac:dyDescent="0.2">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x14ac:dyDescent="0.2">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x14ac:dyDescent="0.2">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x14ac:dyDescent="0.2">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x14ac:dyDescent="0.2">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x14ac:dyDescent="0.2">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x14ac:dyDescent="0.2">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x14ac:dyDescent="0.2">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x14ac:dyDescent="0.2">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x14ac:dyDescent="0.2"/>
    <row r="43" spans="1:40" ht="15.75" customHeight="1" x14ac:dyDescent="0.2"/>
    <row r="44" spans="1:40" ht="15.75" customHeight="1" x14ac:dyDescent="0.2"/>
    <row r="45" spans="1:40" ht="15.75" customHeight="1" x14ac:dyDescent="0.2">
      <c r="A45" s="69" t="s">
        <v>326</v>
      </c>
    </row>
    <row r="46" spans="1:40" ht="15.75" customHeight="1" x14ac:dyDescent="0.2">
      <c r="A46" s="69" t="s">
        <v>276</v>
      </c>
    </row>
    <row r="47" spans="1:40" ht="15.75" customHeight="1" x14ac:dyDescent="0.2">
      <c r="A47" s="69" t="s">
        <v>327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x14ac:dyDescent="0.2">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x14ac:dyDescent="0.2">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x14ac:dyDescent="0.2">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x14ac:dyDescent="0.2">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x14ac:dyDescent="0.2">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x14ac:dyDescent="0.2">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x14ac:dyDescent="0.2">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x14ac:dyDescent="0.2">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x14ac:dyDescent="0.2">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x14ac:dyDescent="0.2"/>
    <row r="64" spans="1:40" ht="15.75" customHeight="1" x14ac:dyDescent="0.2"/>
    <row r="65" spans="1:40" ht="15.75" customHeight="1" x14ac:dyDescent="0.2"/>
    <row r="66" spans="1:40" ht="15.75" customHeight="1" x14ac:dyDescent="0.2">
      <c r="A66" s="69" t="s">
        <v>328</v>
      </c>
    </row>
    <row r="67" spans="1:40" ht="15.75" customHeight="1" x14ac:dyDescent="0.2">
      <c r="A67" s="69" t="s">
        <v>276</v>
      </c>
    </row>
    <row r="68" spans="1:40" ht="15.75" customHeight="1" x14ac:dyDescent="0.2">
      <c r="A68" s="69" t="s">
        <v>329</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x14ac:dyDescent="0.2">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x14ac:dyDescent="0.2">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x14ac:dyDescent="0.2">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x14ac:dyDescent="0.2">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x14ac:dyDescent="0.2">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x14ac:dyDescent="0.2">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x14ac:dyDescent="0.2">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x14ac:dyDescent="0.2">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x14ac:dyDescent="0.2">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x14ac:dyDescent="0.2">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x14ac:dyDescent="0.2">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x14ac:dyDescent="0.2">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x14ac:dyDescent="0.2">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x14ac:dyDescent="0.2">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x14ac:dyDescent="0.2">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x14ac:dyDescent="0.2">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x14ac:dyDescent="0.2">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x14ac:dyDescent="0.2">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x14ac:dyDescent="0.2">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x14ac:dyDescent="0.2">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x14ac:dyDescent="0.2">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x14ac:dyDescent="0.2">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x14ac:dyDescent="0.2">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x14ac:dyDescent="0.2">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13952914031057.812</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x14ac:dyDescent="0.2">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108016589945573.62</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x14ac:dyDescent="0.2">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x14ac:dyDescent="0.2">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x14ac:dyDescent="0.2">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37944071799271.062</v>
      </c>
      <c r="AB120" s="26">
        <f t="shared" si="18"/>
        <v>39580186029043.023</v>
      </c>
      <c r="AC120" s="26">
        <f t="shared" si="18"/>
        <v>41288090226306.539</v>
      </c>
      <c r="AD120" s="26">
        <f t="shared" si="18"/>
        <v>43070995278425.891</v>
      </c>
      <c r="AE120" s="26">
        <f t="shared" si="18"/>
        <v>44858078403811.898</v>
      </c>
      <c r="AF120" s="26">
        <f t="shared" si="18"/>
        <v>46720844921193.062</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x14ac:dyDescent="0.2">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x14ac:dyDescent="0.2">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x14ac:dyDescent="0.2">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x14ac:dyDescent="0.2">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56086217187654.562</v>
      </c>
      <c r="AM124" s="26">
        <f t="shared" si="22"/>
        <v>58424356800632.984</v>
      </c>
      <c r="AN124" s="26">
        <f t="shared" si="22"/>
        <v>60861911923021.906</v>
      </c>
    </row>
    <row r="125" spans="1:40" ht="15.75" customHeight="1" x14ac:dyDescent="0.2">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x14ac:dyDescent="0.2">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x14ac:dyDescent="0.2">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x14ac:dyDescent="0.2">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x14ac:dyDescent="0.2">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x14ac:dyDescent="0.2">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x14ac:dyDescent="0.2">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x14ac:dyDescent="0.2">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x14ac:dyDescent="0.2">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x14ac:dyDescent="0.2">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x14ac:dyDescent="0.2">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x14ac:dyDescent="0.2">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x14ac:dyDescent="0.2">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x14ac:dyDescent="0.2">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x14ac:dyDescent="0.2">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x14ac:dyDescent="0.2">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x14ac:dyDescent="0.2">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x14ac:dyDescent="0.2">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x14ac:dyDescent="0.2">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x14ac:dyDescent="0.2">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x14ac:dyDescent="0.2">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x14ac:dyDescent="0.2">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x14ac:dyDescent="0.2">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x14ac:dyDescent="0.2">
      <c r="A153" s="4">
        <v>2042</v>
      </c>
      <c r="B153" s="75">
        <v>2815843791463.2041</v>
      </c>
      <c r="C153" s="75">
        <v>237714406286.40869</v>
      </c>
      <c r="D153" s="75">
        <v>13952914031057.812</v>
      </c>
      <c r="E153" s="75">
        <v>108016589945573.62</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x14ac:dyDescent="0.2">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x14ac:dyDescent="0.2">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x14ac:dyDescent="0.2">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x14ac:dyDescent="0.2">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x14ac:dyDescent="0.2">
      <c r="A158" s="4">
        <v>2047</v>
      </c>
      <c r="B158" s="75">
        <v>3509536019874.4956</v>
      </c>
      <c r="C158" s="75">
        <v>296276119376.53656</v>
      </c>
      <c r="D158" s="75">
        <v>17390259545883.453</v>
      </c>
      <c r="E158" s="75">
        <v>134626826355668.47</v>
      </c>
      <c r="F158" s="75">
        <v>89302127104.379684</v>
      </c>
      <c r="G158" s="75">
        <v>718594894099.82715</v>
      </c>
      <c r="H158" s="75">
        <v>37944071799271.062</v>
      </c>
      <c r="I158" s="75">
        <v>33435949302.955292</v>
      </c>
      <c r="J158" s="75">
        <v>220663842023.45615</v>
      </c>
      <c r="K158" s="75">
        <v>47086310582.120155</v>
      </c>
      <c r="L158" s="75">
        <v>35666622021427.078</v>
      </c>
      <c r="M158" s="75">
        <v>23736797690403.531</v>
      </c>
    </row>
    <row r="159" spans="1:13" ht="15.75" customHeight="1" x14ac:dyDescent="0.2">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x14ac:dyDescent="0.2">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x14ac:dyDescent="0.2">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x14ac:dyDescent="0.2">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x14ac:dyDescent="0.2">
      <c r="A163" s="4">
        <v>2052</v>
      </c>
      <c r="B163" s="75">
        <v>4321320310516.793</v>
      </c>
      <c r="C163" s="75">
        <v>364807200989.69379</v>
      </c>
      <c r="D163" s="75">
        <v>21412768341802.656</v>
      </c>
      <c r="E163" s="75">
        <v>165767108750737.94</v>
      </c>
      <c r="F163" s="75">
        <v>109958437082.03578</v>
      </c>
      <c r="G163" s="75">
        <v>884811750989.89136</v>
      </c>
      <c r="H163" s="75">
        <v>46720844921193.062</v>
      </c>
      <c r="I163" s="75">
        <v>41169956941.897255</v>
      </c>
      <c r="J163" s="75">
        <v>271705187504.1676</v>
      </c>
      <c r="K163" s="75">
        <v>57977758060.763268</v>
      </c>
      <c r="L163" s="75">
        <v>43916602444282.656</v>
      </c>
      <c r="M163" s="75">
        <v>29227312495238.906</v>
      </c>
    </row>
    <row r="164" spans="1:13" ht="15.75" customHeight="1" x14ac:dyDescent="0.2">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x14ac:dyDescent="0.2">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x14ac:dyDescent="0.2">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x14ac:dyDescent="0.2">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x14ac:dyDescent="0.2">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x14ac:dyDescent="0.2">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56086217187654.562</v>
      </c>
      <c r="M169" s="75">
        <v>37326416552809.336</v>
      </c>
    </row>
    <row r="170" spans="1:13" ht="15.75" customHeight="1" x14ac:dyDescent="0.2">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x14ac:dyDescent="0.2">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x14ac:dyDescent="0.2">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x14ac:dyDescent="0.2">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13952914031057.812</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x14ac:dyDescent="0.2">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108016589945573.62</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x14ac:dyDescent="0.2">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x14ac:dyDescent="0.2">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x14ac:dyDescent="0.2">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37944071799271.062</v>
      </c>
      <c r="AE187" s="75">
        <v>39580186029043.023</v>
      </c>
      <c r="AF187" s="75">
        <v>41288090226306.539</v>
      </c>
      <c r="AG187" s="75">
        <v>43070995278425.891</v>
      </c>
      <c r="AH187" s="75">
        <v>44858078403811.898</v>
      </c>
      <c r="AI187" s="75">
        <v>46720844921193.062</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x14ac:dyDescent="0.2">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x14ac:dyDescent="0.2">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x14ac:dyDescent="0.2">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x14ac:dyDescent="0.2">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56086217187654.562</v>
      </c>
      <c r="AP191" s="75">
        <v>58424356800632.984</v>
      </c>
      <c r="AQ191" s="75">
        <v>60861911923021.906</v>
      </c>
    </row>
    <row r="192" spans="1:43" ht="15.75" customHeight="1" x14ac:dyDescent="0.2">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baseColWidth="10" defaultColWidth="14.5" defaultRowHeight="15" customHeight="1" x14ac:dyDescent="0.2"/>
  <cols>
    <col min="1" max="1" width="23" customWidth="1"/>
    <col min="2" max="2" width="12.1640625" customWidth="1"/>
    <col min="3" max="43" width="11.5" customWidth="1"/>
  </cols>
  <sheetData>
    <row r="1" spans="1:40" ht="16" x14ac:dyDescent="0.2">
      <c r="A1" s="68" t="s">
        <v>122</v>
      </c>
    </row>
    <row r="4" spans="1:40" x14ac:dyDescent="0.2">
      <c r="A4" s="69" t="s">
        <v>330</v>
      </c>
    </row>
    <row r="5" spans="1:40" x14ac:dyDescent="0.2">
      <c r="A5" s="69" t="s">
        <v>276</v>
      </c>
    </row>
    <row r="6" spans="1:40" x14ac:dyDescent="0.2">
      <c r="A6" s="69" t="s">
        <v>331</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x14ac:dyDescent="0.2">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x14ac:dyDescent="0.2">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x14ac:dyDescent="0.2">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x14ac:dyDescent="0.2">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x14ac:dyDescent="0.2">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x14ac:dyDescent="0.2">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x14ac:dyDescent="0.2">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x14ac:dyDescent="0.2">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x14ac:dyDescent="0.2">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x14ac:dyDescent="0.2">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x14ac:dyDescent="0.2">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x14ac:dyDescent="0.2"/>
    <row r="23" spans="1:40" ht="15.75" customHeight="1" x14ac:dyDescent="0.2"/>
    <row r="24" spans="1:40" ht="15.75" customHeight="1" x14ac:dyDescent="0.2">
      <c r="A24" s="69" t="s">
        <v>332</v>
      </c>
    </row>
    <row r="25" spans="1:40" ht="15.75" customHeight="1" x14ac:dyDescent="0.2">
      <c r="A25" s="69" t="s">
        <v>276</v>
      </c>
    </row>
    <row r="26" spans="1:40" ht="15.75" customHeight="1" x14ac:dyDescent="0.2">
      <c r="A26" s="69" t="s">
        <v>333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x14ac:dyDescent="0.2">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x14ac:dyDescent="0.2">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x14ac:dyDescent="0.2">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x14ac:dyDescent="0.2"/>
    <row r="43" spans="1:40" ht="15.75" customHeight="1" x14ac:dyDescent="0.2"/>
    <row r="44" spans="1:40" ht="15.75" customHeight="1" x14ac:dyDescent="0.2"/>
    <row r="45" spans="1:40" ht="15.75" customHeight="1" x14ac:dyDescent="0.2">
      <c r="A45" s="69" t="s">
        <v>334</v>
      </c>
    </row>
    <row r="46" spans="1:40" ht="15.75" customHeight="1" x14ac:dyDescent="0.2">
      <c r="A46" s="69" t="s">
        <v>276</v>
      </c>
    </row>
    <row r="47" spans="1:40" ht="15.75" customHeight="1" x14ac:dyDescent="0.2">
      <c r="A47" s="69" t="s">
        <v>335</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x14ac:dyDescent="0.2">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x14ac:dyDescent="0.2">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x14ac:dyDescent="0.2">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x14ac:dyDescent="0.2">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x14ac:dyDescent="0.2">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x14ac:dyDescent="0.2">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x14ac:dyDescent="0.2">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x14ac:dyDescent="0.2">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x14ac:dyDescent="0.2">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x14ac:dyDescent="0.2">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x14ac:dyDescent="0.2">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x14ac:dyDescent="0.2"/>
    <row r="64" spans="1:40" ht="15.75" customHeight="1" x14ac:dyDescent="0.2"/>
    <row r="65" spans="1:40" ht="15.75" customHeight="1" x14ac:dyDescent="0.2"/>
    <row r="66" spans="1:40" ht="15.75" customHeight="1" x14ac:dyDescent="0.2">
      <c r="A66" s="69" t="s">
        <v>336</v>
      </c>
    </row>
    <row r="67" spans="1:40" ht="15.75" customHeight="1" x14ac:dyDescent="0.2">
      <c r="A67" s="69" t="s">
        <v>276</v>
      </c>
    </row>
    <row r="68" spans="1:40" ht="15.75" customHeight="1" x14ac:dyDescent="0.2">
      <c r="A68" s="69" t="s">
        <v>337</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x14ac:dyDescent="0.2">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x14ac:dyDescent="0.2">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x14ac:dyDescent="0.2">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x14ac:dyDescent="0.2">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x14ac:dyDescent="0.2">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x14ac:dyDescent="0.2">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x14ac:dyDescent="0.2">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x14ac:dyDescent="0.2">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x14ac:dyDescent="0.2">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x14ac:dyDescent="0.2"/>
    <row r="85" spans="1:40" ht="15.75" customHeight="1" x14ac:dyDescent="0.2"/>
    <row r="86" spans="1:40" ht="15.75" customHeight="1" x14ac:dyDescent="0.2"/>
    <row r="87" spans="1:40" ht="15.75" customHeight="1" x14ac:dyDescent="0.2">
      <c r="A87" s="69" t="s">
        <v>338</v>
      </c>
    </row>
    <row r="88" spans="1:40" ht="15.75" customHeight="1" x14ac:dyDescent="0.2">
      <c r="A88" s="69" t="s">
        <v>276</v>
      </c>
    </row>
    <row r="89" spans="1:40" ht="15.75" customHeight="1" x14ac:dyDescent="0.2">
      <c r="A89" s="69" t="s">
        <v>339</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x14ac:dyDescent="0.2">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x14ac:dyDescent="0.2">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x14ac:dyDescent="0.2">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x14ac:dyDescent="0.2">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x14ac:dyDescent="0.2">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x14ac:dyDescent="0.2">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x14ac:dyDescent="0.2">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x14ac:dyDescent="0.2">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x14ac:dyDescent="0.2">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x14ac:dyDescent="0.2">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x14ac:dyDescent="0.2">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x14ac:dyDescent="0.2"/>
    <row r="106" spans="1:40" ht="15.75" customHeight="1" x14ac:dyDescent="0.2"/>
    <row r="107" spans="1:40" ht="15.75" customHeight="1" x14ac:dyDescent="0.2">
      <c r="A107" s="69" t="s">
        <v>340</v>
      </c>
    </row>
    <row r="108" spans="1:40" ht="15.75" customHeight="1" x14ac:dyDescent="0.2">
      <c r="A108" s="69" t="s">
        <v>276</v>
      </c>
    </row>
    <row r="109" spans="1:40" ht="15.75" customHeight="1" x14ac:dyDescent="0.2">
      <c r="A109" s="69" t="s">
        <v>341</v>
      </c>
    </row>
    <row r="110" spans="1:40" ht="15.75" customHeight="1" x14ac:dyDescent="0.2">
      <c r="A110" s="69" t="s">
        <v>278</v>
      </c>
    </row>
    <row r="111" spans="1:40" ht="15.75" customHeight="1" x14ac:dyDescent="0.2">
      <c r="A111" s="69"/>
      <c r="B111" s="26">
        <v>1000000</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x14ac:dyDescent="0.2">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x14ac:dyDescent="0.2">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x14ac:dyDescent="0.2">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x14ac:dyDescent="0.2">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x14ac:dyDescent="0.2">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x14ac:dyDescent="0.2">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x14ac:dyDescent="0.2"/>
    <row r="121" spans="1:40" ht="15.75" customHeight="1" x14ac:dyDescent="0.2"/>
    <row r="122" spans="1:40" ht="15.75" customHeight="1" x14ac:dyDescent="0.2">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x14ac:dyDescent="0.2">
      <c r="B123" s="71"/>
    </row>
    <row r="124" spans="1:40" ht="15.75" customHeight="1" x14ac:dyDescent="0.2">
      <c r="A124" s="69" t="s">
        <v>294</v>
      </c>
    </row>
    <row r="125" spans="1:40" ht="15.75" customHeight="1" x14ac:dyDescent="0.2">
      <c r="A125" s="69" t="s">
        <v>276</v>
      </c>
    </row>
    <row r="126" spans="1:40" ht="15.75" customHeight="1" x14ac:dyDescent="0.2">
      <c r="A126" s="69"/>
    </row>
    <row r="127" spans="1:40" ht="15.75" customHeight="1" x14ac:dyDescent="0.2">
      <c r="A127" s="69"/>
    </row>
    <row r="128" spans="1:40" ht="15.75" customHeight="1" x14ac:dyDescent="0.2">
      <c r="A128" s="69"/>
    </row>
    <row r="129" spans="1:40" ht="15.75" customHeight="1" x14ac:dyDescent="0.2">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x14ac:dyDescent="0.2">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x14ac:dyDescent="0.2">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x14ac:dyDescent="0.2">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x14ac:dyDescent="0.2">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x14ac:dyDescent="0.2">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x14ac:dyDescent="0.2">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x14ac:dyDescent="0.2">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x14ac:dyDescent="0.2">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x14ac:dyDescent="0.2">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x14ac:dyDescent="0.2">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x14ac:dyDescent="0.2">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x14ac:dyDescent="0.2">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x14ac:dyDescent="0.2"/>
    <row r="143" spans="1:40" ht="15.75" customHeight="1" x14ac:dyDescent="0.2"/>
    <row r="144" spans="1:40" ht="15.75" customHeight="1" x14ac:dyDescent="0.2">
      <c r="A144" s="69" t="s">
        <v>294</v>
      </c>
    </row>
    <row r="145" spans="1:40" ht="15.75" customHeight="1" x14ac:dyDescent="0.2">
      <c r="A145" s="69" t="s">
        <v>276</v>
      </c>
    </row>
    <row r="146" spans="1:40" ht="15.75" customHeight="1" x14ac:dyDescent="0.2">
      <c r="A146" s="69"/>
    </row>
    <row r="147" spans="1:40" ht="15.75" customHeight="1" x14ac:dyDescent="0.2">
      <c r="A147" s="69"/>
    </row>
    <row r="148" spans="1:40" ht="15.75" customHeight="1" x14ac:dyDescent="0.2">
      <c r="A148" s="69" t="s">
        <v>295</v>
      </c>
      <c r="B148" s="73">
        <v>947817</v>
      </c>
    </row>
    <row r="149" spans="1:40" ht="15.75" customHeight="1" x14ac:dyDescent="0.2">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x14ac:dyDescent="0.2">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x14ac:dyDescent="0.2">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x14ac:dyDescent="0.2">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49453628244866.312</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438940334527689.62</v>
      </c>
      <c r="AK152" s="26">
        <f t="shared" si="14"/>
        <v>472691084456939.31</v>
      </c>
      <c r="AL152" s="26">
        <f t="shared" si="14"/>
        <v>509053068103072.44</v>
      </c>
      <c r="AM152" s="26">
        <f t="shared" si="14"/>
        <v>548229627107540.75</v>
      </c>
      <c r="AN152" s="26">
        <f t="shared" si="14"/>
        <v>590440045399134.5</v>
      </c>
    </row>
    <row r="153" spans="1:40" ht="15.75" customHeight="1" x14ac:dyDescent="0.2">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632722732086306.12</v>
      </c>
      <c r="R153" s="26">
        <f t="shared" si="15"/>
        <v>686141855427931.88</v>
      </c>
      <c r="S153" s="26">
        <f t="shared" si="15"/>
        <v>744095527882540.5</v>
      </c>
      <c r="T153" s="26">
        <f t="shared" si="15"/>
        <v>806970956800675.62</v>
      </c>
      <c r="U153" s="26">
        <f t="shared" si="15"/>
        <v>872863781326079.5</v>
      </c>
      <c r="V153" s="26">
        <f t="shared" si="15"/>
        <v>944168571582066.12</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1877337195735504.2</v>
      </c>
      <c r="AF153" s="26">
        <f t="shared" si="15"/>
        <v>2021500994514911.8</v>
      </c>
      <c r="AG153" s="26">
        <f t="shared" si="15"/>
        <v>2176807307502553.2</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x14ac:dyDescent="0.2">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x14ac:dyDescent="0.2">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x14ac:dyDescent="0.2">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x14ac:dyDescent="0.2">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x14ac:dyDescent="0.2">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67926594874659.812</v>
      </c>
      <c r="O158" s="26">
        <f t="shared" si="20"/>
        <v>73724747473770.969</v>
      </c>
      <c r="P158" s="26">
        <f t="shared" si="20"/>
        <v>79943933681733.344</v>
      </c>
      <c r="Q158" s="26">
        <f t="shared" si="20"/>
        <v>86690558751635.062</v>
      </c>
      <c r="R158" s="26">
        <f t="shared" si="20"/>
        <v>94009615608085.062</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x14ac:dyDescent="0.2">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3220110743357.9062</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x14ac:dyDescent="0.2">
      <c r="A160" s="70" t="s">
        <v>288</v>
      </c>
      <c r="B160" s="26">
        <f t="shared" ref="B160:AN160" si="22">B140*$B$148</f>
        <v>49712519426508.062</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545956407016309.12</v>
      </c>
      <c r="AH160" s="26">
        <f t="shared" si="22"/>
        <v>587920273553831.88</v>
      </c>
      <c r="AI160" s="26">
        <f t="shared" si="22"/>
        <v>633130794823977.38</v>
      </c>
      <c r="AJ160" s="26">
        <f t="shared" si="22"/>
        <v>681791680413077.75</v>
      </c>
      <c r="AK160" s="26">
        <f t="shared" si="22"/>
        <v>734215617562132.62</v>
      </c>
      <c r="AL160" s="26">
        <f t="shared" si="22"/>
        <v>790695498728501.25</v>
      </c>
      <c r="AM160" s="26">
        <f t="shared" si="22"/>
        <v>851547167840202.5</v>
      </c>
      <c r="AN160" s="26">
        <f t="shared" si="22"/>
        <v>917111231459307.5</v>
      </c>
    </row>
    <row r="161" spans="1:40" ht="15.75" customHeight="1" x14ac:dyDescent="0.2">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x14ac:dyDescent="0.2"/>
    <row r="163" spans="1:40" ht="15.75" customHeight="1" x14ac:dyDescent="0.2"/>
    <row r="164" spans="1:40" ht="15.75" customHeight="1" x14ac:dyDescent="0.2"/>
    <row r="165" spans="1:40" ht="15.75" customHeight="1" x14ac:dyDescent="0.2">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x14ac:dyDescent="0.2">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x14ac:dyDescent="0.2">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x14ac:dyDescent="0.2">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x14ac:dyDescent="0.2">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49712519426508.062</v>
      </c>
      <c r="M169" s="75">
        <v>8619131658343.4668</v>
      </c>
    </row>
    <row r="170" spans="1:40" ht="15.75" customHeight="1" x14ac:dyDescent="0.2">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x14ac:dyDescent="0.2">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x14ac:dyDescent="0.2">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x14ac:dyDescent="0.2">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x14ac:dyDescent="0.2">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x14ac:dyDescent="0.2">
      <c r="A175" s="4">
        <v>2028</v>
      </c>
      <c r="B175" s="75">
        <v>3041746086805.2954</v>
      </c>
      <c r="C175" s="75">
        <v>256785147356.82788</v>
      </c>
      <c r="D175" s="75">
        <v>49453628244866.312</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x14ac:dyDescent="0.2">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x14ac:dyDescent="0.2">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x14ac:dyDescent="0.2">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x14ac:dyDescent="0.2">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x14ac:dyDescent="0.2">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x14ac:dyDescent="0.2">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67926594874659.812</v>
      </c>
      <c r="K181" s="75">
        <v>850374057778.16211</v>
      </c>
      <c r="L181" s="75">
        <v>124342461402853.44</v>
      </c>
      <c r="M181" s="75">
        <v>21558433527756.641</v>
      </c>
    </row>
    <row r="182" spans="1:13" ht="15.75" customHeight="1" x14ac:dyDescent="0.2">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x14ac:dyDescent="0.2">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x14ac:dyDescent="0.2">
      <c r="A184" s="4">
        <v>2037</v>
      </c>
      <c r="B184" s="75">
        <v>6283910764461.373</v>
      </c>
      <c r="C184" s="75">
        <v>530489694267.71863</v>
      </c>
      <c r="D184" s="75">
        <v>102165722582050.16</v>
      </c>
      <c r="E184" s="75">
        <v>632722732086306.12</v>
      </c>
      <c r="F184" s="75">
        <v>130828207162.67867</v>
      </c>
      <c r="G184" s="75">
        <v>1052746275099.868</v>
      </c>
      <c r="H184" s="75">
        <v>6903604172481.5723</v>
      </c>
      <c r="I184" s="75">
        <v>399041897322.52075</v>
      </c>
      <c r="J184" s="75">
        <v>86690558751635.062</v>
      </c>
      <c r="K184" s="75">
        <v>1085280402362.4814</v>
      </c>
      <c r="L184" s="75">
        <v>158690678893256.75</v>
      </c>
      <c r="M184" s="75">
        <v>27513710230577.281</v>
      </c>
    </row>
    <row r="185" spans="1:13" ht="15.75" customHeight="1" x14ac:dyDescent="0.2">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94009615608085.062</v>
      </c>
      <c r="K185" s="75">
        <v>1176907784680.3066</v>
      </c>
      <c r="L185" s="75">
        <v>172088517344569</v>
      </c>
      <c r="M185" s="75">
        <v>29836620734435.199</v>
      </c>
    </row>
    <row r="186" spans="1:13" ht="15.75" customHeight="1" x14ac:dyDescent="0.2">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x14ac:dyDescent="0.2">
      <c r="A187" s="4">
        <v>2040</v>
      </c>
      <c r="B187" s="75">
        <v>8014463879505.0605</v>
      </c>
      <c r="C187" s="75">
        <v>676583524578.85999</v>
      </c>
      <c r="D187" s="75">
        <v>130301578753809.59</v>
      </c>
      <c r="E187" s="75">
        <v>806970956800675.62</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x14ac:dyDescent="0.2">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x14ac:dyDescent="0.2">
      <c r="A189" s="4">
        <v>2042</v>
      </c>
      <c r="B189" s="75">
        <v>9377047400948.0762</v>
      </c>
      <c r="C189" s="75">
        <v>791613247755.79236</v>
      </c>
      <c r="D189" s="75">
        <v>152454873933288.88</v>
      </c>
      <c r="E189" s="75">
        <v>944168571582066.12</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x14ac:dyDescent="0.2">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x14ac:dyDescent="0.2">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x14ac:dyDescent="0.2">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x14ac:dyDescent="0.2">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x14ac:dyDescent="0.2">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x14ac:dyDescent="0.2">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x14ac:dyDescent="0.2">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x14ac:dyDescent="0.2">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x14ac:dyDescent="0.2">
      <c r="A198" s="4">
        <v>2051</v>
      </c>
      <c r="B198" s="75">
        <v>18644848390237.539</v>
      </c>
      <c r="C198" s="75">
        <v>1574003879581.3293</v>
      </c>
      <c r="D198" s="75">
        <v>303133586650266.25</v>
      </c>
      <c r="E198" s="75">
        <v>1877337195735504.2</v>
      </c>
      <c r="F198" s="75">
        <v>388177391300.65692</v>
      </c>
      <c r="G198" s="75">
        <v>3123579475958.1987</v>
      </c>
      <c r="H198" s="75">
        <v>20483526575534.234</v>
      </c>
      <c r="I198" s="75">
        <v>1183988117560.2373</v>
      </c>
      <c r="J198" s="75">
        <v>257217580798628.66</v>
      </c>
      <c r="K198" s="75">
        <v>3220110743357.9062</v>
      </c>
      <c r="L198" s="75">
        <v>470847496059605.75</v>
      </c>
      <c r="M198" s="75">
        <v>81635302462162.172</v>
      </c>
    </row>
    <row r="199" spans="1:13" ht="15.75" customHeight="1" x14ac:dyDescent="0.2">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x14ac:dyDescent="0.2">
      <c r="A200" s="4">
        <v>2053</v>
      </c>
      <c r="B200" s="75">
        <v>21619047614536.496</v>
      </c>
      <c r="C200" s="75">
        <v>1825086699871.009</v>
      </c>
      <c r="D200" s="75">
        <v>351489017566307</v>
      </c>
      <c r="E200" s="75">
        <v>2176807307502553.2</v>
      </c>
      <c r="F200" s="75">
        <v>450098886822.24628</v>
      </c>
      <c r="G200" s="75">
        <v>3621848352163.9902</v>
      </c>
      <c r="H200" s="75">
        <v>23751029082219.129</v>
      </c>
      <c r="I200" s="75">
        <v>1372856188092.2917</v>
      </c>
      <c r="J200" s="75">
        <v>298248556930775.69</v>
      </c>
      <c r="K200" s="75">
        <v>3733778147597.3779</v>
      </c>
      <c r="L200" s="75">
        <v>545956407016309.12</v>
      </c>
      <c r="M200" s="75">
        <v>94657647732907.5</v>
      </c>
    </row>
    <row r="201" spans="1:13" ht="15.75" customHeight="1" x14ac:dyDescent="0.2">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x14ac:dyDescent="0.2">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x14ac:dyDescent="0.2">
      <c r="A203" s="4">
        <v>2056</v>
      </c>
      <c r="B203" s="75">
        <v>26997918904548.852</v>
      </c>
      <c r="C203" s="75">
        <v>2279172681212.7007</v>
      </c>
      <c r="D203" s="75">
        <v>438940334527689.62</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x14ac:dyDescent="0.2">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734215617562132.62</v>
      </c>
      <c r="M204" s="75">
        <v>127297935135541.59</v>
      </c>
    </row>
    <row r="205" spans="1:13" ht="15.75" customHeight="1" x14ac:dyDescent="0.2">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x14ac:dyDescent="0.2">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x14ac:dyDescent="0.2">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x14ac:dyDescent="0.2"/>
    <row r="209" spans="1:43" ht="15.75" customHeight="1" x14ac:dyDescent="0.2"/>
    <row r="210" spans="1:43" ht="15.75" customHeight="1" x14ac:dyDescent="0.2"/>
    <row r="211" spans="1:43" ht="15.75" customHeight="1" x14ac:dyDescent="0.2">
      <c r="A211" s="69" t="s">
        <v>294</v>
      </c>
    </row>
    <row r="212" spans="1:43" ht="15.75" customHeight="1" x14ac:dyDescent="0.2">
      <c r="A212" s="69" t="s">
        <v>276</v>
      </c>
    </row>
    <row r="213" spans="1:43" ht="15.75" customHeight="1" x14ac:dyDescent="0.2">
      <c r="A213" s="69"/>
    </row>
    <row r="214" spans="1:43" ht="15.75" customHeight="1" x14ac:dyDescent="0.2">
      <c r="A214" s="69"/>
    </row>
    <row r="215" spans="1:43" ht="15.75" customHeight="1" x14ac:dyDescent="0.2">
      <c r="A215" s="69"/>
    </row>
    <row r="216" spans="1:43" ht="15.75" customHeight="1" x14ac:dyDescent="0.2">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x14ac:dyDescent="0.2">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x14ac:dyDescent="0.2">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x14ac:dyDescent="0.2">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49453628244866.312</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438940334527689.62</v>
      </c>
      <c r="AN219" s="75">
        <v>472691084456939.31</v>
      </c>
      <c r="AO219" s="75">
        <v>509053068103072.44</v>
      </c>
      <c r="AP219" s="75">
        <v>548229627107540.75</v>
      </c>
      <c r="AQ219" s="75">
        <v>590440045399134.5</v>
      </c>
    </row>
    <row r="220" spans="1:43" ht="15.75" customHeight="1" x14ac:dyDescent="0.2">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632722732086306.12</v>
      </c>
      <c r="U220" s="75">
        <v>686141855427931.88</v>
      </c>
      <c r="V220" s="75">
        <v>744095527882540.5</v>
      </c>
      <c r="W220" s="75">
        <v>806970956800675.62</v>
      </c>
      <c r="X220" s="75">
        <v>872863781326079.5</v>
      </c>
      <c r="Y220" s="75">
        <v>944168571582066.12</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1877337195735504.2</v>
      </c>
      <c r="AI220" s="75">
        <v>2021500994514911.8</v>
      </c>
      <c r="AJ220" s="75">
        <v>2176807307502553.2</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x14ac:dyDescent="0.2">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x14ac:dyDescent="0.2">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x14ac:dyDescent="0.2">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x14ac:dyDescent="0.2">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x14ac:dyDescent="0.2">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67926594874659.812</v>
      </c>
      <c r="R225" s="75">
        <v>73724747473770.969</v>
      </c>
      <c r="S225" s="75">
        <v>79943933681733.344</v>
      </c>
      <c r="T225" s="75">
        <v>86690558751635.062</v>
      </c>
      <c r="U225" s="75">
        <v>94009615608085.062</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x14ac:dyDescent="0.2">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3220110743357.9062</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x14ac:dyDescent="0.2">
      <c r="A227" s="70" t="s">
        <v>288</v>
      </c>
      <c r="B227" s="8">
        <v>32509292716394</v>
      </c>
      <c r="C227" s="8">
        <v>37499856842138</v>
      </c>
      <c r="D227" s="8">
        <v>42490420967882</v>
      </c>
      <c r="E227" s="75">
        <v>49712519426508.062</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545956407016309.12</v>
      </c>
      <c r="AK227" s="75">
        <v>587920273553831.88</v>
      </c>
      <c r="AL227" s="75">
        <v>633130794823977.38</v>
      </c>
      <c r="AM227" s="75">
        <v>681791680413077.75</v>
      </c>
      <c r="AN227" s="75">
        <v>734215617562132.62</v>
      </c>
      <c r="AO227" s="75">
        <v>790695498728501.25</v>
      </c>
      <c r="AP227" s="75">
        <v>851547167840202.5</v>
      </c>
      <c r="AQ227" s="75">
        <v>917111231459307.5</v>
      </c>
    </row>
    <row r="228" spans="1:43" ht="15.75" customHeight="1" x14ac:dyDescent="0.2">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x14ac:dyDescent="0.2"/>
    <row r="230" spans="1:43" ht="15.75" customHeight="1" x14ac:dyDescent="0.2"/>
    <row r="231" spans="1:43" ht="15.75" customHeight="1" x14ac:dyDescent="0.2"/>
    <row r="232" spans="1:43" ht="15.75" customHeight="1" x14ac:dyDescent="0.2"/>
    <row r="233" spans="1:43" ht="15.75" customHeight="1" x14ac:dyDescent="0.2"/>
    <row r="234" spans="1:43" ht="15.75" customHeight="1" x14ac:dyDescent="0.2"/>
    <row r="235" spans="1:43" ht="15.75" customHeight="1" x14ac:dyDescent="0.2"/>
    <row r="236" spans="1:43" ht="15.75" customHeight="1" x14ac:dyDescent="0.2"/>
    <row r="237" spans="1:43" ht="15.75" customHeight="1" x14ac:dyDescent="0.2"/>
    <row r="238" spans="1:43" ht="15.75" customHeight="1" x14ac:dyDescent="0.2"/>
    <row r="239" spans="1:43" ht="15.75" customHeight="1" x14ac:dyDescent="0.2"/>
    <row r="240" spans="1:43"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baseColWidth="10" defaultColWidth="14.5" defaultRowHeight="15" customHeight="1" x14ac:dyDescent="0.2"/>
  <cols>
    <col min="1" max="1" width="28" customWidth="1"/>
    <col min="2" max="2" width="12.1640625" customWidth="1"/>
    <col min="3" max="43" width="11.5" customWidth="1"/>
  </cols>
  <sheetData>
    <row r="1" spans="1:40" ht="16" x14ac:dyDescent="0.2">
      <c r="A1" s="68" t="s">
        <v>123</v>
      </c>
    </row>
    <row r="4" spans="1:40" x14ac:dyDescent="0.2">
      <c r="A4" s="69" t="s">
        <v>349</v>
      </c>
    </row>
    <row r="5" spans="1:40" x14ac:dyDescent="0.2">
      <c r="A5" s="69" t="s">
        <v>276</v>
      </c>
    </row>
    <row r="6" spans="1:40" x14ac:dyDescent="0.2">
      <c r="A6" s="69" t="s">
        <v>350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x14ac:dyDescent="0.2">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x14ac:dyDescent="0.2">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x14ac:dyDescent="0.2">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x14ac:dyDescent="0.2">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x14ac:dyDescent="0.2">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x14ac:dyDescent="0.2">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x14ac:dyDescent="0.2">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x14ac:dyDescent="0.2">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x14ac:dyDescent="0.2">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x14ac:dyDescent="0.2">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x14ac:dyDescent="0.2">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x14ac:dyDescent="0.2"/>
    <row r="23" spans="1:40" ht="15.75" customHeight="1" x14ac:dyDescent="0.2"/>
    <row r="24" spans="1:40" ht="15.75" customHeight="1" x14ac:dyDescent="0.2"/>
    <row r="25" spans="1:40" ht="15.75" customHeight="1" x14ac:dyDescent="0.2">
      <c r="A25" s="69" t="s">
        <v>351</v>
      </c>
    </row>
    <row r="26" spans="1:40" ht="15.75" customHeight="1" x14ac:dyDescent="0.2">
      <c r="A26" s="69" t="s">
        <v>276</v>
      </c>
    </row>
    <row r="27" spans="1:40" ht="15.75" customHeight="1" x14ac:dyDescent="0.2">
      <c r="A27" s="69" t="s">
        <v>352</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x14ac:dyDescent="0.2">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x14ac:dyDescent="0.2">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x14ac:dyDescent="0.2">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x14ac:dyDescent="0.2">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x14ac:dyDescent="0.2">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x14ac:dyDescent="0.2">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x14ac:dyDescent="0.2">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x14ac:dyDescent="0.2">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x14ac:dyDescent="0.2">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x14ac:dyDescent="0.2"/>
    <row r="44" spans="1:40" ht="15.75" customHeight="1" x14ac:dyDescent="0.2"/>
    <row r="45" spans="1:40" ht="15.75" customHeight="1" x14ac:dyDescent="0.2"/>
    <row r="46" spans="1:40" ht="15.75" customHeight="1" x14ac:dyDescent="0.2"/>
    <row r="47" spans="1:40" ht="15.75" customHeight="1" x14ac:dyDescent="0.2">
      <c r="A47" s="69" t="s">
        <v>294</v>
      </c>
    </row>
    <row r="48" spans="1:40" ht="15.75" customHeight="1" x14ac:dyDescent="0.2">
      <c r="A48" s="69" t="s">
        <v>276</v>
      </c>
    </row>
    <row r="49" spans="1:40" ht="15.75" customHeight="1" x14ac:dyDescent="0.2">
      <c r="A49" s="69"/>
    </row>
    <row r="50" spans="1:40" ht="15.75" customHeight="1" x14ac:dyDescent="0.2">
      <c r="A50" s="69"/>
    </row>
    <row r="51" spans="1:40" ht="15.75" customHeight="1" x14ac:dyDescent="0.2">
      <c r="A51" s="69"/>
    </row>
    <row r="52" spans="1:40" ht="15.75" customHeight="1" x14ac:dyDescent="0.2">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x14ac:dyDescent="0.2">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x14ac:dyDescent="0.2">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x14ac:dyDescent="0.2">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x14ac:dyDescent="0.2">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x14ac:dyDescent="0.2">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x14ac:dyDescent="0.2">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x14ac:dyDescent="0.2">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x14ac:dyDescent="0.2">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x14ac:dyDescent="0.2">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x14ac:dyDescent="0.2">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x14ac:dyDescent="0.2">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x14ac:dyDescent="0.2">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x14ac:dyDescent="0.2"/>
    <row r="66" spans="1:40" ht="15.75" customHeight="1" x14ac:dyDescent="0.2"/>
    <row r="67" spans="1:40" ht="15.75" customHeight="1" x14ac:dyDescent="0.2">
      <c r="A67" s="69" t="s">
        <v>294</v>
      </c>
    </row>
    <row r="68" spans="1:40" ht="15.75" customHeight="1" x14ac:dyDescent="0.2">
      <c r="A68" s="69" t="s">
        <v>276</v>
      </c>
    </row>
    <row r="69" spans="1:40" ht="15.75" customHeight="1" x14ac:dyDescent="0.2">
      <c r="A69" s="69"/>
    </row>
    <row r="70" spans="1:40" ht="15.75" customHeight="1" x14ac:dyDescent="0.2">
      <c r="A70" s="69"/>
    </row>
    <row r="71" spans="1:40" ht="15.75" customHeight="1" x14ac:dyDescent="0.2">
      <c r="A71" s="69" t="s">
        <v>295</v>
      </c>
      <c r="B71" s="73">
        <v>947817</v>
      </c>
    </row>
    <row r="72" spans="1:40" ht="15.75" customHeight="1" x14ac:dyDescent="0.2">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x14ac:dyDescent="0.2">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x14ac:dyDescent="0.2">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x14ac:dyDescent="0.2">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5322959484682.5312</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x14ac:dyDescent="0.2">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13353231843724.562</v>
      </c>
      <c r="AK76" s="26">
        <f t="shared" si="15"/>
        <v>14160510660746.668</v>
      </c>
      <c r="AL76" s="26">
        <f t="shared" si="15"/>
        <v>15027515790931.258</v>
      </c>
      <c r="AM76" s="26">
        <f t="shared" si="15"/>
        <v>15958857593967.814</v>
      </c>
      <c r="AN76" s="26">
        <f t="shared" si="15"/>
        <v>16959507181953.676</v>
      </c>
    </row>
    <row r="77" spans="1:40" ht="15.75" customHeight="1" x14ac:dyDescent="0.2">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x14ac:dyDescent="0.2">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x14ac:dyDescent="0.2">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x14ac:dyDescent="0.2">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x14ac:dyDescent="0.2">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x14ac:dyDescent="0.2">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x14ac:dyDescent="0.2">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x14ac:dyDescent="0.2">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x14ac:dyDescent="0.2"/>
    <row r="86" spans="1:40" ht="15.75" customHeight="1" x14ac:dyDescent="0.2"/>
    <row r="87" spans="1:40" ht="15.75" customHeight="1" x14ac:dyDescent="0.2"/>
    <row r="88" spans="1:40" ht="15.75" customHeight="1" x14ac:dyDescent="0.2">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x14ac:dyDescent="0.2">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x14ac:dyDescent="0.2">
      <c r="A90" s="74">
        <v>2020</v>
      </c>
      <c r="B90" s="16">
        <f t="shared" ref="B90:M90" si="25">_xlfn.FORECAST.LINEAR($A90,B$92:B$100,$A$92:$A$100)</f>
        <v>43279782087828.75</v>
      </c>
      <c r="C90" s="16">
        <f t="shared" si="25"/>
        <v>3653692627018.9062</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x14ac:dyDescent="0.2">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213095590838.82812</v>
      </c>
      <c r="L91" s="16">
        <f t="shared" si="26"/>
        <v>8929824562934.6875</v>
      </c>
      <c r="M91" s="16">
        <f t="shared" si="26"/>
        <v>38608057555.884766</v>
      </c>
    </row>
    <row r="92" spans="1:40" ht="15.75" customHeight="1" x14ac:dyDescent="0.2">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x14ac:dyDescent="0.2">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x14ac:dyDescent="0.2">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x14ac:dyDescent="0.2">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x14ac:dyDescent="0.2">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x14ac:dyDescent="0.2">
      <c r="A97" s="4">
        <v>2027</v>
      </c>
      <c r="B97" s="75">
        <v>47383708487648.641</v>
      </c>
      <c r="C97" s="75">
        <v>4000147366525.7412</v>
      </c>
      <c r="D97" s="75">
        <v>5322959484682.5312</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x14ac:dyDescent="0.2">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x14ac:dyDescent="0.2">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x14ac:dyDescent="0.2">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x14ac:dyDescent="0.2">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x14ac:dyDescent="0.2">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x14ac:dyDescent="0.2">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x14ac:dyDescent="0.2">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x14ac:dyDescent="0.2">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x14ac:dyDescent="0.2">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x14ac:dyDescent="0.2">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x14ac:dyDescent="0.2">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x14ac:dyDescent="0.2">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x14ac:dyDescent="0.2">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x14ac:dyDescent="0.2">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x14ac:dyDescent="0.2">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x14ac:dyDescent="0.2">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x14ac:dyDescent="0.2">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x14ac:dyDescent="0.2">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x14ac:dyDescent="0.2">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x14ac:dyDescent="0.2">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x14ac:dyDescent="0.2">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x14ac:dyDescent="0.2">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x14ac:dyDescent="0.2">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x14ac:dyDescent="0.2">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x14ac:dyDescent="0.2">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x14ac:dyDescent="0.2">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x14ac:dyDescent="0.2">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x14ac:dyDescent="0.2">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x14ac:dyDescent="0.2">
      <c r="A126" s="4">
        <v>2056</v>
      </c>
      <c r="B126" s="75">
        <v>76775218050584.625</v>
      </c>
      <c r="C126" s="75">
        <v>6481387719700.0361</v>
      </c>
      <c r="D126" s="75">
        <v>22246662648576.727</v>
      </c>
      <c r="E126" s="75">
        <v>13353231843724.562</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x14ac:dyDescent="0.2">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x14ac:dyDescent="0.2">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x14ac:dyDescent="0.2">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x14ac:dyDescent="0.2">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x14ac:dyDescent="0.2"/>
    <row r="132" spans="1:43" ht="15.75" customHeight="1" x14ac:dyDescent="0.2"/>
    <row r="133" spans="1:43" ht="15.75" customHeight="1" x14ac:dyDescent="0.2"/>
    <row r="134" spans="1:43" ht="15.75" customHeight="1" x14ac:dyDescent="0.2">
      <c r="A134" s="69" t="s">
        <v>294</v>
      </c>
    </row>
    <row r="135" spans="1:43" ht="15.75" customHeight="1" x14ac:dyDescent="0.2">
      <c r="A135" s="69" t="s">
        <v>276</v>
      </c>
    </row>
    <row r="136" spans="1:43" ht="15.75" customHeight="1" x14ac:dyDescent="0.2">
      <c r="A136" s="69"/>
    </row>
    <row r="137" spans="1:43" ht="15.75" customHeight="1" x14ac:dyDescent="0.2">
      <c r="A137" s="69"/>
    </row>
    <row r="138" spans="1:43" ht="15.75" customHeight="1" x14ac:dyDescent="0.2">
      <c r="A138" s="69"/>
    </row>
    <row r="139" spans="1:43" ht="15.75" customHeight="1" x14ac:dyDescent="0.2">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x14ac:dyDescent="0.2">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x14ac:dyDescent="0.2">
      <c r="A141" s="70" t="s">
        <v>281</v>
      </c>
      <c r="B141" s="8">
        <v>3602265124617.4219</v>
      </c>
      <c r="C141" s="8">
        <v>3653692627018.9062</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x14ac:dyDescent="0.2">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5322959484682.5312</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x14ac:dyDescent="0.2">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13353231843724.562</v>
      </c>
      <c r="AN143" s="75">
        <v>14160510660746.668</v>
      </c>
      <c r="AO143" s="75">
        <v>15027515790931.258</v>
      </c>
      <c r="AP143" s="75">
        <v>15958857593967.814</v>
      </c>
      <c r="AQ143" s="75">
        <v>16959507181953.676</v>
      </c>
    </row>
    <row r="144" spans="1:43" ht="15.75" customHeight="1" x14ac:dyDescent="0.2">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x14ac:dyDescent="0.2">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x14ac:dyDescent="0.2">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x14ac:dyDescent="0.2">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x14ac:dyDescent="0.2">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x14ac:dyDescent="0.2">
      <c r="A149" s="70" t="s">
        <v>136</v>
      </c>
      <c r="B149" s="8">
        <v>194209782882.50781</v>
      </c>
      <c r="C149" s="8">
        <v>203652686860.66797</v>
      </c>
      <c r="D149" s="8">
        <v>213095590838.82812</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x14ac:dyDescent="0.2">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x14ac:dyDescent="0.2">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baseColWidth="10" defaultColWidth="14.5" defaultRowHeight="15" customHeight="1" x14ac:dyDescent="0.2"/>
  <cols>
    <col min="1" max="1" width="26.83203125" customWidth="1"/>
    <col min="2" max="43" width="11.5" customWidth="1"/>
  </cols>
  <sheetData>
    <row r="1" spans="1:40" ht="16" x14ac:dyDescent="0.2">
      <c r="A1" s="68" t="s">
        <v>124</v>
      </c>
    </row>
    <row r="4" spans="1:40" x14ac:dyDescent="0.2">
      <c r="A4" s="69" t="s">
        <v>353</v>
      </c>
    </row>
    <row r="5" spans="1:40" x14ac:dyDescent="0.2">
      <c r="A5" s="69" t="s">
        <v>276</v>
      </c>
    </row>
    <row r="6" spans="1:40" x14ac:dyDescent="0.2">
      <c r="A6" s="69" t="s">
        <v>354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x14ac:dyDescent="0.2">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x14ac:dyDescent="0.2">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x14ac:dyDescent="0.2">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x14ac:dyDescent="0.2">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x14ac:dyDescent="0.2">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x14ac:dyDescent="0.2">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x14ac:dyDescent="0.2">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x14ac:dyDescent="0.2"/>
    <row r="23" spans="1:40" ht="15.75" customHeight="1" x14ac:dyDescent="0.2"/>
    <row r="24" spans="1:40" ht="15.75" customHeight="1" x14ac:dyDescent="0.2"/>
    <row r="25" spans="1:40" ht="15.75" customHeight="1" x14ac:dyDescent="0.2"/>
    <row r="26" spans="1:40" ht="15.75" customHeight="1" x14ac:dyDescent="0.2">
      <c r="A26" s="69" t="s">
        <v>294</v>
      </c>
    </row>
    <row r="27" spans="1:40" ht="15.75" customHeight="1" x14ac:dyDescent="0.2">
      <c r="A27" s="69" t="s">
        <v>276</v>
      </c>
    </row>
    <row r="28" spans="1:40" ht="15.75" customHeight="1" x14ac:dyDescent="0.2">
      <c r="A28" s="69"/>
    </row>
    <row r="29" spans="1:40" ht="15.75" customHeight="1" x14ac:dyDescent="0.2">
      <c r="A29" s="69"/>
    </row>
    <row r="30" spans="1:40" ht="15.75" customHeight="1" x14ac:dyDescent="0.2">
      <c r="A30" s="69"/>
    </row>
    <row r="31" spans="1:40" ht="15.75" customHeight="1" x14ac:dyDescent="0.2">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x14ac:dyDescent="0.2">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x14ac:dyDescent="0.2">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x14ac:dyDescent="0.2">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x14ac:dyDescent="0.2">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x14ac:dyDescent="0.2">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x14ac:dyDescent="0.2">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x14ac:dyDescent="0.2">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x14ac:dyDescent="0.2">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x14ac:dyDescent="0.2">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x14ac:dyDescent="0.2">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x14ac:dyDescent="0.2">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x14ac:dyDescent="0.2">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t="s">
        <v>295</v>
      </c>
      <c r="B50" s="73">
        <v>947817</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x14ac:dyDescent="0.2">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x14ac:dyDescent="0.2">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x14ac:dyDescent="0.2">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x14ac:dyDescent="0.2">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x14ac:dyDescent="0.2">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x14ac:dyDescent="0.2">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x14ac:dyDescent="0.2">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x14ac:dyDescent="0.2">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40442790709364.312</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x14ac:dyDescent="0.2">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x14ac:dyDescent="0.2">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x14ac:dyDescent="0.2">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x14ac:dyDescent="0.2"/>
    <row r="65" spans="1:13" ht="15.75" customHeight="1" x14ac:dyDescent="0.2"/>
    <row r="66" spans="1:13" ht="15.75" customHeight="1" x14ac:dyDescent="0.2"/>
    <row r="67" spans="1:13" ht="15.75" customHeight="1" x14ac:dyDescent="0.2">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x14ac:dyDescent="0.2">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x14ac:dyDescent="0.2">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1473835314246.5312</v>
      </c>
      <c r="M69" s="77">
        <f t="shared" si="25"/>
        <v>197109286.56258965</v>
      </c>
    </row>
    <row r="70" spans="1:13" ht="15.75" customHeight="1" x14ac:dyDescent="0.2">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x14ac:dyDescent="0.2">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x14ac:dyDescent="0.2">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x14ac:dyDescent="0.2">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x14ac:dyDescent="0.2">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x14ac:dyDescent="0.2">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x14ac:dyDescent="0.2">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x14ac:dyDescent="0.2">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x14ac:dyDescent="0.2">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x14ac:dyDescent="0.2">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x14ac:dyDescent="0.2">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x14ac:dyDescent="0.2">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x14ac:dyDescent="0.2">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x14ac:dyDescent="0.2">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x14ac:dyDescent="0.2">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x14ac:dyDescent="0.2">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x14ac:dyDescent="0.2">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x14ac:dyDescent="0.2">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x14ac:dyDescent="0.2">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x14ac:dyDescent="0.2">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x14ac:dyDescent="0.2">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x14ac:dyDescent="0.2">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x14ac:dyDescent="0.2">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x14ac:dyDescent="0.2">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x14ac:dyDescent="0.2">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x14ac:dyDescent="0.2">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x14ac:dyDescent="0.2">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x14ac:dyDescent="0.2">
      <c r="A97" s="4">
        <v>2048</v>
      </c>
      <c r="B97" s="26">
        <v>4171.9001385194433</v>
      </c>
      <c r="C97" s="26">
        <v>0</v>
      </c>
      <c r="D97" s="26">
        <v>987354420.37564182</v>
      </c>
      <c r="E97" s="26">
        <v>26122097331891.895</v>
      </c>
      <c r="F97" s="26">
        <v>6025706012.7282648</v>
      </c>
      <c r="G97" s="26">
        <v>48487552470.830803</v>
      </c>
      <c r="H97" s="26">
        <v>0</v>
      </c>
      <c r="I97" s="26">
        <v>0</v>
      </c>
      <c r="J97" s="26">
        <v>40442790709364.312</v>
      </c>
      <c r="K97" s="26">
        <v>379122807772.776</v>
      </c>
      <c r="L97" s="26">
        <v>3965084668074.7944</v>
      </c>
      <c r="M97" s="26">
        <v>530286526.94758248</v>
      </c>
    </row>
    <row r="98" spans="1:13" ht="15.75" customHeight="1" x14ac:dyDescent="0.2">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x14ac:dyDescent="0.2">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x14ac:dyDescent="0.2">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x14ac:dyDescent="0.2">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x14ac:dyDescent="0.2">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x14ac:dyDescent="0.2">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x14ac:dyDescent="0.2">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x14ac:dyDescent="0.2">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x14ac:dyDescent="0.2">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x14ac:dyDescent="0.2">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x14ac:dyDescent="0.2">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x14ac:dyDescent="0.2">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x14ac:dyDescent="0.2"/>
    <row r="111" spans="1:13" ht="15.75" customHeight="1" x14ac:dyDescent="0.2"/>
    <row r="112" spans="1:13" ht="15.75" customHeight="1" x14ac:dyDescent="0.2"/>
    <row r="113" spans="1:43" ht="15.75" customHeight="1" x14ac:dyDescent="0.2">
      <c r="A113" s="69" t="s">
        <v>294</v>
      </c>
    </row>
    <row r="114" spans="1:43" ht="15.75" customHeight="1" x14ac:dyDescent="0.2">
      <c r="A114" s="69" t="s">
        <v>276</v>
      </c>
    </row>
    <row r="115" spans="1:43" ht="15.75" customHeight="1" x14ac:dyDescent="0.2">
      <c r="A115" s="69"/>
    </row>
    <row r="116" spans="1:43" ht="15.75" customHeight="1" x14ac:dyDescent="0.2">
      <c r="A116" s="69"/>
    </row>
    <row r="117" spans="1:43" ht="15.75" customHeight="1" x14ac:dyDescent="0.2">
      <c r="A117" s="69"/>
    </row>
    <row r="118" spans="1:43" ht="15.75" customHeight="1" x14ac:dyDescent="0.2">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x14ac:dyDescent="0.2">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x14ac:dyDescent="0.2">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x14ac:dyDescent="0.2">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x14ac:dyDescent="0.2">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x14ac:dyDescent="0.2">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x14ac:dyDescent="0.2">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x14ac:dyDescent="0.2">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x14ac:dyDescent="0.2">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x14ac:dyDescent="0.2">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40442790709364.312</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x14ac:dyDescent="0.2">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x14ac:dyDescent="0.2">
      <c r="A129" s="70" t="s">
        <v>288</v>
      </c>
      <c r="B129" s="26">
        <v>1417424718645.4375</v>
      </c>
      <c r="C129" s="26">
        <v>1473835314246.5312</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x14ac:dyDescent="0.2">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baseColWidth="10" defaultColWidth="14.5" defaultRowHeight="15" customHeight="1" x14ac:dyDescent="0.2"/>
  <cols>
    <col min="1" max="1" width="39.33203125" customWidth="1"/>
    <col min="2" max="2" width="11.83203125" customWidth="1"/>
    <col min="3" max="43" width="11.5" customWidth="1"/>
  </cols>
  <sheetData>
    <row r="1" spans="1:40" ht="16" x14ac:dyDescent="0.2">
      <c r="A1" s="68" t="s">
        <v>125</v>
      </c>
    </row>
    <row r="4" spans="1:40" x14ac:dyDescent="0.2">
      <c r="A4" s="69" t="s">
        <v>355</v>
      </c>
    </row>
    <row r="5" spans="1:40" x14ac:dyDescent="0.2">
      <c r="A5" s="69" t="s">
        <v>276</v>
      </c>
    </row>
    <row r="6" spans="1:40" x14ac:dyDescent="0.2">
      <c r="A6" s="69" t="s">
        <v>356</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x14ac:dyDescent="0.2">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x14ac:dyDescent="0.2">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x14ac:dyDescent="0.2">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x14ac:dyDescent="0.2">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x14ac:dyDescent="0.2">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x14ac:dyDescent="0.2">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x14ac:dyDescent="0.2">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x14ac:dyDescent="0.2">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x14ac:dyDescent="0.2"/>
    <row r="23" spans="1:40" ht="15.75" customHeight="1" x14ac:dyDescent="0.2"/>
    <row r="24" spans="1:40" ht="15.75" customHeight="1" x14ac:dyDescent="0.2">
      <c r="A24" s="69" t="s">
        <v>357</v>
      </c>
    </row>
    <row r="25" spans="1:40" ht="15.75" customHeight="1" x14ac:dyDescent="0.2">
      <c r="A25" s="69" t="s">
        <v>276</v>
      </c>
    </row>
    <row r="26" spans="1:40" ht="15.75" customHeight="1" x14ac:dyDescent="0.2">
      <c r="A26" s="69" t="s">
        <v>358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x14ac:dyDescent="0.2">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x14ac:dyDescent="0.2">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x14ac:dyDescent="0.2">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x14ac:dyDescent="0.2">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x14ac:dyDescent="0.2">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x14ac:dyDescent="0.2">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x14ac:dyDescent="0.2">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x14ac:dyDescent="0.2">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x14ac:dyDescent="0.2">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x14ac:dyDescent="0.2"/>
    <row r="43" spans="1:40" ht="15.75" customHeight="1" x14ac:dyDescent="0.2"/>
    <row r="44" spans="1:40" ht="15.75" customHeight="1" x14ac:dyDescent="0.2"/>
    <row r="45" spans="1:40" ht="15.75" customHeight="1" x14ac:dyDescent="0.2">
      <c r="A45" s="69" t="s">
        <v>359</v>
      </c>
    </row>
    <row r="46" spans="1:40" ht="15.75" customHeight="1" x14ac:dyDescent="0.2">
      <c r="A46" s="69" t="s">
        <v>276</v>
      </c>
    </row>
    <row r="47" spans="1:40" ht="15.75" customHeight="1" x14ac:dyDescent="0.2">
      <c r="A47" s="69" t="s">
        <v>360</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x14ac:dyDescent="0.2">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x14ac:dyDescent="0.2">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x14ac:dyDescent="0.2">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x14ac:dyDescent="0.2">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x14ac:dyDescent="0.2">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x14ac:dyDescent="0.2">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x14ac:dyDescent="0.2">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x14ac:dyDescent="0.2">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x14ac:dyDescent="0.2">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x14ac:dyDescent="0.2">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x14ac:dyDescent="0.2">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x14ac:dyDescent="0.2"/>
    <row r="64" spans="1:40" ht="15.75" customHeight="1" x14ac:dyDescent="0.2"/>
    <row r="65" spans="1:40" ht="15.75" customHeight="1" x14ac:dyDescent="0.2"/>
    <row r="66" spans="1:40" ht="15.75" customHeight="1" x14ac:dyDescent="0.2">
      <c r="A66" s="69" t="s">
        <v>361</v>
      </c>
    </row>
    <row r="67" spans="1:40" ht="15.75" customHeight="1" x14ac:dyDescent="0.2">
      <c r="A67" s="69" t="s">
        <v>276</v>
      </c>
    </row>
    <row r="68" spans="1:40" ht="15.75" customHeight="1" x14ac:dyDescent="0.2">
      <c r="A68" s="69" t="s">
        <v>362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x14ac:dyDescent="0.2">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x14ac:dyDescent="0.2">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x14ac:dyDescent="0.2">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x14ac:dyDescent="0.2">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x14ac:dyDescent="0.2">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x14ac:dyDescent="0.2">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x14ac:dyDescent="0.2">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x14ac:dyDescent="0.2">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x14ac:dyDescent="0.2">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x14ac:dyDescent="0.2"/>
    <row r="85" spans="1:40" ht="15.75" customHeight="1" x14ac:dyDescent="0.2"/>
    <row r="86" spans="1:40" ht="15.75" customHeight="1" x14ac:dyDescent="0.2"/>
    <row r="87" spans="1:40" ht="15.75" customHeight="1" x14ac:dyDescent="0.2">
      <c r="A87" s="69" t="s">
        <v>363</v>
      </c>
    </row>
    <row r="88" spans="1:40" ht="15.75" customHeight="1" x14ac:dyDescent="0.2">
      <c r="A88" s="69" t="s">
        <v>276</v>
      </c>
    </row>
    <row r="89" spans="1:40" ht="15.75" customHeight="1" x14ac:dyDescent="0.2">
      <c r="A89" s="69" t="s">
        <v>364</v>
      </c>
    </row>
    <row r="90" spans="1:40" ht="15.75" customHeight="1" x14ac:dyDescent="0.2">
      <c r="A90" s="69" t="s">
        <v>278</v>
      </c>
    </row>
    <row r="91" spans="1:40" ht="15.75" customHeight="1" x14ac:dyDescent="0.2">
      <c r="A91" s="69"/>
      <c r="B91" s="26">
        <v>1000000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x14ac:dyDescent="0.2">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x14ac:dyDescent="0.2">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x14ac:dyDescent="0.2">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x14ac:dyDescent="0.2">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x14ac:dyDescent="0.2">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x14ac:dyDescent="0.2">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x14ac:dyDescent="0.2">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x14ac:dyDescent="0.2"/>
    <row r="106" spans="1:40" ht="15.75" customHeight="1" x14ac:dyDescent="0.2"/>
    <row r="107" spans="1:40" ht="15.75" customHeight="1" x14ac:dyDescent="0.2"/>
    <row r="108" spans="1:40" ht="15.75" customHeight="1" x14ac:dyDescent="0.2">
      <c r="A108" s="69" t="s">
        <v>365</v>
      </c>
    </row>
    <row r="109" spans="1:40" ht="15.75" customHeight="1" x14ac:dyDescent="0.2">
      <c r="A109" s="69" t="s">
        <v>276</v>
      </c>
    </row>
    <row r="110" spans="1:40" ht="15.75" customHeight="1" x14ac:dyDescent="0.2">
      <c r="A110" s="69" t="s">
        <v>366</v>
      </c>
    </row>
    <row r="111" spans="1:40" ht="15.75" customHeight="1" x14ac:dyDescent="0.2">
      <c r="A111" s="69" t="s">
        <v>278</v>
      </c>
    </row>
    <row r="112" spans="1:40" ht="15.75" customHeight="1" x14ac:dyDescent="0.2">
      <c r="A112" s="69"/>
      <c r="B112" s="26">
        <v>1000000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x14ac:dyDescent="0.2">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x14ac:dyDescent="0.2">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x14ac:dyDescent="0.2">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x14ac:dyDescent="0.2">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x14ac:dyDescent="0.2">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x14ac:dyDescent="0.2">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x14ac:dyDescent="0.2">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x14ac:dyDescent="0.2">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x14ac:dyDescent="0.2">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x14ac:dyDescent="0.2">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x14ac:dyDescent="0.2">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x14ac:dyDescent="0.2"/>
    <row r="127" spans="1:40" ht="15.75" customHeight="1" x14ac:dyDescent="0.2"/>
    <row r="128" spans="1:40" ht="15.75" customHeight="1" x14ac:dyDescent="0.2"/>
    <row r="129" spans="1:40" ht="15.75" customHeight="1" x14ac:dyDescent="0.2">
      <c r="A129" s="69" t="s">
        <v>367</v>
      </c>
    </row>
    <row r="130" spans="1:40" ht="15.75" customHeight="1" x14ac:dyDescent="0.2">
      <c r="A130" s="69" t="s">
        <v>276</v>
      </c>
    </row>
    <row r="131" spans="1:40" ht="15.75" customHeight="1" x14ac:dyDescent="0.2">
      <c r="A131" s="69" t="s">
        <v>368</v>
      </c>
    </row>
    <row r="132" spans="1:40" ht="15.75" customHeight="1" x14ac:dyDescent="0.2">
      <c r="A132" s="69" t="s">
        <v>278</v>
      </c>
    </row>
    <row r="133" spans="1:40" ht="15.75" customHeight="1" x14ac:dyDescent="0.2">
      <c r="A133" s="69"/>
      <c r="B133" s="26">
        <v>1000000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x14ac:dyDescent="0.2">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x14ac:dyDescent="0.2">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x14ac:dyDescent="0.2">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x14ac:dyDescent="0.2">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x14ac:dyDescent="0.2">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x14ac:dyDescent="0.2">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x14ac:dyDescent="0.2">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x14ac:dyDescent="0.2">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x14ac:dyDescent="0.2">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x14ac:dyDescent="0.2">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x14ac:dyDescent="0.2">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x14ac:dyDescent="0.2"/>
    <row r="148" spans="1:40" ht="15.75" customHeight="1" x14ac:dyDescent="0.2"/>
    <row r="149" spans="1:40" ht="15.75" customHeight="1" x14ac:dyDescent="0.2"/>
    <row r="150" spans="1:40" ht="15.75" customHeight="1" x14ac:dyDescent="0.2"/>
    <row r="151" spans="1:40" ht="15.75" customHeight="1" x14ac:dyDescent="0.2"/>
    <row r="152" spans="1:40" ht="15.75" customHeight="1" x14ac:dyDescent="0.2">
      <c r="A152" s="69" t="s">
        <v>294</v>
      </c>
    </row>
    <row r="153" spans="1:40" ht="15.75" customHeight="1" x14ac:dyDescent="0.2">
      <c r="A153" s="69" t="s">
        <v>276</v>
      </c>
    </row>
    <row r="154" spans="1:40" ht="15.75" customHeight="1" x14ac:dyDescent="0.2">
      <c r="A154" s="69"/>
    </row>
    <row r="155" spans="1:40" ht="15.75" customHeight="1" x14ac:dyDescent="0.2">
      <c r="A155" s="69"/>
    </row>
    <row r="156" spans="1:40" ht="15.75" customHeight="1" x14ac:dyDescent="0.2">
      <c r="A156" s="69"/>
    </row>
    <row r="157" spans="1:40" ht="15.75" customHeight="1" x14ac:dyDescent="0.2">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x14ac:dyDescent="0.2">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x14ac:dyDescent="0.2">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x14ac:dyDescent="0.2">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x14ac:dyDescent="0.2">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x14ac:dyDescent="0.2">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x14ac:dyDescent="0.2">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x14ac:dyDescent="0.2">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x14ac:dyDescent="0.2">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x14ac:dyDescent="0.2">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x14ac:dyDescent="0.2">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x14ac:dyDescent="0.2">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x14ac:dyDescent="0.2">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x14ac:dyDescent="0.2"/>
    <row r="171" spans="1:40" ht="15.75" customHeight="1" x14ac:dyDescent="0.2"/>
    <row r="172" spans="1:40" ht="15.75" customHeight="1" x14ac:dyDescent="0.2">
      <c r="A172" s="69" t="s">
        <v>294</v>
      </c>
    </row>
    <row r="173" spans="1:40" ht="15.75" customHeight="1" x14ac:dyDescent="0.2">
      <c r="A173" s="69" t="s">
        <v>276</v>
      </c>
    </row>
    <row r="174" spans="1:40" ht="15.75" customHeight="1" x14ac:dyDescent="0.2">
      <c r="A174" s="69"/>
    </row>
    <row r="175" spans="1:40" ht="15.75" customHeight="1" x14ac:dyDescent="0.2">
      <c r="A175" s="69"/>
    </row>
    <row r="176" spans="1:40" ht="15.75" customHeight="1" x14ac:dyDescent="0.2">
      <c r="A176" s="69" t="s">
        <v>295</v>
      </c>
      <c r="B176" s="73">
        <v>947817</v>
      </c>
    </row>
    <row r="177" spans="1:40" ht="15.75" customHeight="1" x14ac:dyDescent="0.2">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x14ac:dyDescent="0.2">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x14ac:dyDescent="0.2">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x14ac:dyDescent="0.2">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x14ac:dyDescent="0.2">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75745890671485.812</v>
      </c>
      <c r="J181" s="26">
        <f t="shared" si="15"/>
        <v>78363748086713.984</v>
      </c>
      <c r="K181" s="26">
        <f t="shared" si="15"/>
        <v>81446387140673.922</v>
      </c>
      <c r="L181" s="26">
        <f t="shared" si="15"/>
        <v>84652949180087.562</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146231650346372.62</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x14ac:dyDescent="0.2">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x14ac:dyDescent="0.2">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x14ac:dyDescent="0.2">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x14ac:dyDescent="0.2">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x14ac:dyDescent="0.2">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x14ac:dyDescent="0.2">
      <c r="A187" s="70" t="s">
        <v>136</v>
      </c>
      <c r="B187" s="26">
        <f t="shared" ref="B187:AN187" si="21">B167*$B$176</f>
        <v>391017517235.32812</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x14ac:dyDescent="0.2">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19125015645096.312</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x14ac:dyDescent="0.2">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x14ac:dyDescent="0.2"/>
    <row r="191" spans="1:40" ht="15.75" customHeight="1" x14ac:dyDescent="0.2"/>
    <row r="192" spans="1:40" ht="15.75" customHeight="1" x14ac:dyDescent="0.2"/>
    <row r="193" spans="1:13" ht="15.75" customHeight="1" x14ac:dyDescent="0.2">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x14ac:dyDescent="0.2">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x14ac:dyDescent="0.2">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332627047516.64062</v>
      </c>
      <c r="L195" s="16">
        <f t="shared" si="25"/>
        <v>8103494489269.625</v>
      </c>
      <c r="M195" s="16">
        <f t="shared" si="25"/>
        <v>4987309421293.125</v>
      </c>
    </row>
    <row r="196" spans="1:13" ht="15.75" customHeight="1" x14ac:dyDescent="0.2">
      <c r="A196" s="74">
        <v>2021</v>
      </c>
      <c r="B196" s="16">
        <f t="shared" ref="B196:M196" si="26">_xlfn.FORECAST.LINEAR($A196,B199:B217,$A$197:$A$215)</f>
        <v>2024158943570.2812</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x14ac:dyDescent="0.2">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391017517235.32812</v>
      </c>
      <c r="L197" s="75">
        <v>9526009143816.7441</v>
      </c>
      <c r="M197" s="75">
        <v>5862798477026.3906</v>
      </c>
    </row>
    <row r="198" spans="1:13" ht="15.75" customHeight="1" x14ac:dyDescent="0.2">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x14ac:dyDescent="0.2">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x14ac:dyDescent="0.2">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x14ac:dyDescent="0.2">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x14ac:dyDescent="0.2">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x14ac:dyDescent="0.2">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x14ac:dyDescent="0.2">
      <c r="A204" s="4">
        <v>2029</v>
      </c>
      <c r="B204" s="75">
        <v>2685367240924.0347</v>
      </c>
      <c r="C204" s="75">
        <v>226699541438.25281</v>
      </c>
      <c r="D204" s="75">
        <v>7250678602653.2891</v>
      </c>
      <c r="E204" s="75">
        <v>75745890671485.812</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x14ac:dyDescent="0.2">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x14ac:dyDescent="0.2">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x14ac:dyDescent="0.2">
      <c r="A207" s="4">
        <v>2032</v>
      </c>
      <c r="B207" s="75">
        <v>3001143092524.0859</v>
      </c>
      <c r="C207" s="75">
        <v>253357437484.66934</v>
      </c>
      <c r="D207" s="75">
        <v>8103295397681.7646</v>
      </c>
      <c r="E207" s="75">
        <v>84652949180087.562</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x14ac:dyDescent="0.2">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x14ac:dyDescent="0.2">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x14ac:dyDescent="0.2">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x14ac:dyDescent="0.2">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x14ac:dyDescent="0.2">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x14ac:dyDescent="0.2">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x14ac:dyDescent="0.2">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x14ac:dyDescent="0.2">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x14ac:dyDescent="0.2">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x14ac:dyDescent="0.2">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19125015645096.312</v>
      </c>
      <c r="M217" s="75">
        <v>11770523301455.855</v>
      </c>
    </row>
    <row r="218" spans="1:13" ht="15.75" customHeight="1" x14ac:dyDescent="0.2">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x14ac:dyDescent="0.2">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x14ac:dyDescent="0.2">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x14ac:dyDescent="0.2">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x14ac:dyDescent="0.2">
      <c r="A222" s="4">
        <v>2047</v>
      </c>
      <c r="B222" s="75">
        <v>5184250656309.6172</v>
      </c>
      <c r="C222" s="75">
        <v>437656060063.48029</v>
      </c>
      <c r="D222" s="75">
        <v>13997837886620.279</v>
      </c>
      <c r="E222" s="75">
        <v>146231650346372.62</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x14ac:dyDescent="0.2">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x14ac:dyDescent="0.2">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x14ac:dyDescent="0.2">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x14ac:dyDescent="0.2">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x14ac:dyDescent="0.2">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x14ac:dyDescent="0.2">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x14ac:dyDescent="0.2">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x14ac:dyDescent="0.2">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x14ac:dyDescent="0.2">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x14ac:dyDescent="0.2">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x14ac:dyDescent="0.2">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x14ac:dyDescent="0.2">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x14ac:dyDescent="0.2">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x14ac:dyDescent="0.2"/>
    <row r="237" spans="1:13" ht="15.75" customHeight="1" x14ac:dyDescent="0.2"/>
    <row r="238" spans="1:13" ht="15.75" customHeight="1" x14ac:dyDescent="0.2"/>
    <row r="239" spans="1:13" ht="15.75" customHeight="1" x14ac:dyDescent="0.2">
      <c r="A239" s="69" t="s">
        <v>294</v>
      </c>
    </row>
    <row r="240" spans="1:13" ht="15.75" customHeight="1" x14ac:dyDescent="0.2">
      <c r="A240" s="69" t="s">
        <v>276</v>
      </c>
    </row>
    <row r="241" spans="1:43" ht="15.75" customHeight="1" x14ac:dyDescent="0.2">
      <c r="A241" s="69"/>
    </row>
    <row r="242" spans="1:43" ht="15.75" customHeight="1" x14ac:dyDescent="0.2">
      <c r="A242" s="69"/>
    </row>
    <row r="243" spans="1:43" ht="15.75" customHeight="1" x14ac:dyDescent="0.2">
      <c r="A243" s="69"/>
    </row>
    <row r="244" spans="1:43" ht="15.75" customHeight="1" x14ac:dyDescent="0.2">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x14ac:dyDescent="0.2">
      <c r="A245" s="8" t="str">
        <v>Traditional Biomass</v>
      </c>
      <c r="B245" s="8">
        <v>1699552050527.9688</v>
      </c>
      <c r="C245" s="8">
        <v>1851888623489.625</v>
      </c>
      <c r="D245" s="8">
        <v>2024158943570.2812</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x14ac:dyDescent="0.2">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x14ac:dyDescent="0.2">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x14ac:dyDescent="0.2">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75745890671485.812</v>
      </c>
      <c r="M248" s="75">
        <v>78363748086713.984</v>
      </c>
      <c r="N248" s="75">
        <v>81446387140673.922</v>
      </c>
      <c r="O248" s="75">
        <v>84652949180087.562</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146231650346372.62</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x14ac:dyDescent="0.2">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x14ac:dyDescent="0.2">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x14ac:dyDescent="0.2">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x14ac:dyDescent="0.2">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x14ac:dyDescent="0.2">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x14ac:dyDescent="0.2">
      <c r="A254" s="8" t="str">
        <v>LPG</v>
      </c>
      <c r="B254" s="8">
        <v>305265108007.80469</v>
      </c>
      <c r="C254" s="8">
        <v>332627047516.64062</v>
      </c>
      <c r="D254" s="8">
        <v>363569387793.67969</v>
      </c>
      <c r="E254" s="75">
        <v>391017517235.32812</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x14ac:dyDescent="0.2">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19125015645096.312</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x14ac:dyDescent="0.2">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70</v>
      </c>
    </row>
    <row r="4" spans="1:40" x14ac:dyDescent="0.2">
      <c r="A4" s="69" t="s">
        <v>369</v>
      </c>
    </row>
    <row r="5" spans="1:40" x14ac:dyDescent="0.2">
      <c r="A5" s="69" t="s">
        <v>276</v>
      </c>
    </row>
    <row r="6" spans="1:40" x14ac:dyDescent="0.2">
      <c r="A6" s="69" t="s">
        <v>370</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x14ac:dyDescent="0.2">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x14ac:dyDescent="0.2">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x14ac:dyDescent="0.2">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x14ac:dyDescent="0.2">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x14ac:dyDescent="0.2">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x14ac:dyDescent="0.2">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x14ac:dyDescent="0.2">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x14ac:dyDescent="0.2">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x14ac:dyDescent="0.2">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x14ac:dyDescent="0.2">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x14ac:dyDescent="0.2">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x14ac:dyDescent="0.2">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x14ac:dyDescent="0.2">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x14ac:dyDescent="0.2">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x14ac:dyDescent="0.2">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x14ac:dyDescent="0.2">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x14ac:dyDescent="0.2">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x14ac:dyDescent="0.2">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x14ac:dyDescent="0.2">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x14ac:dyDescent="0.2">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x14ac:dyDescent="0.2">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x14ac:dyDescent="0.2">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x14ac:dyDescent="0.2">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x14ac:dyDescent="0.2">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x14ac:dyDescent="0.2">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x14ac:dyDescent="0.2">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x14ac:dyDescent="0.2">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x14ac:dyDescent="0.2">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x14ac:dyDescent="0.2">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x14ac:dyDescent="0.2">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x14ac:dyDescent="0.2">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x14ac:dyDescent="0.2">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x14ac:dyDescent="0.2">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217571126800.20312</v>
      </c>
      <c r="I68" s="77">
        <f t="shared" si="25"/>
        <v>5703743025.4934082</v>
      </c>
      <c r="J68" s="77">
        <f t="shared" si="25"/>
        <v>2639248223264</v>
      </c>
      <c r="K68" s="77">
        <f t="shared" si="25"/>
        <v>111975366837.66016</v>
      </c>
      <c r="L68" s="77">
        <f t="shared" si="25"/>
        <v>8277815478581</v>
      </c>
      <c r="M68" s="77">
        <f t="shared" si="25"/>
        <v>3935898782.4440918</v>
      </c>
    </row>
    <row r="69" spans="1:13" ht="15.75" customHeight="1" x14ac:dyDescent="0.2">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x14ac:dyDescent="0.2">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x14ac:dyDescent="0.2">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x14ac:dyDescent="0.2">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x14ac:dyDescent="0.2">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x14ac:dyDescent="0.2">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x14ac:dyDescent="0.2">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x14ac:dyDescent="0.2">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x14ac:dyDescent="0.2">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x14ac:dyDescent="0.2">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x14ac:dyDescent="0.2">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x14ac:dyDescent="0.2">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x14ac:dyDescent="0.2">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x14ac:dyDescent="0.2">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x14ac:dyDescent="0.2">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x14ac:dyDescent="0.2">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x14ac:dyDescent="0.2">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x14ac:dyDescent="0.2">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x14ac:dyDescent="0.2">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x14ac:dyDescent="0.2">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x14ac:dyDescent="0.2">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x14ac:dyDescent="0.2">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x14ac:dyDescent="0.2">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x14ac:dyDescent="0.2">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x14ac:dyDescent="0.2">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x14ac:dyDescent="0.2">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x14ac:dyDescent="0.2">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x14ac:dyDescent="0.2">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x14ac:dyDescent="0.2">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x14ac:dyDescent="0.2">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x14ac:dyDescent="0.2">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x14ac:dyDescent="0.2">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x14ac:dyDescent="0.2">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x14ac:dyDescent="0.2">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x14ac:dyDescent="0.2">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x14ac:dyDescent="0.2">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x14ac:dyDescent="0.2">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x14ac:dyDescent="0.2">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x14ac:dyDescent="0.2">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x14ac:dyDescent="0.2">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x14ac:dyDescent="0.2">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x14ac:dyDescent="0.2">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x14ac:dyDescent="0.2">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x14ac:dyDescent="0.2">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x14ac:dyDescent="0.2">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x14ac:dyDescent="0.2">
      <c r="A124" s="70" t="s">
        <v>285</v>
      </c>
      <c r="B124" s="78">
        <v>184729868085.46875</v>
      </c>
      <c r="C124" s="78">
        <v>217571126800.20312</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x14ac:dyDescent="0.2">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x14ac:dyDescent="0.2">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x14ac:dyDescent="0.2">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x14ac:dyDescent="0.2">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x14ac:dyDescent="0.2">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baseColWidth="10" defaultColWidth="14.5" defaultRowHeight="15" customHeight="1" x14ac:dyDescent="0.2"/>
  <cols>
    <col min="1" max="1" width="23" customWidth="1"/>
    <col min="2" max="43" width="11.5" customWidth="1"/>
  </cols>
  <sheetData>
    <row r="1" spans="1:40" ht="16" x14ac:dyDescent="0.2">
      <c r="A1" s="68" t="s">
        <v>95</v>
      </c>
    </row>
    <row r="4" spans="1:40" x14ac:dyDescent="0.2">
      <c r="A4" s="69" t="s">
        <v>371</v>
      </c>
    </row>
    <row r="5" spans="1:40" x14ac:dyDescent="0.2">
      <c r="A5" s="69" t="s">
        <v>276</v>
      </c>
    </row>
    <row r="6" spans="1:40" x14ac:dyDescent="0.2">
      <c r="A6" s="69" t="s">
        <v>372</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x14ac:dyDescent="0.2">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x14ac:dyDescent="0.2">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x14ac:dyDescent="0.2">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x14ac:dyDescent="0.2">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x14ac:dyDescent="0.2">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x14ac:dyDescent="0.2">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x14ac:dyDescent="0.2">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x14ac:dyDescent="0.2">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x14ac:dyDescent="0.2">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x14ac:dyDescent="0.2"/>
    <row r="23" spans="1:40" ht="15.75" customHeight="1" x14ac:dyDescent="0.2"/>
    <row r="24" spans="1:40" ht="15.75" customHeight="1" x14ac:dyDescent="0.2"/>
    <row r="25" spans="1:40" ht="15.75" customHeight="1" x14ac:dyDescent="0.2">
      <c r="A25" s="69" t="s">
        <v>294</v>
      </c>
    </row>
    <row r="26" spans="1:40" ht="15.75" customHeight="1" x14ac:dyDescent="0.2">
      <c r="A26" s="69" t="s">
        <v>276</v>
      </c>
    </row>
    <row r="27" spans="1:40" ht="15.75" customHeight="1" x14ac:dyDescent="0.2">
      <c r="A27" s="69"/>
    </row>
    <row r="28" spans="1:40" ht="15.75" customHeight="1" x14ac:dyDescent="0.2">
      <c r="A28" s="69"/>
    </row>
    <row r="29" spans="1:40" ht="15.75" customHeight="1" x14ac:dyDescent="0.2">
      <c r="A29" s="69"/>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x14ac:dyDescent="0.2">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x14ac:dyDescent="0.2">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x14ac:dyDescent="0.2">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x14ac:dyDescent="0.2">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x14ac:dyDescent="0.2">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x14ac:dyDescent="0.2">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x14ac:dyDescent="0.2">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x14ac:dyDescent="0.2">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x14ac:dyDescent="0.2">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x14ac:dyDescent="0.2">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x14ac:dyDescent="0.2">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t="s">
        <v>295</v>
      </c>
      <c r="B49" s="73">
        <v>947817</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106794585393873.12</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566019449709049.12</v>
      </c>
      <c r="AH51" s="26">
        <f t="shared" si="12"/>
        <v>612774991020450.62</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986869793272365.12</v>
      </c>
    </row>
    <row r="52" spans="1:40" ht="15.75" customHeight="1" x14ac:dyDescent="0.2">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9837049094865.1562</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x14ac:dyDescent="0.2">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x14ac:dyDescent="0.2">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11629812335287.062</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x14ac:dyDescent="0.2">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x14ac:dyDescent="0.2">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x14ac:dyDescent="0.2">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x14ac:dyDescent="0.2">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x14ac:dyDescent="0.2">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x14ac:dyDescent="0.2">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x14ac:dyDescent="0.2">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x14ac:dyDescent="0.2">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x14ac:dyDescent="0.2"/>
    <row r="64" spans="1:40" ht="15.75" customHeight="1" x14ac:dyDescent="0.2"/>
    <row r="65" spans="1:13" ht="15.75" customHeight="1" x14ac:dyDescent="0.2"/>
    <row r="66" spans="1:13" ht="15.75" customHeight="1" x14ac:dyDescent="0.2">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x14ac:dyDescent="0.2">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x14ac:dyDescent="0.2">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x14ac:dyDescent="0.2">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x14ac:dyDescent="0.2">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x14ac:dyDescent="0.2">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x14ac:dyDescent="0.2">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x14ac:dyDescent="0.2">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x14ac:dyDescent="0.2">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x14ac:dyDescent="0.2">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x14ac:dyDescent="0.2">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x14ac:dyDescent="0.2">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x14ac:dyDescent="0.2">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x14ac:dyDescent="0.2">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x14ac:dyDescent="0.2">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x14ac:dyDescent="0.2">
      <c r="A81" s="4">
        <v>2033</v>
      </c>
      <c r="B81" s="26">
        <v>106794585393873.12</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x14ac:dyDescent="0.2">
      <c r="A82" s="4">
        <v>2034</v>
      </c>
      <c r="B82" s="26">
        <v>116524673741780.25</v>
      </c>
      <c r="C82" s="26">
        <v>9837049094865.1562</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x14ac:dyDescent="0.2">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x14ac:dyDescent="0.2">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x14ac:dyDescent="0.2">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x14ac:dyDescent="0.2">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x14ac:dyDescent="0.2">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x14ac:dyDescent="0.2">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x14ac:dyDescent="0.2">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x14ac:dyDescent="0.2">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x14ac:dyDescent="0.2">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x14ac:dyDescent="0.2">
      <c r="A92" s="4">
        <v>2044</v>
      </c>
      <c r="B92" s="26">
        <v>273859656692772.06</v>
      </c>
      <c r="C92" s="26">
        <v>23119317149598.551</v>
      </c>
      <c r="D92" s="26">
        <v>40577118658136.719</v>
      </c>
      <c r="E92" s="26">
        <v>11629812335287.062</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x14ac:dyDescent="0.2">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x14ac:dyDescent="0.2">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x14ac:dyDescent="0.2">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x14ac:dyDescent="0.2">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x14ac:dyDescent="0.2">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x14ac:dyDescent="0.2">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x14ac:dyDescent="0.2">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x14ac:dyDescent="0.2">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x14ac:dyDescent="0.2">
      <c r="A101" s="4">
        <v>2053</v>
      </c>
      <c r="B101" s="26">
        <v>566019449709049.12</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x14ac:dyDescent="0.2">
      <c r="A102" s="4">
        <v>2054</v>
      </c>
      <c r="B102" s="26">
        <v>612774991020450.62</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x14ac:dyDescent="0.2">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x14ac:dyDescent="0.2">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x14ac:dyDescent="0.2">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x14ac:dyDescent="0.2">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x14ac:dyDescent="0.2">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x14ac:dyDescent="0.2">
      <c r="A108" s="4">
        <v>2060</v>
      </c>
      <c r="B108" s="26">
        <v>986869793272365.12</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x14ac:dyDescent="0.2"/>
    <row r="110" spans="1:13" ht="15.75" customHeight="1" x14ac:dyDescent="0.2"/>
    <row r="111" spans="1:13" ht="15.75" customHeight="1" x14ac:dyDescent="0.2"/>
    <row r="112" spans="1:13" ht="15.75" customHeight="1" x14ac:dyDescent="0.2">
      <c r="A112" s="69" t="s">
        <v>294</v>
      </c>
    </row>
    <row r="113" spans="1:43" ht="15.75" customHeight="1" x14ac:dyDescent="0.2">
      <c r="A113" s="69" t="s">
        <v>276</v>
      </c>
    </row>
    <row r="114" spans="1:43" ht="15.75" customHeight="1" x14ac:dyDescent="0.2">
      <c r="A114" s="69"/>
    </row>
    <row r="115" spans="1:43" ht="15.75" customHeight="1" x14ac:dyDescent="0.2">
      <c r="A115" s="69"/>
    </row>
    <row r="116" spans="1:43" ht="15.75" customHeight="1" x14ac:dyDescent="0.2">
      <c r="A116" s="69"/>
    </row>
    <row r="117" spans="1:43" ht="15.75" customHeight="1" x14ac:dyDescent="0.2">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x14ac:dyDescent="0.2">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106794585393873.12</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566019449709049.12</v>
      </c>
      <c r="AK118" s="78">
        <v>612774991020450.62</v>
      </c>
      <c r="AL118" s="78">
        <v>663414930795063.5</v>
      </c>
      <c r="AM118" s="78">
        <v>718212086292441.38</v>
      </c>
      <c r="AN118" s="78">
        <v>777559869238541.75</v>
      </c>
      <c r="AO118" s="78">
        <v>841838327070363.75</v>
      </c>
      <c r="AP118" s="78">
        <v>911459434719532.88</v>
      </c>
      <c r="AQ118" s="78">
        <v>986869793272365.12</v>
      </c>
    </row>
    <row r="119" spans="1:43" ht="15.75" customHeight="1" x14ac:dyDescent="0.2">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9837049094865.1562</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x14ac:dyDescent="0.2">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x14ac:dyDescent="0.2">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11629812335287.062</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x14ac:dyDescent="0.2">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x14ac:dyDescent="0.2">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x14ac:dyDescent="0.2">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x14ac:dyDescent="0.2">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x14ac:dyDescent="0.2">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x14ac:dyDescent="0.2">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x14ac:dyDescent="0.2">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x14ac:dyDescent="0.2">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x14ac:dyDescent="0.2"/>
    <row r="131" spans="1:43" ht="15.75" customHeight="1" x14ac:dyDescent="0.2"/>
    <row r="132" spans="1:43" ht="15.75" customHeight="1" x14ac:dyDescent="0.2"/>
    <row r="133" spans="1:43" ht="15.75" customHeight="1" x14ac:dyDescent="0.2"/>
    <row r="134" spans="1:43" ht="15.75" customHeight="1" x14ac:dyDescent="0.2"/>
    <row r="135" spans="1:43" ht="15.75" customHeight="1" x14ac:dyDescent="0.2"/>
    <row r="136" spans="1:43" ht="15.75" customHeight="1" x14ac:dyDescent="0.2"/>
    <row r="137" spans="1:43" ht="15.75" customHeight="1" x14ac:dyDescent="0.2"/>
    <row r="138" spans="1:43" ht="15.75" customHeight="1" x14ac:dyDescent="0.2"/>
    <row r="139" spans="1:43" ht="15.75" customHeight="1" x14ac:dyDescent="0.2"/>
    <row r="140" spans="1:43" ht="15.75" customHeight="1" x14ac:dyDescent="0.2"/>
    <row r="141" spans="1:43" ht="15.75" customHeight="1" x14ac:dyDescent="0.2"/>
    <row r="142" spans="1:43" ht="15.75" customHeight="1" x14ac:dyDescent="0.2"/>
    <row r="143" spans="1:43" ht="15.75" customHeight="1" x14ac:dyDescent="0.2"/>
    <row r="144" spans="1:4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baseColWidth="10" defaultColWidth="14.5" defaultRowHeight="15" customHeight="1" x14ac:dyDescent="0.2"/>
  <cols>
    <col min="1" max="1" width="43.1640625" customWidth="1"/>
    <col min="2" max="43" width="11.5" customWidth="1"/>
  </cols>
  <sheetData>
    <row r="1" spans="1:40" ht="16" x14ac:dyDescent="0.2">
      <c r="A1" s="68" t="s">
        <v>126</v>
      </c>
    </row>
    <row r="4" spans="1:40" x14ac:dyDescent="0.2">
      <c r="A4" s="69" t="s">
        <v>373</v>
      </c>
    </row>
    <row r="5" spans="1:40" x14ac:dyDescent="0.2">
      <c r="A5" s="69" t="s">
        <v>276</v>
      </c>
    </row>
    <row r="6" spans="1:40" x14ac:dyDescent="0.2">
      <c r="A6" s="69" t="s">
        <v>374</v>
      </c>
    </row>
    <row r="7" spans="1:40" x14ac:dyDescent="0.2">
      <c r="A7" s="69" t="s">
        <v>278</v>
      </c>
    </row>
    <row r="8" spans="1:40" x14ac:dyDescent="0.2">
      <c r="A8" s="69"/>
      <c r="B8" s="26">
        <v>1000000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x14ac:dyDescent="0.2">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x14ac:dyDescent="0.2">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x14ac:dyDescent="0.2">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x14ac:dyDescent="0.2">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x14ac:dyDescent="0.2">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x14ac:dyDescent="0.2">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x14ac:dyDescent="0.2">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x14ac:dyDescent="0.2">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x14ac:dyDescent="0.2">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x14ac:dyDescent="0.2">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x14ac:dyDescent="0.2">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x14ac:dyDescent="0.2"/>
    <row r="23" spans="1:40" ht="15.75" customHeight="1" x14ac:dyDescent="0.2"/>
    <row r="24" spans="1:40" ht="15.75" customHeight="1" x14ac:dyDescent="0.2"/>
    <row r="25" spans="1:40" ht="15.75" customHeight="1" x14ac:dyDescent="0.2">
      <c r="A25" s="69" t="s">
        <v>375</v>
      </c>
    </row>
    <row r="26" spans="1:40" ht="15.75" customHeight="1" x14ac:dyDescent="0.2">
      <c r="A26" s="69" t="s">
        <v>276</v>
      </c>
    </row>
    <row r="27" spans="1:40" ht="15.75" customHeight="1" x14ac:dyDescent="0.2">
      <c r="A27" s="69" t="s">
        <v>376</v>
      </c>
    </row>
    <row r="28" spans="1:40" ht="15.75" customHeight="1" x14ac:dyDescent="0.2">
      <c r="A28" s="69" t="s">
        <v>278</v>
      </c>
    </row>
    <row r="29" spans="1:40" ht="15.75" customHeight="1" x14ac:dyDescent="0.2">
      <c r="A29" s="69"/>
      <c r="B29" s="26">
        <v>1000000</v>
      </c>
    </row>
    <row r="30" spans="1:40" ht="15.75" customHeight="1" x14ac:dyDescent="0.2">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x14ac:dyDescent="0.2">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x14ac:dyDescent="0.2">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x14ac:dyDescent="0.2">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x14ac:dyDescent="0.2">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x14ac:dyDescent="0.2">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x14ac:dyDescent="0.2">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x14ac:dyDescent="0.2">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x14ac:dyDescent="0.2">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x14ac:dyDescent="0.2">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x14ac:dyDescent="0.2">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x14ac:dyDescent="0.2">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x14ac:dyDescent="0.2">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x14ac:dyDescent="0.2">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x14ac:dyDescent="0.2">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x14ac:dyDescent="0.2">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x14ac:dyDescent="0.2">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x14ac:dyDescent="0.2">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x14ac:dyDescent="0.2">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x14ac:dyDescent="0.2">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x14ac:dyDescent="0.2">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x14ac:dyDescent="0.2">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x14ac:dyDescent="0.2">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x14ac:dyDescent="0.2">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x14ac:dyDescent="0.2">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x14ac:dyDescent="0.2">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x14ac:dyDescent="0.2">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6821463669083.2812</v>
      </c>
      <c r="H75" s="26">
        <f t="shared" si="15"/>
        <v>7240799003387.8994</v>
      </c>
      <c r="I75" s="26">
        <f t="shared" si="15"/>
        <v>7688177140477.9727</v>
      </c>
      <c r="J75" s="26">
        <f t="shared" si="15"/>
        <v>8165628680311.0527</v>
      </c>
      <c r="K75" s="26">
        <f t="shared" si="15"/>
        <v>8715085589967.2812</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17987628400559.062</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x14ac:dyDescent="0.2">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x14ac:dyDescent="0.2">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x14ac:dyDescent="0.2">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x14ac:dyDescent="0.2">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x14ac:dyDescent="0.2">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11046264530204.062</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x14ac:dyDescent="0.2">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x14ac:dyDescent="0.2">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x14ac:dyDescent="0.2">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57021715795.675781</v>
      </c>
      <c r="C88" s="77">
        <f t="shared" si="24"/>
        <v>4813790922.9226074</v>
      </c>
      <c r="D88" s="77">
        <f t="shared" si="24"/>
        <v>527396576970.39062</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x14ac:dyDescent="0.2">
      <c r="A89" s="74">
        <v>2020</v>
      </c>
      <c r="B89" s="77">
        <f t="shared" ref="B89:M89" si="25">_xlfn.FORECAST.LINEAR($A89,B$91:B$99,$A$91:$A$99)</f>
        <v>66805049917.851562</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x14ac:dyDescent="0.2">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x14ac:dyDescent="0.2">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x14ac:dyDescent="0.2">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x14ac:dyDescent="0.2">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x14ac:dyDescent="0.2">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x14ac:dyDescent="0.2">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x14ac:dyDescent="0.2">
      <c r="A96" s="4">
        <v>2027</v>
      </c>
      <c r="B96" s="26">
        <v>132583736487.88463</v>
      </c>
      <c r="C96" s="26">
        <v>11192760117.085316</v>
      </c>
      <c r="D96" s="26">
        <v>815644916613.4574</v>
      </c>
      <c r="E96" s="26">
        <v>6821463669083.2812</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x14ac:dyDescent="0.2">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x14ac:dyDescent="0.2">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x14ac:dyDescent="0.2">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x14ac:dyDescent="0.2">
      <c r="A100" s="4">
        <v>2031</v>
      </c>
      <c r="B100" s="26">
        <v>184383337718.10876</v>
      </c>
      <c r="C100" s="26">
        <v>15565698498.779366</v>
      </c>
      <c r="D100" s="26">
        <v>1001020352316.952</v>
      </c>
      <c r="E100" s="26">
        <v>8715085589967.2812</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x14ac:dyDescent="0.2">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x14ac:dyDescent="0.2">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x14ac:dyDescent="0.2">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x14ac:dyDescent="0.2">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x14ac:dyDescent="0.2">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x14ac:dyDescent="0.2">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x14ac:dyDescent="0.2">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x14ac:dyDescent="0.2">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x14ac:dyDescent="0.2">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x14ac:dyDescent="0.2">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x14ac:dyDescent="0.2">
      <c r="A111" s="4">
        <v>2042</v>
      </c>
      <c r="B111" s="26">
        <v>471139409143.52997</v>
      </c>
      <c r="C111" s="26">
        <v>39773734868.513443</v>
      </c>
      <c r="D111" s="26">
        <v>1818125175568.2676</v>
      </c>
      <c r="E111" s="26">
        <v>17987628400559.062</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x14ac:dyDescent="0.2">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x14ac:dyDescent="0.2">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x14ac:dyDescent="0.2">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x14ac:dyDescent="0.2">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11046264530204.062</v>
      </c>
      <c r="K115" s="26">
        <v>2741372604403.8149</v>
      </c>
      <c r="L115" s="26">
        <v>19043669759792.805</v>
      </c>
      <c r="M115" s="26">
        <v>29666897253.207455</v>
      </c>
    </row>
    <row r="116" spans="1:13" ht="15.75" customHeight="1" x14ac:dyDescent="0.2">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x14ac:dyDescent="0.2">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x14ac:dyDescent="0.2">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x14ac:dyDescent="0.2">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x14ac:dyDescent="0.2">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x14ac:dyDescent="0.2">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x14ac:dyDescent="0.2">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x14ac:dyDescent="0.2">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x14ac:dyDescent="0.2">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x14ac:dyDescent="0.2">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x14ac:dyDescent="0.2">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x14ac:dyDescent="0.2">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x14ac:dyDescent="0.2">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x14ac:dyDescent="0.2">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75">
        <f t="array" ref="B139:AQ150">TRANSPOSE(B88:M129)</f>
        <v>57021715795.675781</v>
      </c>
      <c r="C139" s="75">
        <v>66805049917.851562</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x14ac:dyDescent="0.2">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x14ac:dyDescent="0.2">
      <c r="A141" s="70" t="s">
        <v>282</v>
      </c>
      <c r="B141" s="75">
        <v>527396576970.39062</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x14ac:dyDescent="0.2">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6821463669083.2812</v>
      </c>
      <c r="K142" s="75">
        <v>7240799003387.8994</v>
      </c>
      <c r="L142" s="75">
        <v>7688177140477.9727</v>
      </c>
      <c r="M142" s="75">
        <v>8165628680311.0527</v>
      </c>
      <c r="N142" s="75">
        <v>8715085589967.2812</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17987628400559.062</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x14ac:dyDescent="0.2">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x14ac:dyDescent="0.2">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x14ac:dyDescent="0.2">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x14ac:dyDescent="0.2">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x14ac:dyDescent="0.2">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11046264530204.062</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x14ac:dyDescent="0.2">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x14ac:dyDescent="0.2">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x14ac:dyDescent="0.2">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baseColWidth="10" defaultColWidth="14.5" defaultRowHeight="15" customHeight="1" x14ac:dyDescent="0.2"/>
  <cols>
    <col min="1" max="1" width="28.5" customWidth="1"/>
    <col min="2" max="43" width="11.5" customWidth="1"/>
  </cols>
  <sheetData>
    <row r="1" spans="1:40" ht="16" x14ac:dyDescent="0.2">
      <c r="A1" s="68" t="s">
        <v>127</v>
      </c>
    </row>
    <row r="3" spans="1:40" x14ac:dyDescent="0.2">
      <c r="A3" s="69" t="s">
        <v>377</v>
      </c>
    </row>
    <row r="4" spans="1:40" x14ac:dyDescent="0.2">
      <c r="A4" s="69" t="s">
        <v>276</v>
      </c>
    </row>
    <row r="5" spans="1:40" x14ac:dyDescent="0.2">
      <c r="A5" s="69" t="s">
        <v>378</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x14ac:dyDescent="0.2">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x14ac:dyDescent="0.2">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x14ac:dyDescent="0.2">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379</v>
      </c>
    </row>
    <row r="25" spans="1:40" ht="15.75" customHeight="1" x14ac:dyDescent="0.2">
      <c r="A25" s="69" t="s">
        <v>276</v>
      </c>
    </row>
    <row r="26" spans="1:40" ht="15.75" customHeight="1" x14ac:dyDescent="0.2">
      <c r="A26" s="69" t="s">
        <v>380</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x14ac:dyDescent="0.2">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x14ac:dyDescent="0.2">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x14ac:dyDescent="0.2">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x14ac:dyDescent="0.2">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x14ac:dyDescent="0.2">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x14ac:dyDescent="0.2">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x14ac:dyDescent="0.2">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x14ac:dyDescent="0.2">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x14ac:dyDescent="0.2">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x14ac:dyDescent="0.2">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x14ac:dyDescent="0.2">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x14ac:dyDescent="0.2">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x14ac:dyDescent="0.2">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x14ac:dyDescent="0.2">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x14ac:dyDescent="0.2">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x14ac:dyDescent="0.2">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x14ac:dyDescent="0.2">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x14ac:dyDescent="0.2">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x14ac:dyDescent="0.2">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x14ac:dyDescent="0.2">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x14ac:dyDescent="0.2">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x14ac:dyDescent="0.2">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x14ac:dyDescent="0.2">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x14ac:dyDescent="0.2">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x14ac:dyDescent="0.2">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x14ac:dyDescent="0.2">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x14ac:dyDescent="0.2">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x14ac:dyDescent="0.2">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x14ac:dyDescent="0.2">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x14ac:dyDescent="0.2">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x14ac:dyDescent="0.2">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x14ac:dyDescent="0.2">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x14ac:dyDescent="0.2">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x14ac:dyDescent="0.2">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x14ac:dyDescent="0.2">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x14ac:dyDescent="0.2">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x14ac:dyDescent="0.2">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x14ac:dyDescent="0.2">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x14ac:dyDescent="0.2">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x14ac:dyDescent="0.2">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x14ac:dyDescent="0.2">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x14ac:dyDescent="0.2">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x14ac:dyDescent="0.2">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x14ac:dyDescent="0.2">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x14ac:dyDescent="0.2">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x14ac:dyDescent="0.2">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x14ac:dyDescent="0.2">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x14ac:dyDescent="0.2">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x14ac:dyDescent="0.2">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x14ac:dyDescent="0.2">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x14ac:dyDescent="0.2">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x14ac:dyDescent="0.2">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x14ac:dyDescent="0.2">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x14ac:dyDescent="0.2">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x14ac:dyDescent="0.2">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x14ac:dyDescent="0.2">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x14ac:dyDescent="0.2">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x14ac:dyDescent="0.2">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x14ac:dyDescent="0.2">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x14ac:dyDescent="0.2">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x14ac:dyDescent="0.2">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x14ac:dyDescent="0.2">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x14ac:dyDescent="0.2">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x14ac:dyDescent="0.2">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x14ac:dyDescent="0.2">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x14ac:dyDescent="0.2">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x14ac:dyDescent="0.2">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x14ac:dyDescent="0.2">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x14ac:dyDescent="0.2">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x14ac:dyDescent="0.2">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x14ac:dyDescent="0.2">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x14ac:dyDescent="0.2">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x14ac:dyDescent="0.2">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x14ac:dyDescent="0.2">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x14ac:dyDescent="0.2">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x14ac:dyDescent="0.2">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x14ac:dyDescent="0.2">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x14ac:dyDescent="0.2">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x14ac:dyDescent="0.2">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baseColWidth="10" defaultColWidth="14.5" defaultRowHeight="15" customHeight="1" x14ac:dyDescent="0.2"/>
  <cols>
    <col min="1" max="1" width="31.83203125" customWidth="1"/>
    <col min="2" max="43" width="11.5" customWidth="1"/>
  </cols>
  <sheetData>
    <row r="1" spans="1:40" ht="16" x14ac:dyDescent="0.2">
      <c r="A1" s="68" t="s">
        <v>128</v>
      </c>
    </row>
    <row r="4" spans="1:40" x14ac:dyDescent="0.2">
      <c r="A4" s="69" t="s">
        <v>381</v>
      </c>
    </row>
    <row r="5" spans="1:40" x14ac:dyDescent="0.2">
      <c r="A5" s="69" t="s">
        <v>382</v>
      </c>
    </row>
    <row r="6" spans="1:40" x14ac:dyDescent="0.2">
      <c r="A6" s="69" t="s">
        <v>383</v>
      </c>
    </row>
    <row r="7" spans="1:40" x14ac:dyDescent="0.2">
      <c r="A7" s="69" t="s">
        <v>278</v>
      </c>
    </row>
    <row r="8" spans="1:40" x14ac:dyDescent="0.2">
      <c r="A8" s="69"/>
      <c r="B8" s="8">
        <v>1000</v>
      </c>
    </row>
    <row r="9" spans="1:40" x14ac:dyDescent="0.2">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x14ac:dyDescent="0.2">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x14ac:dyDescent="0.2">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x14ac:dyDescent="0.2">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x14ac:dyDescent="0.2">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x14ac:dyDescent="0.2">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x14ac:dyDescent="0.2">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x14ac:dyDescent="0.2">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x14ac:dyDescent="0.2">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x14ac:dyDescent="0.2">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x14ac:dyDescent="0.2">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x14ac:dyDescent="0.2">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x14ac:dyDescent="0.2"/>
    <row r="23" spans="1:40" ht="15.75" customHeight="1" x14ac:dyDescent="0.2"/>
    <row r="24" spans="1:40" ht="15.75" customHeight="1" x14ac:dyDescent="0.2">
      <c r="A24" s="69" t="s">
        <v>384</v>
      </c>
    </row>
    <row r="25" spans="1:40" ht="15.75" customHeight="1" x14ac:dyDescent="0.2">
      <c r="A25" s="69" t="s">
        <v>382</v>
      </c>
    </row>
    <row r="26" spans="1:40" ht="15.75" customHeight="1" x14ac:dyDescent="0.2">
      <c r="A26" s="69" t="s">
        <v>385</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x14ac:dyDescent="0.2">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x14ac:dyDescent="0.2">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x14ac:dyDescent="0.2">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x14ac:dyDescent="0.2">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x14ac:dyDescent="0.2">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x14ac:dyDescent="0.2">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x14ac:dyDescent="0.2"/>
    <row r="43" spans="1:40" ht="15.75" customHeight="1" x14ac:dyDescent="0.2"/>
    <row r="44" spans="1:40" ht="15.75" customHeight="1" x14ac:dyDescent="0.2"/>
    <row r="45" spans="1:40" ht="15.75" customHeight="1" x14ac:dyDescent="0.2">
      <c r="A45" s="69" t="s">
        <v>386</v>
      </c>
    </row>
    <row r="46" spans="1:40" ht="15.75" customHeight="1" x14ac:dyDescent="0.2">
      <c r="A46" s="69" t="s">
        <v>382</v>
      </c>
    </row>
    <row r="47" spans="1:40" ht="15.75" customHeight="1" x14ac:dyDescent="0.2">
      <c r="A47" s="69" t="s">
        <v>387</v>
      </c>
    </row>
    <row r="48" spans="1:40" ht="15.75" customHeight="1" x14ac:dyDescent="0.2">
      <c r="A48" s="69" t="s">
        <v>278</v>
      </c>
    </row>
    <row r="49" spans="1:40" ht="15.75" customHeight="1" x14ac:dyDescent="0.2">
      <c r="A49" s="69"/>
      <c r="B49" s="26">
        <v>1000000</v>
      </c>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x14ac:dyDescent="0.2">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x14ac:dyDescent="0.2">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x14ac:dyDescent="0.2">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x14ac:dyDescent="0.2">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x14ac:dyDescent="0.2">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x14ac:dyDescent="0.2">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x14ac:dyDescent="0.2">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x14ac:dyDescent="0.2">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x14ac:dyDescent="0.2">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x14ac:dyDescent="0.2">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x14ac:dyDescent="0.2"/>
    <row r="64" spans="1:40" ht="15.75" customHeight="1" x14ac:dyDescent="0.2"/>
    <row r="65" spans="1:40" ht="15.75" customHeight="1" x14ac:dyDescent="0.2"/>
    <row r="66" spans="1:40" ht="15.75" customHeight="1" x14ac:dyDescent="0.2">
      <c r="A66" s="69" t="s">
        <v>388</v>
      </c>
    </row>
    <row r="67" spans="1:40" ht="15.75" customHeight="1" x14ac:dyDescent="0.2">
      <c r="A67" s="69" t="s">
        <v>382</v>
      </c>
    </row>
    <row r="68" spans="1:40" ht="15.75" customHeight="1" x14ac:dyDescent="0.2">
      <c r="A68" s="69" t="s">
        <v>389</v>
      </c>
    </row>
    <row r="69" spans="1:40" ht="15.75" customHeight="1" x14ac:dyDescent="0.2">
      <c r="A69" s="69" t="s">
        <v>278</v>
      </c>
    </row>
    <row r="70" spans="1:40" ht="15.75" customHeight="1" x14ac:dyDescent="0.2">
      <c r="A70" s="69"/>
      <c r="B70" s="26">
        <v>1000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x14ac:dyDescent="0.2">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x14ac:dyDescent="0.2">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x14ac:dyDescent="0.2">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x14ac:dyDescent="0.2">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x14ac:dyDescent="0.2">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x14ac:dyDescent="0.2">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x14ac:dyDescent="0.2">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x14ac:dyDescent="0.2"/>
    <row r="85" spans="1:40" ht="15.75" customHeight="1" x14ac:dyDescent="0.2"/>
    <row r="86" spans="1:40" ht="15.75" customHeight="1" x14ac:dyDescent="0.2"/>
    <row r="87" spans="1:40" ht="15.75" customHeight="1" x14ac:dyDescent="0.2">
      <c r="A87" s="69" t="s">
        <v>390</v>
      </c>
    </row>
    <row r="88" spans="1:40" ht="15.75" customHeight="1" x14ac:dyDescent="0.2">
      <c r="A88" s="69" t="s">
        <v>382</v>
      </c>
    </row>
    <row r="89" spans="1:40" ht="15.75" customHeight="1" x14ac:dyDescent="0.2">
      <c r="A89" s="69" t="s">
        <v>391</v>
      </c>
    </row>
    <row r="90" spans="1:40" ht="15.75" customHeight="1" x14ac:dyDescent="0.2">
      <c r="A90" s="69" t="s">
        <v>278</v>
      </c>
    </row>
    <row r="91" spans="1:40" ht="15.75" customHeight="1" x14ac:dyDescent="0.2">
      <c r="A91" s="69"/>
      <c r="B91" s="76">
        <v>1000</v>
      </c>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x14ac:dyDescent="0.2">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x14ac:dyDescent="0.2">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x14ac:dyDescent="0.2">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x14ac:dyDescent="0.2">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x14ac:dyDescent="0.2">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x14ac:dyDescent="0.2">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x14ac:dyDescent="0.2">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x14ac:dyDescent="0.2">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x14ac:dyDescent="0.2">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x14ac:dyDescent="0.2">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x14ac:dyDescent="0.2">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x14ac:dyDescent="0.2"/>
    <row r="106" spans="1:40" ht="15.75" customHeight="1" x14ac:dyDescent="0.2"/>
    <row r="107" spans="1:40" ht="15.75" customHeight="1" x14ac:dyDescent="0.2"/>
    <row r="108" spans="1:40" ht="15.75" customHeight="1" x14ac:dyDescent="0.2">
      <c r="A108" s="69" t="s">
        <v>392</v>
      </c>
    </row>
    <row r="109" spans="1:40" ht="15.75" customHeight="1" x14ac:dyDescent="0.2">
      <c r="A109" s="69" t="s">
        <v>382</v>
      </c>
    </row>
    <row r="110" spans="1:40" ht="15.75" customHeight="1" x14ac:dyDescent="0.2">
      <c r="A110" s="69" t="s">
        <v>393</v>
      </c>
    </row>
    <row r="111" spans="1:40" ht="15.75" customHeight="1" x14ac:dyDescent="0.2">
      <c r="A111" s="69" t="s">
        <v>278</v>
      </c>
    </row>
    <row r="112" spans="1:40" ht="15.75" customHeight="1" x14ac:dyDescent="0.2">
      <c r="A112" s="69"/>
      <c r="B112" s="76">
        <v>1000</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x14ac:dyDescent="0.2">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x14ac:dyDescent="0.2">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x14ac:dyDescent="0.2">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x14ac:dyDescent="0.2">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x14ac:dyDescent="0.2">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x14ac:dyDescent="0.2">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x14ac:dyDescent="0.2">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x14ac:dyDescent="0.2">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x14ac:dyDescent="0.2">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x14ac:dyDescent="0.2">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x14ac:dyDescent="0.2">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x14ac:dyDescent="0.2"/>
    <row r="127" spans="1:40" ht="15.75" customHeight="1" x14ac:dyDescent="0.2"/>
    <row r="128" spans="1:40" ht="15.75" customHeight="1" x14ac:dyDescent="0.2"/>
    <row r="129" spans="1:40" ht="15.75" customHeight="1" x14ac:dyDescent="0.2">
      <c r="A129" s="69" t="s">
        <v>394</v>
      </c>
    </row>
    <row r="130" spans="1:40" ht="15.75" customHeight="1" x14ac:dyDescent="0.2">
      <c r="A130" s="69" t="s">
        <v>382</v>
      </c>
    </row>
    <row r="131" spans="1:40" ht="15.75" customHeight="1" x14ac:dyDescent="0.2">
      <c r="A131" s="69" t="s">
        <v>395</v>
      </c>
    </row>
    <row r="132" spans="1:40" ht="15.75" customHeight="1" x14ac:dyDescent="0.2">
      <c r="A132" s="69" t="s">
        <v>278</v>
      </c>
    </row>
    <row r="133" spans="1:40" ht="15.75" customHeight="1" x14ac:dyDescent="0.2">
      <c r="A133" s="69"/>
      <c r="B133" s="8">
        <v>1000</v>
      </c>
    </row>
    <row r="134" spans="1:40" ht="15.75" customHeight="1" x14ac:dyDescent="0.2">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x14ac:dyDescent="0.2">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x14ac:dyDescent="0.2">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x14ac:dyDescent="0.2">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x14ac:dyDescent="0.2">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x14ac:dyDescent="0.2">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x14ac:dyDescent="0.2">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x14ac:dyDescent="0.2">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x14ac:dyDescent="0.2">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x14ac:dyDescent="0.2">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x14ac:dyDescent="0.2">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x14ac:dyDescent="0.2">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x14ac:dyDescent="0.2">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x14ac:dyDescent="0.2"/>
    <row r="148" spans="1:40" ht="15.75" customHeight="1" x14ac:dyDescent="0.2"/>
    <row r="149" spans="1:40" ht="15.75" customHeight="1" x14ac:dyDescent="0.2"/>
    <row r="150" spans="1:40" ht="15.75" customHeight="1" x14ac:dyDescent="0.2">
      <c r="A150" s="69" t="s">
        <v>396</v>
      </c>
    </row>
    <row r="151" spans="1:40" ht="15.75" customHeight="1" x14ac:dyDescent="0.2">
      <c r="A151" s="69" t="s">
        <v>382</v>
      </c>
    </row>
    <row r="152" spans="1:40" ht="15.75" customHeight="1" x14ac:dyDescent="0.2">
      <c r="A152" s="69" t="s">
        <v>397</v>
      </c>
    </row>
    <row r="153" spans="1:40" ht="15.75" customHeight="1" x14ac:dyDescent="0.2">
      <c r="A153" s="69" t="s">
        <v>278</v>
      </c>
    </row>
    <row r="154" spans="1:40" ht="15.75" customHeight="1" x14ac:dyDescent="0.2">
      <c r="A154" s="69"/>
      <c r="B154" s="76">
        <v>1000</v>
      </c>
    </row>
    <row r="155" spans="1:40" ht="15.75" customHeight="1" x14ac:dyDescent="0.2">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x14ac:dyDescent="0.2">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x14ac:dyDescent="0.2">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x14ac:dyDescent="0.2">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x14ac:dyDescent="0.2">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x14ac:dyDescent="0.2">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x14ac:dyDescent="0.2">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x14ac:dyDescent="0.2">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x14ac:dyDescent="0.2">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x14ac:dyDescent="0.2">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x14ac:dyDescent="0.2">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x14ac:dyDescent="0.2">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x14ac:dyDescent="0.2">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x14ac:dyDescent="0.2"/>
    <row r="169" spans="1:40" ht="15.75" customHeight="1" x14ac:dyDescent="0.2"/>
    <row r="170" spans="1:40" ht="15.75" customHeight="1" x14ac:dyDescent="0.2"/>
    <row r="171" spans="1:40" ht="15.75" customHeight="1" x14ac:dyDescent="0.2">
      <c r="A171" s="69" t="s">
        <v>398</v>
      </c>
    </row>
    <row r="172" spans="1:40" ht="15.75" customHeight="1" x14ac:dyDescent="0.2">
      <c r="A172" s="69" t="s">
        <v>382</v>
      </c>
    </row>
    <row r="173" spans="1:40" ht="15.75" customHeight="1" x14ac:dyDescent="0.2">
      <c r="A173" s="69" t="s">
        <v>399</v>
      </c>
    </row>
    <row r="174" spans="1:40" ht="15.75" customHeight="1" x14ac:dyDescent="0.2">
      <c r="A174" s="69" t="s">
        <v>278</v>
      </c>
    </row>
    <row r="175" spans="1:40" ht="15.75" customHeight="1" x14ac:dyDescent="0.2">
      <c r="A175" s="69"/>
      <c r="B175" s="8">
        <v>1000</v>
      </c>
    </row>
    <row r="176" spans="1:40" ht="15.75" customHeight="1" x14ac:dyDescent="0.2">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x14ac:dyDescent="0.2">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x14ac:dyDescent="0.2">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x14ac:dyDescent="0.2">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x14ac:dyDescent="0.2">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x14ac:dyDescent="0.2">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x14ac:dyDescent="0.2">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x14ac:dyDescent="0.2">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x14ac:dyDescent="0.2">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x14ac:dyDescent="0.2">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x14ac:dyDescent="0.2">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x14ac:dyDescent="0.2">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x14ac:dyDescent="0.2">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x14ac:dyDescent="0.2"/>
    <row r="190" spans="1:40" ht="15.75" customHeight="1" x14ac:dyDescent="0.2"/>
    <row r="191" spans="1:40" ht="15.75" customHeight="1" x14ac:dyDescent="0.2"/>
    <row r="192" spans="1:40" ht="15.75" customHeight="1" x14ac:dyDescent="0.2">
      <c r="A192" s="69" t="s">
        <v>400</v>
      </c>
    </row>
    <row r="193" spans="1:40" ht="15.75" customHeight="1" x14ac:dyDescent="0.2">
      <c r="A193" s="69" t="s">
        <v>382</v>
      </c>
    </row>
    <row r="194" spans="1:40" ht="15.75" customHeight="1" x14ac:dyDescent="0.2">
      <c r="A194" s="69" t="s">
        <v>401</v>
      </c>
    </row>
    <row r="195" spans="1:40" ht="15.75" customHeight="1" x14ac:dyDescent="0.2">
      <c r="A195" s="69" t="s">
        <v>278</v>
      </c>
    </row>
    <row r="196" spans="1:40" ht="15.75" customHeight="1" x14ac:dyDescent="0.2">
      <c r="A196" s="69"/>
    </row>
    <row r="197" spans="1:40" ht="15.75" customHeight="1" x14ac:dyDescent="0.2">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x14ac:dyDescent="0.2">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x14ac:dyDescent="0.2">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x14ac:dyDescent="0.2">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x14ac:dyDescent="0.2">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x14ac:dyDescent="0.2">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x14ac:dyDescent="0.2">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x14ac:dyDescent="0.2">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x14ac:dyDescent="0.2">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x14ac:dyDescent="0.2">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x14ac:dyDescent="0.2">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x14ac:dyDescent="0.2">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x14ac:dyDescent="0.2">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x14ac:dyDescent="0.2"/>
    <row r="211" spans="1:40" ht="15.75" customHeight="1" x14ac:dyDescent="0.2"/>
    <row r="212" spans="1:40" ht="15.75" customHeight="1" x14ac:dyDescent="0.2"/>
    <row r="213" spans="1:40" ht="15.75" customHeight="1" x14ac:dyDescent="0.2">
      <c r="A213" s="69" t="s">
        <v>402</v>
      </c>
    </row>
    <row r="214" spans="1:40" ht="15.75" customHeight="1" x14ac:dyDescent="0.2">
      <c r="A214" s="69" t="s">
        <v>382</v>
      </c>
    </row>
    <row r="215" spans="1:40" ht="15.75" customHeight="1" x14ac:dyDescent="0.2">
      <c r="A215" s="69" t="s">
        <v>403</v>
      </c>
    </row>
    <row r="216" spans="1:40" ht="15.75" customHeight="1" x14ac:dyDescent="0.2">
      <c r="A216" s="69" t="s">
        <v>278</v>
      </c>
    </row>
    <row r="217" spans="1:40" ht="15.75" customHeight="1" x14ac:dyDescent="0.2">
      <c r="A217" s="69"/>
      <c r="B217" s="8">
        <v>1000</v>
      </c>
    </row>
    <row r="218" spans="1:40" ht="15.75" customHeight="1" x14ac:dyDescent="0.2">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x14ac:dyDescent="0.2">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x14ac:dyDescent="0.2">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x14ac:dyDescent="0.2">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x14ac:dyDescent="0.2">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x14ac:dyDescent="0.2">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x14ac:dyDescent="0.2">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x14ac:dyDescent="0.2">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x14ac:dyDescent="0.2">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x14ac:dyDescent="0.2">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x14ac:dyDescent="0.2">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x14ac:dyDescent="0.2">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x14ac:dyDescent="0.2">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x14ac:dyDescent="0.2"/>
    <row r="232" spans="1:40" ht="15.75" customHeight="1" x14ac:dyDescent="0.2"/>
    <row r="233" spans="1:40" ht="15.75" customHeight="1" x14ac:dyDescent="0.2"/>
    <row r="234" spans="1:40" ht="15.75" customHeight="1" x14ac:dyDescent="0.2">
      <c r="A234" s="69" t="s">
        <v>404</v>
      </c>
    </row>
    <row r="235" spans="1:40" ht="15.75" customHeight="1" x14ac:dyDescent="0.2">
      <c r="A235" s="69" t="s">
        <v>382</v>
      </c>
    </row>
    <row r="236" spans="1:40" ht="15.75" customHeight="1" x14ac:dyDescent="0.2">
      <c r="A236" s="69" t="s">
        <v>405</v>
      </c>
    </row>
    <row r="237" spans="1:40" ht="15.75" customHeight="1" x14ac:dyDescent="0.2">
      <c r="A237" s="69" t="s">
        <v>278</v>
      </c>
    </row>
    <row r="238" spans="1:40" ht="15.75" customHeight="1" x14ac:dyDescent="0.2">
      <c r="A238" s="69"/>
      <c r="B238" s="8">
        <v>1000</v>
      </c>
    </row>
    <row r="239" spans="1:40" ht="15.75" customHeight="1" x14ac:dyDescent="0.2">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x14ac:dyDescent="0.2">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x14ac:dyDescent="0.2">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x14ac:dyDescent="0.2">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x14ac:dyDescent="0.2">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x14ac:dyDescent="0.2">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x14ac:dyDescent="0.2">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x14ac:dyDescent="0.2">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x14ac:dyDescent="0.2">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x14ac:dyDescent="0.2">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x14ac:dyDescent="0.2">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x14ac:dyDescent="0.2">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x14ac:dyDescent="0.2">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x14ac:dyDescent="0.2"/>
    <row r="253" spans="1:40" ht="15.75" customHeight="1" x14ac:dyDescent="0.2"/>
    <row r="254" spans="1:40" ht="15.75" customHeight="1" x14ac:dyDescent="0.2">
      <c r="A254" s="69" t="s">
        <v>406</v>
      </c>
    </row>
    <row r="255" spans="1:40" ht="15.75" customHeight="1" x14ac:dyDescent="0.2">
      <c r="A255" s="69" t="s">
        <v>276</v>
      </c>
    </row>
    <row r="256" spans="1:40" ht="15.75" customHeight="1" x14ac:dyDescent="0.2">
      <c r="A256" s="69" t="s">
        <v>407</v>
      </c>
    </row>
    <row r="257" spans="1:40" ht="15.75" customHeight="1" x14ac:dyDescent="0.2">
      <c r="A257" s="69" t="s">
        <v>278</v>
      </c>
    </row>
    <row r="258" spans="1:40" ht="15.75" customHeight="1" x14ac:dyDescent="0.2">
      <c r="A258" s="69"/>
      <c r="B258" s="76">
        <v>1000000</v>
      </c>
    </row>
    <row r="259" spans="1:40" ht="15.75" customHeight="1" x14ac:dyDescent="0.2">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x14ac:dyDescent="0.2">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x14ac:dyDescent="0.2">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x14ac:dyDescent="0.2">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x14ac:dyDescent="0.2">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x14ac:dyDescent="0.2">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x14ac:dyDescent="0.2">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x14ac:dyDescent="0.2">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x14ac:dyDescent="0.2">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x14ac:dyDescent="0.2">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x14ac:dyDescent="0.2">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x14ac:dyDescent="0.2">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x14ac:dyDescent="0.2">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x14ac:dyDescent="0.2"/>
    <row r="273" spans="1:40" ht="15.75" customHeight="1" x14ac:dyDescent="0.2"/>
    <row r="274" spans="1:40" ht="15.75" customHeight="1" x14ac:dyDescent="0.2">
      <c r="A274" s="69" t="s">
        <v>408</v>
      </c>
    </row>
    <row r="275" spans="1:40" ht="15.75" customHeight="1" x14ac:dyDescent="0.2">
      <c r="A275" s="69" t="s">
        <v>276</v>
      </c>
    </row>
    <row r="276" spans="1:40" ht="15.75" customHeight="1" x14ac:dyDescent="0.2">
      <c r="A276" s="69" t="s">
        <v>409</v>
      </c>
    </row>
    <row r="277" spans="1:40" ht="15.75" customHeight="1" x14ac:dyDescent="0.2">
      <c r="A277" s="69" t="s">
        <v>278</v>
      </c>
    </row>
    <row r="278" spans="1:40" ht="15.75" customHeight="1" x14ac:dyDescent="0.2">
      <c r="A278" s="69"/>
      <c r="B278" s="8">
        <v>1000</v>
      </c>
    </row>
    <row r="279" spans="1:40" ht="15.75" customHeight="1" x14ac:dyDescent="0.2">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x14ac:dyDescent="0.2">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x14ac:dyDescent="0.2">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x14ac:dyDescent="0.2">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x14ac:dyDescent="0.2">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x14ac:dyDescent="0.2">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x14ac:dyDescent="0.2">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x14ac:dyDescent="0.2">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x14ac:dyDescent="0.2">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x14ac:dyDescent="0.2">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x14ac:dyDescent="0.2">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x14ac:dyDescent="0.2">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x14ac:dyDescent="0.2">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x14ac:dyDescent="0.2"/>
    <row r="293" spans="1:40" ht="15.75" customHeight="1" x14ac:dyDescent="0.2"/>
    <row r="294" spans="1:40" ht="15.75" customHeight="1" x14ac:dyDescent="0.2"/>
    <row r="295" spans="1:40" ht="15.75" customHeight="1" x14ac:dyDescent="0.2">
      <c r="A295" s="69" t="s">
        <v>294</v>
      </c>
    </row>
    <row r="296" spans="1:40" ht="15.75" customHeight="1" x14ac:dyDescent="0.2">
      <c r="A296" s="69" t="s">
        <v>276</v>
      </c>
    </row>
    <row r="297" spans="1:40" ht="15.75" customHeight="1" x14ac:dyDescent="0.2">
      <c r="A297" s="69"/>
    </row>
    <row r="298" spans="1:40" ht="15.75" customHeight="1" x14ac:dyDescent="0.2">
      <c r="A298" s="69"/>
    </row>
    <row r="299" spans="1:40" ht="15.75" customHeight="1" x14ac:dyDescent="0.2">
      <c r="A299" s="69"/>
    </row>
    <row r="300" spans="1:40" ht="15.75" customHeight="1" x14ac:dyDescent="0.2">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x14ac:dyDescent="0.2">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x14ac:dyDescent="0.2">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x14ac:dyDescent="0.2">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x14ac:dyDescent="0.2">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x14ac:dyDescent="0.2">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x14ac:dyDescent="0.2">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x14ac:dyDescent="0.2">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x14ac:dyDescent="0.2">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x14ac:dyDescent="0.2">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x14ac:dyDescent="0.2">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x14ac:dyDescent="0.2">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x14ac:dyDescent="0.2">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x14ac:dyDescent="0.2"/>
    <row r="314" spans="1:40" ht="15.75" customHeight="1" x14ac:dyDescent="0.2"/>
    <row r="315" spans="1:40" ht="15.75" customHeight="1" x14ac:dyDescent="0.2">
      <c r="A315" s="69" t="s">
        <v>294</v>
      </c>
    </row>
    <row r="316" spans="1:40" ht="15.75" customHeight="1" x14ac:dyDescent="0.2">
      <c r="A316" s="69" t="s">
        <v>276</v>
      </c>
    </row>
    <row r="317" spans="1:40" ht="15.75" customHeight="1" x14ac:dyDescent="0.2">
      <c r="A317" s="69"/>
    </row>
    <row r="318" spans="1:40" ht="15.75" customHeight="1" x14ac:dyDescent="0.2">
      <c r="A318" s="69"/>
    </row>
    <row r="319" spans="1:40" ht="15.75" customHeight="1" x14ac:dyDescent="0.2">
      <c r="A319" s="69" t="s">
        <v>295</v>
      </c>
      <c r="B319" s="73">
        <v>947817</v>
      </c>
    </row>
    <row r="320" spans="1:40" ht="15.75" customHeight="1" x14ac:dyDescent="0.2">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x14ac:dyDescent="0.2">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x14ac:dyDescent="0.2">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x14ac:dyDescent="0.2">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x14ac:dyDescent="0.2">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x14ac:dyDescent="0.2">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x14ac:dyDescent="0.2">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x14ac:dyDescent="0.2">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x14ac:dyDescent="0.2">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x14ac:dyDescent="0.2">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x14ac:dyDescent="0.2">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x14ac:dyDescent="0.2">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x14ac:dyDescent="0.2">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x14ac:dyDescent="0.2"/>
    <row r="334" spans="1:40" ht="15.75" customHeight="1" x14ac:dyDescent="0.2"/>
    <row r="335" spans="1:40" ht="15.75" customHeight="1" x14ac:dyDescent="0.2"/>
    <row r="336" spans="1:40" ht="15.75" customHeight="1" x14ac:dyDescent="0.2">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x14ac:dyDescent="0.2">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1159305462161.9062</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x14ac:dyDescent="0.2">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x14ac:dyDescent="0.2">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x14ac:dyDescent="0.2">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x14ac:dyDescent="0.2">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x14ac:dyDescent="0.2">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x14ac:dyDescent="0.2">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x14ac:dyDescent="0.2">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x14ac:dyDescent="0.2">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x14ac:dyDescent="0.2">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x14ac:dyDescent="0.2">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x14ac:dyDescent="0.2">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x14ac:dyDescent="0.2">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x14ac:dyDescent="0.2">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x14ac:dyDescent="0.2">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x14ac:dyDescent="0.2">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x14ac:dyDescent="0.2">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x14ac:dyDescent="0.2">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x14ac:dyDescent="0.2">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x14ac:dyDescent="0.2">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x14ac:dyDescent="0.2">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x14ac:dyDescent="0.2">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x14ac:dyDescent="0.2">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x14ac:dyDescent="0.2">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x14ac:dyDescent="0.2">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x14ac:dyDescent="0.2">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x14ac:dyDescent="0.2">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x14ac:dyDescent="0.2">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x14ac:dyDescent="0.2">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x14ac:dyDescent="0.2">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x14ac:dyDescent="0.2">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x14ac:dyDescent="0.2">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x14ac:dyDescent="0.2">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x14ac:dyDescent="0.2">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x14ac:dyDescent="0.2">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x14ac:dyDescent="0.2">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x14ac:dyDescent="0.2">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x14ac:dyDescent="0.2">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x14ac:dyDescent="0.2">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x14ac:dyDescent="0.2">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x14ac:dyDescent="0.2">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x14ac:dyDescent="0.2">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x14ac:dyDescent="0.2"/>
    <row r="380" spans="1:13" ht="15.75" customHeight="1" x14ac:dyDescent="0.2"/>
    <row r="381" spans="1:13" ht="15.75" customHeight="1" x14ac:dyDescent="0.2"/>
    <row r="382" spans="1:13" ht="15.75" customHeight="1" x14ac:dyDescent="0.2">
      <c r="A382" s="69" t="s">
        <v>294</v>
      </c>
    </row>
    <row r="383" spans="1:13" ht="15.75" customHeight="1" x14ac:dyDescent="0.2">
      <c r="A383" s="69" t="s">
        <v>276</v>
      </c>
    </row>
    <row r="384" spans="1:13" ht="15.75" customHeight="1" x14ac:dyDescent="0.2">
      <c r="A384" s="69"/>
    </row>
    <row r="385" spans="1:43" ht="15.75" customHeight="1" x14ac:dyDescent="0.2">
      <c r="A385" s="69"/>
    </row>
    <row r="386" spans="1:43" ht="15.75" customHeight="1" x14ac:dyDescent="0.2">
      <c r="A386" s="69"/>
    </row>
    <row r="387" spans="1:43" ht="15.75" customHeight="1" x14ac:dyDescent="0.2">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x14ac:dyDescent="0.2">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x14ac:dyDescent="0.2">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x14ac:dyDescent="0.2">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x14ac:dyDescent="0.2">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x14ac:dyDescent="0.2">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x14ac:dyDescent="0.2">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x14ac:dyDescent="0.2">
      <c r="A394" s="70" t="s">
        <v>285</v>
      </c>
      <c r="B394" s="26">
        <v>1159305462161.9062</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x14ac:dyDescent="0.2">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x14ac:dyDescent="0.2">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x14ac:dyDescent="0.2">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x14ac:dyDescent="0.2">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x14ac:dyDescent="0.2">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baseColWidth="10" defaultColWidth="14.5" defaultRowHeight="15" customHeight="1" x14ac:dyDescent="0.2"/>
  <cols>
    <col min="1" max="1" width="21.83203125" customWidth="1"/>
    <col min="2" max="43" width="11.5" customWidth="1"/>
  </cols>
  <sheetData>
    <row r="1" spans="1:40" ht="17" x14ac:dyDescent="0.2">
      <c r="A1" s="79" t="s">
        <v>129</v>
      </c>
    </row>
    <row r="3" spans="1:40" x14ac:dyDescent="0.2">
      <c r="A3" s="69" t="s">
        <v>410</v>
      </c>
    </row>
    <row r="4" spans="1:40" x14ac:dyDescent="0.2">
      <c r="A4" s="69" t="s">
        <v>276</v>
      </c>
    </row>
    <row r="5" spans="1:40" x14ac:dyDescent="0.2">
      <c r="A5" s="69" t="s">
        <v>411</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x14ac:dyDescent="0.2">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x14ac:dyDescent="0.2">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x14ac:dyDescent="0.2">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x14ac:dyDescent="0.2">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x14ac:dyDescent="0.2">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x14ac:dyDescent="0.2">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x14ac:dyDescent="0.2">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x14ac:dyDescent="0.2">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x14ac:dyDescent="0.2">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x14ac:dyDescent="0.2"/>
    <row r="22" spans="1:40" ht="15.75" customHeight="1" x14ac:dyDescent="0.2"/>
    <row r="23" spans="1:40" ht="15.75" customHeight="1" x14ac:dyDescent="0.2"/>
    <row r="24" spans="1:40" ht="15.75" customHeight="1" x14ac:dyDescent="0.2">
      <c r="A24" s="69" t="s">
        <v>412</v>
      </c>
    </row>
    <row r="25" spans="1:40" ht="15.75" customHeight="1" x14ac:dyDescent="0.2">
      <c r="A25" s="69" t="s">
        <v>276</v>
      </c>
    </row>
    <row r="26" spans="1:40" ht="15.75" customHeight="1" x14ac:dyDescent="0.2">
      <c r="A26" s="69" t="s">
        <v>413</v>
      </c>
    </row>
    <row r="27" spans="1:40" ht="15.75" customHeight="1" x14ac:dyDescent="0.2">
      <c r="A27" s="69" t="s">
        <v>278</v>
      </c>
    </row>
    <row r="28" spans="1:40" ht="15.75" customHeight="1" x14ac:dyDescent="0.2">
      <c r="A28" s="69"/>
      <c r="B28" s="26">
        <v>1000000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x14ac:dyDescent="0.2">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x14ac:dyDescent="0.2">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x14ac:dyDescent="0.2">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x14ac:dyDescent="0.2">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x14ac:dyDescent="0.2">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x14ac:dyDescent="0.2">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x14ac:dyDescent="0.2">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294</v>
      </c>
    </row>
    <row r="47" spans="1:40" ht="15.75" customHeight="1" x14ac:dyDescent="0.2">
      <c r="A47" s="69" t="s">
        <v>276</v>
      </c>
    </row>
    <row r="48" spans="1:40" ht="15.75" customHeight="1" x14ac:dyDescent="0.2">
      <c r="A48" s="69"/>
    </row>
    <row r="49" spans="1:40" ht="15.75" customHeight="1" x14ac:dyDescent="0.2">
      <c r="A49" s="69"/>
    </row>
    <row r="50" spans="1:40" ht="15.75" customHeight="1" x14ac:dyDescent="0.2">
      <c r="A50" s="69"/>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x14ac:dyDescent="0.2">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x14ac:dyDescent="0.2">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x14ac:dyDescent="0.2">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x14ac:dyDescent="0.2">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x14ac:dyDescent="0.2">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x14ac:dyDescent="0.2">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x14ac:dyDescent="0.2">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x14ac:dyDescent="0.2">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x14ac:dyDescent="0.2">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x14ac:dyDescent="0.2">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x14ac:dyDescent="0.2">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x14ac:dyDescent="0.2"/>
    <row r="65" spans="1:40" ht="15.75" customHeight="1" x14ac:dyDescent="0.2"/>
    <row r="66" spans="1:40" ht="15.75" customHeight="1" x14ac:dyDescent="0.2">
      <c r="A66" s="69" t="s">
        <v>294</v>
      </c>
    </row>
    <row r="67" spans="1:40" ht="15.75" customHeight="1" x14ac:dyDescent="0.2">
      <c r="A67" s="69" t="s">
        <v>276</v>
      </c>
    </row>
    <row r="68" spans="1:40" ht="15.75" customHeight="1" x14ac:dyDescent="0.2">
      <c r="A68" s="69"/>
    </row>
    <row r="69" spans="1:40" ht="15.75" customHeight="1" x14ac:dyDescent="0.2">
      <c r="A69" s="69"/>
    </row>
    <row r="70" spans="1:40" ht="15.75" customHeight="1" x14ac:dyDescent="0.2">
      <c r="A70" s="69" t="s">
        <v>295</v>
      </c>
      <c r="B70" s="73">
        <v>947817</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x14ac:dyDescent="0.2">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x14ac:dyDescent="0.2">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x14ac:dyDescent="0.2">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x14ac:dyDescent="0.2">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x14ac:dyDescent="0.2">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x14ac:dyDescent="0.2">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x14ac:dyDescent="0.2">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x14ac:dyDescent="0.2">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x14ac:dyDescent="0.2">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x14ac:dyDescent="0.2">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10229278070761.062</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x14ac:dyDescent="0.2">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x14ac:dyDescent="0.2"/>
    <row r="85" spans="1:40" ht="15.75" customHeight="1" x14ac:dyDescent="0.2"/>
    <row r="86" spans="1:40" ht="15.75" customHeight="1" x14ac:dyDescent="0.2"/>
    <row r="87" spans="1:40" ht="15.75" customHeight="1" x14ac:dyDescent="0.2">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x14ac:dyDescent="0.2">
      <c r="A88" s="74">
        <v>2019</v>
      </c>
      <c r="B88" s="77">
        <f t="shared" ref="B88:M88" si="24">_xlfn.FORECAST.LINEAR($A88,B$91:B$99,$A$91:$A$99)</f>
        <v>2678711893.1515503</v>
      </c>
      <c r="C88" s="77">
        <f t="shared" si="24"/>
        <v>226137705.37043762</v>
      </c>
      <c r="D88" s="77">
        <f t="shared" si="24"/>
        <v>0</v>
      </c>
      <c r="E88" s="77">
        <f t="shared" si="24"/>
        <v>1095577187054.5312</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x14ac:dyDescent="0.2">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x14ac:dyDescent="0.2">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x14ac:dyDescent="0.2">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x14ac:dyDescent="0.2">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x14ac:dyDescent="0.2">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x14ac:dyDescent="0.2">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x14ac:dyDescent="0.2">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x14ac:dyDescent="0.2">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x14ac:dyDescent="0.2">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x14ac:dyDescent="0.2">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x14ac:dyDescent="0.2">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x14ac:dyDescent="0.2">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x14ac:dyDescent="0.2">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x14ac:dyDescent="0.2">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x14ac:dyDescent="0.2">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x14ac:dyDescent="0.2">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x14ac:dyDescent="0.2">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x14ac:dyDescent="0.2">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x14ac:dyDescent="0.2">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x14ac:dyDescent="0.2">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x14ac:dyDescent="0.2">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x14ac:dyDescent="0.2">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x14ac:dyDescent="0.2">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x14ac:dyDescent="0.2">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10229278070761.062</v>
      </c>
      <c r="M112" s="26">
        <v>256475554746.69464</v>
      </c>
    </row>
    <row r="113" spans="1:13" ht="15.75" customHeight="1" x14ac:dyDescent="0.2">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x14ac:dyDescent="0.2">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x14ac:dyDescent="0.2">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x14ac:dyDescent="0.2">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x14ac:dyDescent="0.2">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x14ac:dyDescent="0.2">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x14ac:dyDescent="0.2">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x14ac:dyDescent="0.2">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x14ac:dyDescent="0.2">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x14ac:dyDescent="0.2">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x14ac:dyDescent="0.2">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x14ac:dyDescent="0.2">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x14ac:dyDescent="0.2">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x14ac:dyDescent="0.2">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x14ac:dyDescent="0.2">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x14ac:dyDescent="0.2">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x14ac:dyDescent="0.2">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x14ac:dyDescent="0.2"/>
    <row r="131" spans="1:43" ht="15.75" customHeight="1" x14ac:dyDescent="0.2"/>
    <row r="132" spans="1:43" ht="15.75" customHeight="1" x14ac:dyDescent="0.2"/>
    <row r="133" spans="1:43" ht="15.75" customHeight="1" x14ac:dyDescent="0.2">
      <c r="A133" s="69" t="s">
        <v>294</v>
      </c>
    </row>
    <row r="134" spans="1:43" ht="15.75" customHeight="1" x14ac:dyDescent="0.2">
      <c r="A134" s="69" t="s">
        <v>276</v>
      </c>
    </row>
    <row r="135" spans="1:43" ht="15.75" customHeight="1" x14ac:dyDescent="0.2">
      <c r="A135" s="69"/>
    </row>
    <row r="136" spans="1:43" ht="15.75" customHeight="1" x14ac:dyDescent="0.2">
      <c r="A136" s="69"/>
    </row>
    <row r="137" spans="1:43" ht="15.75" customHeight="1" x14ac:dyDescent="0.2">
      <c r="A137" s="69"/>
    </row>
    <row r="138" spans="1:43" ht="15.75" customHeight="1" x14ac:dyDescent="0.2">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x14ac:dyDescent="0.2">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x14ac:dyDescent="0.2">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x14ac:dyDescent="0.2">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204</v>
      </c>
      <c r="B142" s="26">
        <v>1095577187054.5312</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x14ac:dyDescent="0.2">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x14ac:dyDescent="0.2">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x14ac:dyDescent="0.2">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x14ac:dyDescent="0.2">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x14ac:dyDescent="0.2">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x14ac:dyDescent="0.2">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x14ac:dyDescent="0.2">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10229278070761.062</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x14ac:dyDescent="0.2">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baseColWidth="10" defaultColWidth="14.5" defaultRowHeight="15" customHeight="1" x14ac:dyDescent="0.2"/>
  <cols>
    <col min="1" max="1" width="20.6640625" customWidth="1"/>
    <col min="2" max="43" width="11.5" customWidth="1"/>
  </cols>
  <sheetData>
    <row r="1" spans="1:40" ht="16" x14ac:dyDescent="0.2">
      <c r="A1" s="68" t="s">
        <v>130</v>
      </c>
    </row>
    <row r="3" spans="1:40" x14ac:dyDescent="0.2">
      <c r="A3" s="69" t="s">
        <v>415</v>
      </c>
    </row>
    <row r="4" spans="1:40" x14ac:dyDescent="0.2">
      <c r="A4" s="69" t="s">
        <v>276</v>
      </c>
    </row>
    <row r="5" spans="1:40" x14ac:dyDescent="0.2">
      <c r="A5" s="69" t="s">
        <v>416</v>
      </c>
    </row>
    <row r="6" spans="1:40" x14ac:dyDescent="0.2">
      <c r="A6" s="69" t="s">
        <v>278</v>
      </c>
    </row>
    <row r="7" spans="1:40" x14ac:dyDescent="0.2">
      <c r="A7" s="69"/>
      <c r="B7" s="8">
        <v>1000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x14ac:dyDescent="0.2">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x14ac:dyDescent="0.2">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x14ac:dyDescent="0.2">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x14ac:dyDescent="0.2">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x14ac:dyDescent="0.2">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x14ac:dyDescent="0.2">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x14ac:dyDescent="0.2"/>
    <row r="22" spans="1:40" ht="15.75" customHeight="1" x14ac:dyDescent="0.2"/>
    <row r="23" spans="1:40" ht="15.75" customHeight="1" x14ac:dyDescent="0.2"/>
    <row r="24" spans="1:40" ht="15.75" customHeight="1" x14ac:dyDescent="0.2">
      <c r="A24" s="69" t="s">
        <v>417</v>
      </c>
    </row>
    <row r="25" spans="1:40" ht="15.75" customHeight="1" x14ac:dyDescent="0.2">
      <c r="A25" s="69" t="s">
        <v>276</v>
      </c>
    </row>
    <row r="26" spans="1:40" ht="15.75" customHeight="1" x14ac:dyDescent="0.2">
      <c r="A26" s="69" t="s">
        <v>418</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x14ac:dyDescent="0.2">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x14ac:dyDescent="0.2">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x14ac:dyDescent="0.2">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x14ac:dyDescent="0.2">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x14ac:dyDescent="0.2">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x14ac:dyDescent="0.2">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x14ac:dyDescent="0.2">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x14ac:dyDescent="0.2"/>
    <row r="43" spans="1:40" ht="15.75" customHeight="1" x14ac:dyDescent="0.2"/>
    <row r="44" spans="1:40" ht="15.75" customHeight="1" x14ac:dyDescent="0.2"/>
    <row r="45" spans="1:40" ht="15.75" customHeight="1" x14ac:dyDescent="0.2"/>
    <row r="46" spans="1:40" ht="15.75" customHeight="1" x14ac:dyDescent="0.2">
      <c r="A46" s="69" t="s">
        <v>419</v>
      </c>
    </row>
    <row r="47" spans="1:40" ht="15.75" customHeight="1" x14ac:dyDescent="0.2">
      <c r="A47" s="69" t="s">
        <v>276</v>
      </c>
    </row>
    <row r="48" spans="1:40" ht="15.75" customHeight="1" x14ac:dyDescent="0.2">
      <c r="A48" s="69" t="s">
        <v>420</v>
      </c>
    </row>
    <row r="49" spans="1:40" ht="15.75" customHeight="1" x14ac:dyDescent="0.2">
      <c r="A49" s="69" t="s">
        <v>278</v>
      </c>
    </row>
    <row r="50" spans="1:40" ht="15.75" customHeight="1" x14ac:dyDescent="0.2">
      <c r="A50" s="69"/>
      <c r="B50" s="26">
        <v>1000000</v>
      </c>
    </row>
    <row r="51" spans="1:40" ht="15.75" customHeight="1" x14ac:dyDescent="0.2">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x14ac:dyDescent="0.2">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x14ac:dyDescent="0.2">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x14ac:dyDescent="0.2">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x14ac:dyDescent="0.2">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x14ac:dyDescent="0.2">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x14ac:dyDescent="0.2">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x14ac:dyDescent="0.2">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x14ac:dyDescent="0.2">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x14ac:dyDescent="0.2">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x14ac:dyDescent="0.2">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x14ac:dyDescent="0.2">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x14ac:dyDescent="0.2">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x14ac:dyDescent="0.2"/>
    <row r="65" spans="1:40" ht="15.75" customHeight="1" x14ac:dyDescent="0.2"/>
    <row r="66" spans="1:40" ht="15.75" customHeight="1" x14ac:dyDescent="0.2">
      <c r="A66" s="69" t="s">
        <v>421</v>
      </c>
    </row>
    <row r="67" spans="1:40" ht="15.75" customHeight="1" x14ac:dyDescent="0.2">
      <c r="A67" s="69" t="s">
        <v>276</v>
      </c>
    </row>
    <row r="68" spans="1:40" ht="15.75" customHeight="1" x14ac:dyDescent="0.2">
      <c r="A68" s="69" t="s">
        <v>422</v>
      </c>
    </row>
    <row r="69" spans="1:40" ht="15.75" customHeight="1" x14ac:dyDescent="0.2">
      <c r="A69" s="69" t="s">
        <v>278</v>
      </c>
    </row>
    <row r="70" spans="1:40" ht="15.75" customHeight="1" x14ac:dyDescent="0.2">
      <c r="A70" s="69"/>
      <c r="B70" s="26">
        <v>1000000</v>
      </c>
    </row>
    <row r="71" spans="1:40" ht="15.75" customHeight="1" x14ac:dyDescent="0.2">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x14ac:dyDescent="0.2">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x14ac:dyDescent="0.2">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x14ac:dyDescent="0.2">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x14ac:dyDescent="0.2">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x14ac:dyDescent="0.2">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x14ac:dyDescent="0.2">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x14ac:dyDescent="0.2">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x14ac:dyDescent="0.2">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x14ac:dyDescent="0.2">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x14ac:dyDescent="0.2">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x14ac:dyDescent="0.2">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x14ac:dyDescent="0.2">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x14ac:dyDescent="0.2"/>
    <row r="85" spans="1:40" ht="15.75" customHeight="1" x14ac:dyDescent="0.2"/>
    <row r="86" spans="1:40" ht="15.75" customHeight="1" x14ac:dyDescent="0.2"/>
    <row r="87" spans="1:40" ht="15.75" customHeight="1" x14ac:dyDescent="0.2"/>
    <row r="88" spans="1:40" ht="15.75" customHeight="1" x14ac:dyDescent="0.2">
      <c r="A88" s="69" t="s">
        <v>294</v>
      </c>
    </row>
    <row r="89" spans="1:40" ht="15.75" customHeight="1" x14ac:dyDescent="0.2">
      <c r="A89" s="69" t="s">
        <v>276</v>
      </c>
    </row>
    <row r="90" spans="1:40" ht="15.75" customHeight="1" x14ac:dyDescent="0.2">
      <c r="A90" s="69"/>
    </row>
    <row r="91" spans="1:40" ht="15.75" customHeight="1" x14ac:dyDescent="0.2">
      <c r="A91" s="69"/>
    </row>
    <row r="92" spans="1:40" ht="15.75" customHeight="1" x14ac:dyDescent="0.2">
      <c r="A92" s="69"/>
    </row>
    <row r="93" spans="1:40" ht="15.75" customHeight="1" x14ac:dyDescent="0.2">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x14ac:dyDescent="0.2">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x14ac:dyDescent="0.2">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x14ac:dyDescent="0.2">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x14ac:dyDescent="0.2">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x14ac:dyDescent="0.2">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x14ac:dyDescent="0.2">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x14ac:dyDescent="0.2">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x14ac:dyDescent="0.2">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x14ac:dyDescent="0.2">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x14ac:dyDescent="0.2">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x14ac:dyDescent="0.2">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x14ac:dyDescent="0.2">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x14ac:dyDescent="0.2"/>
    <row r="107" spans="1:40" ht="15.75" customHeight="1" x14ac:dyDescent="0.2"/>
    <row r="108" spans="1:40" ht="15.75" customHeight="1" x14ac:dyDescent="0.2">
      <c r="A108" s="69" t="s">
        <v>294</v>
      </c>
    </row>
    <row r="109" spans="1:40" ht="15.75" customHeight="1" x14ac:dyDescent="0.2">
      <c r="A109" s="69" t="s">
        <v>276</v>
      </c>
    </row>
    <row r="110" spans="1:40" ht="15.75" customHeight="1" x14ac:dyDescent="0.2">
      <c r="A110" s="69"/>
    </row>
    <row r="111" spans="1:40" ht="15.75" customHeight="1" x14ac:dyDescent="0.2">
      <c r="A111" s="69"/>
    </row>
    <row r="112" spans="1:40" ht="15.75" customHeight="1" x14ac:dyDescent="0.2">
      <c r="A112" s="69" t="s">
        <v>295</v>
      </c>
      <c r="B112" s="73">
        <v>947817</v>
      </c>
    </row>
    <row r="113" spans="1:40" ht="15.75" customHeight="1" x14ac:dyDescent="0.2">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x14ac:dyDescent="0.2">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x14ac:dyDescent="0.2">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x14ac:dyDescent="0.2">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x14ac:dyDescent="0.2">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48354876970126.062</v>
      </c>
      <c r="AL117" s="26">
        <f t="shared" si="15"/>
        <v>49915972713573.805</v>
      </c>
      <c r="AM117" s="26">
        <f t="shared" si="15"/>
        <v>51529103745225.492</v>
      </c>
      <c r="AN117" s="26">
        <f t="shared" si="15"/>
        <v>53196063983799.539</v>
      </c>
    </row>
    <row r="118" spans="1:40" ht="15.75" customHeight="1" x14ac:dyDescent="0.2">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x14ac:dyDescent="0.2">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x14ac:dyDescent="0.2">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x14ac:dyDescent="0.2">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x14ac:dyDescent="0.2">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x14ac:dyDescent="0.2">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x14ac:dyDescent="0.2">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x14ac:dyDescent="0.2">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x14ac:dyDescent="0.2"/>
    <row r="127" spans="1:40" ht="15.75" customHeight="1" x14ac:dyDescent="0.2"/>
    <row r="128" spans="1:40" ht="15.75" customHeight="1" x14ac:dyDescent="0.2"/>
    <row r="129" spans="1:13" ht="15.75" customHeight="1" x14ac:dyDescent="0.2">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x14ac:dyDescent="0.2">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x14ac:dyDescent="0.2">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x14ac:dyDescent="0.2">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87297115136.976562</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x14ac:dyDescent="0.2">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x14ac:dyDescent="0.2">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x14ac:dyDescent="0.2">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x14ac:dyDescent="0.2">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x14ac:dyDescent="0.2">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x14ac:dyDescent="0.2">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x14ac:dyDescent="0.2">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x14ac:dyDescent="0.2">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x14ac:dyDescent="0.2">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x14ac:dyDescent="0.2">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x14ac:dyDescent="0.2">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x14ac:dyDescent="0.2">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x14ac:dyDescent="0.2">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x14ac:dyDescent="0.2">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x14ac:dyDescent="0.2">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x14ac:dyDescent="0.2">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x14ac:dyDescent="0.2">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x14ac:dyDescent="0.2">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x14ac:dyDescent="0.2">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x14ac:dyDescent="0.2">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x14ac:dyDescent="0.2">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x14ac:dyDescent="0.2">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x14ac:dyDescent="0.2">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x14ac:dyDescent="0.2">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x14ac:dyDescent="0.2">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x14ac:dyDescent="0.2">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x14ac:dyDescent="0.2">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x14ac:dyDescent="0.2">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x14ac:dyDescent="0.2">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x14ac:dyDescent="0.2">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x14ac:dyDescent="0.2">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x14ac:dyDescent="0.2">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x14ac:dyDescent="0.2">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x14ac:dyDescent="0.2">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x14ac:dyDescent="0.2">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x14ac:dyDescent="0.2">
      <c r="A168" s="4">
        <v>2057</v>
      </c>
      <c r="B168" s="26">
        <v>7905117225.9129028</v>
      </c>
      <c r="C168" s="26">
        <v>667352571.75769508</v>
      </c>
      <c r="D168" s="26">
        <v>13208248024073.672</v>
      </c>
      <c r="E168" s="26">
        <v>48354876970126.062</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x14ac:dyDescent="0.2">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x14ac:dyDescent="0.2">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x14ac:dyDescent="0.2">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x14ac:dyDescent="0.2"/>
    <row r="173" spans="1:13" ht="15.75" customHeight="1" x14ac:dyDescent="0.2"/>
    <row r="174" spans="1:13" ht="15.75" customHeight="1" x14ac:dyDescent="0.2"/>
    <row r="175" spans="1:13" ht="15.75" customHeight="1" x14ac:dyDescent="0.2">
      <c r="A175" s="69" t="s">
        <v>294</v>
      </c>
    </row>
    <row r="176" spans="1:13" ht="15.75" customHeight="1" x14ac:dyDescent="0.2">
      <c r="A176" s="69" t="s">
        <v>276</v>
      </c>
    </row>
    <row r="177" spans="1:43" ht="15.75" customHeight="1" x14ac:dyDescent="0.2">
      <c r="A177" s="69"/>
    </row>
    <row r="178" spans="1:43" ht="15.75" customHeight="1" x14ac:dyDescent="0.2">
      <c r="A178" s="69"/>
    </row>
    <row r="179" spans="1:43" ht="15.75" customHeight="1" x14ac:dyDescent="0.2">
      <c r="A179" s="69"/>
    </row>
    <row r="180" spans="1:43" ht="15.75" customHeight="1" x14ac:dyDescent="0.2">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x14ac:dyDescent="0.2">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x14ac:dyDescent="0.2">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x14ac:dyDescent="0.2">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x14ac:dyDescent="0.2">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48354876970126.062</v>
      </c>
      <c r="AO184" s="26">
        <v>49915972713573.805</v>
      </c>
      <c r="AP184" s="26">
        <v>51529103745225.492</v>
      </c>
      <c r="AQ184" s="26">
        <v>53196063983799.539</v>
      </c>
    </row>
    <row r="185" spans="1:43" ht="15.75" customHeight="1" x14ac:dyDescent="0.2">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x14ac:dyDescent="0.2">
      <c r="A186" s="70" t="s">
        <v>284</v>
      </c>
      <c r="B186" s="26">
        <v>80648216390.59082</v>
      </c>
      <c r="C186" s="26">
        <v>83972665763.78418</v>
      </c>
      <c r="D186" s="26">
        <v>87297115136.976562</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x14ac:dyDescent="0.2">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x14ac:dyDescent="0.2">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x14ac:dyDescent="0.2">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x14ac:dyDescent="0.2">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x14ac:dyDescent="0.2">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x14ac:dyDescent="0.2">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baseColWidth="10" defaultColWidth="14.5" defaultRowHeight="15" customHeight="1" x14ac:dyDescent="0.2"/>
  <cols>
    <col min="1" max="1" width="22.1640625" customWidth="1"/>
    <col min="2" max="43" width="11.5" customWidth="1"/>
  </cols>
  <sheetData>
    <row r="1" spans="1:40" ht="16" x14ac:dyDescent="0.2">
      <c r="A1" s="68" t="s">
        <v>131</v>
      </c>
    </row>
    <row r="3" spans="1:40" x14ac:dyDescent="0.2">
      <c r="A3" s="69" t="s">
        <v>423</v>
      </c>
    </row>
    <row r="4" spans="1:40" x14ac:dyDescent="0.2">
      <c r="A4" s="69" t="s">
        <v>276</v>
      </c>
    </row>
    <row r="5" spans="1:40" x14ac:dyDescent="0.2">
      <c r="A5" s="69" t="s">
        <v>424</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x14ac:dyDescent="0.2">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x14ac:dyDescent="0.2">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x14ac:dyDescent="0.2">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x14ac:dyDescent="0.2">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x14ac:dyDescent="0.2">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x14ac:dyDescent="0.2">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x14ac:dyDescent="0.2">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x14ac:dyDescent="0.2">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x14ac:dyDescent="0.2">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x14ac:dyDescent="0.2">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x14ac:dyDescent="0.2">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x14ac:dyDescent="0.2"/>
    <row r="22" spans="1:40" ht="15.75" customHeight="1" x14ac:dyDescent="0.2"/>
    <row r="23" spans="1:40" ht="15.75" customHeight="1" x14ac:dyDescent="0.2"/>
    <row r="24" spans="1:40" ht="15.75" customHeight="1" x14ac:dyDescent="0.2">
      <c r="A24" s="69" t="s">
        <v>425</v>
      </c>
    </row>
    <row r="25" spans="1:40" ht="15.75" customHeight="1" x14ac:dyDescent="0.2">
      <c r="A25" s="69" t="s">
        <v>276</v>
      </c>
    </row>
    <row r="26" spans="1:40" ht="15.75" customHeight="1" x14ac:dyDescent="0.2">
      <c r="A26" s="69" t="s">
        <v>426</v>
      </c>
    </row>
    <row r="27" spans="1:40" ht="15.75" customHeight="1" x14ac:dyDescent="0.2">
      <c r="A27" s="69" t="s">
        <v>278</v>
      </c>
    </row>
    <row r="28" spans="1:40" ht="15.75" customHeight="1" x14ac:dyDescent="0.2">
      <c r="A28" s="69"/>
      <c r="B28" s="8">
        <v>1000</v>
      </c>
    </row>
    <row r="29" spans="1:40" ht="15.75" customHeight="1" x14ac:dyDescent="0.2">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x14ac:dyDescent="0.2">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x14ac:dyDescent="0.2">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x14ac:dyDescent="0.2">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x14ac:dyDescent="0.2">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x14ac:dyDescent="0.2">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x14ac:dyDescent="0.2">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x14ac:dyDescent="0.2">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x14ac:dyDescent="0.2">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x14ac:dyDescent="0.2"/>
    <row r="43" spans="1:40" ht="15.75" customHeight="1" x14ac:dyDescent="0.2"/>
    <row r="44" spans="1:40" ht="15.75" customHeight="1" x14ac:dyDescent="0.2"/>
    <row r="45" spans="1:40" ht="15.75" customHeight="1" x14ac:dyDescent="0.2">
      <c r="A45" s="69" t="s">
        <v>294</v>
      </c>
    </row>
    <row r="46" spans="1:40" ht="15.75" customHeight="1" x14ac:dyDescent="0.2">
      <c r="A46" s="69" t="s">
        <v>276</v>
      </c>
    </row>
    <row r="47" spans="1:40" ht="15.75" customHeight="1" x14ac:dyDescent="0.2">
      <c r="A47" s="69"/>
    </row>
    <row r="48" spans="1:40" ht="15.75" customHeight="1" x14ac:dyDescent="0.2">
      <c r="A48" s="69"/>
    </row>
    <row r="49" spans="1:40" ht="15.75" customHeight="1" x14ac:dyDescent="0.2">
      <c r="A49" s="69"/>
    </row>
    <row r="50" spans="1:40" ht="15.75" customHeight="1" x14ac:dyDescent="0.2">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x14ac:dyDescent="0.2">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x14ac:dyDescent="0.2">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x14ac:dyDescent="0.2">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x14ac:dyDescent="0.2">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x14ac:dyDescent="0.2">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x14ac:dyDescent="0.2">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x14ac:dyDescent="0.2">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x14ac:dyDescent="0.2">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x14ac:dyDescent="0.2">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x14ac:dyDescent="0.2">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x14ac:dyDescent="0.2">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x14ac:dyDescent="0.2">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x14ac:dyDescent="0.2"/>
    <row r="64" spans="1:40" ht="15.75" customHeight="1" x14ac:dyDescent="0.2"/>
    <row r="65" spans="1:40" ht="15.75" customHeight="1" x14ac:dyDescent="0.2">
      <c r="A65" s="69" t="s">
        <v>294</v>
      </c>
    </row>
    <row r="66" spans="1:40" ht="15.75" customHeight="1" x14ac:dyDescent="0.2">
      <c r="A66" s="69" t="s">
        <v>276</v>
      </c>
    </row>
    <row r="67" spans="1:40" ht="15.75" customHeight="1" x14ac:dyDescent="0.2">
      <c r="A67" s="69"/>
    </row>
    <row r="68" spans="1:40" ht="15.75" customHeight="1" x14ac:dyDescent="0.2">
      <c r="A68" s="69"/>
    </row>
    <row r="69" spans="1:40" ht="15.75" customHeight="1" x14ac:dyDescent="0.2">
      <c r="A69" s="69" t="s">
        <v>295</v>
      </c>
      <c r="B69" s="73">
        <v>947817</v>
      </c>
    </row>
    <row r="70" spans="1:40" ht="15.75" customHeight="1" x14ac:dyDescent="0.2">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x14ac:dyDescent="0.2">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x14ac:dyDescent="0.2">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x14ac:dyDescent="0.2">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x14ac:dyDescent="0.2">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x14ac:dyDescent="0.2">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x14ac:dyDescent="0.2">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x14ac:dyDescent="0.2">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x14ac:dyDescent="0.2">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470675359590.82812</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1109069778036.4062</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x14ac:dyDescent="0.2">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x14ac:dyDescent="0.2">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x14ac:dyDescent="0.2">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4477617818364.1562</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x14ac:dyDescent="0.2">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x14ac:dyDescent="0.2"/>
    <row r="84" spans="1:40" ht="15.75" customHeight="1" x14ac:dyDescent="0.2"/>
    <row r="85" spans="1:40" ht="15.75" customHeight="1" x14ac:dyDescent="0.2"/>
    <row r="86" spans="1:40" ht="15.75" customHeight="1" x14ac:dyDescent="0.2">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x14ac:dyDescent="0.2">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3271210275665.5312</v>
      </c>
      <c r="M87" s="77">
        <f t="shared" si="24"/>
        <v>9247821392.5565186</v>
      </c>
    </row>
    <row r="88" spans="1:40" ht="15.75" customHeight="1" x14ac:dyDescent="0.2">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x14ac:dyDescent="0.2">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825758321707.39062</v>
      </c>
      <c r="I89" s="77">
        <f t="shared" si="26"/>
        <v>333740534033.79688</v>
      </c>
      <c r="J89" s="77">
        <f t="shared" si="26"/>
        <v>0</v>
      </c>
      <c r="K89" s="77">
        <f t="shared" si="26"/>
        <v>21338302836.108887</v>
      </c>
      <c r="L89" s="77">
        <f t="shared" si="26"/>
        <v>3540899388140.125</v>
      </c>
      <c r="M89" s="77">
        <f t="shared" si="26"/>
        <v>10010241577.5979</v>
      </c>
    </row>
    <row r="90" spans="1:40" ht="15.75" customHeight="1" x14ac:dyDescent="0.2">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x14ac:dyDescent="0.2">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x14ac:dyDescent="0.2">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x14ac:dyDescent="0.2">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x14ac:dyDescent="0.2">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x14ac:dyDescent="0.2">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x14ac:dyDescent="0.2">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4477617818364.1562</v>
      </c>
      <c r="M96" s="26">
        <v>12658376062.338461</v>
      </c>
    </row>
    <row r="97" spans="1:13" ht="15.75" customHeight="1" x14ac:dyDescent="0.2">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x14ac:dyDescent="0.2">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x14ac:dyDescent="0.2">
      <c r="A99" s="4">
        <v>2031</v>
      </c>
      <c r="B99" s="26">
        <v>6771715696.337923</v>
      </c>
      <c r="C99" s="26">
        <v>571670310.69921112</v>
      </c>
      <c r="D99" s="26">
        <v>0</v>
      </c>
      <c r="E99" s="26">
        <v>0</v>
      </c>
      <c r="F99" s="26">
        <v>8404549317.7091694</v>
      </c>
      <c r="G99" s="26">
        <v>67629589880.065666</v>
      </c>
      <c r="H99" s="26">
        <v>1164569644289.5396</v>
      </c>
      <c r="I99" s="26">
        <v>470675359590.82812</v>
      </c>
      <c r="J99" s="26">
        <v>0</v>
      </c>
      <c r="K99" s="26">
        <v>30093477825.580563</v>
      </c>
      <c r="L99" s="26">
        <v>4993741912748.959</v>
      </c>
      <c r="M99" s="26">
        <v>14117476223.759464</v>
      </c>
    </row>
    <row r="100" spans="1:13" ht="15.75" customHeight="1" x14ac:dyDescent="0.2">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x14ac:dyDescent="0.2">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x14ac:dyDescent="0.2">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x14ac:dyDescent="0.2">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x14ac:dyDescent="0.2">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x14ac:dyDescent="0.2">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x14ac:dyDescent="0.2">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x14ac:dyDescent="0.2">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x14ac:dyDescent="0.2">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x14ac:dyDescent="0.2">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x14ac:dyDescent="0.2">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x14ac:dyDescent="0.2">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x14ac:dyDescent="0.2">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x14ac:dyDescent="0.2">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x14ac:dyDescent="0.2">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x14ac:dyDescent="0.2">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x14ac:dyDescent="0.2">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x14ac:dyDescent="0.2">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x14ac:dyDescent="0.2">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x14ac:dyDescent="0.2">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x14ac:dyDescent="0.2">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x14ac:dyDescent="0.2">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x14ac:dyDescent="0.2">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x14ac:dyDescent="0.2">
      <c r="A123" s="4">
        <v>2055</v>
      </c>
      <c r="B123" s="26">
        <v>15956444439.309671</v>
      </c>
      <c r="C123" s="26">
        <v>1347047920.9881556</v>
      </c>
      <c r="D123" s="26">
        <v>0</v>
      </c>
      <c r="E123" s="26">
        <v>0</v>
      </c>
      <c r="F123" s="26">
        <v>19803950762.136684</v>
      </c>
      <c r="G123" s="26">
        <v>159358106832.23886</v>
      </c>
      <c r="H123" s="26">
        <v>2744118574685.8564</v>
      </c>
      <c r="I123" s="26">
        <v>1109069778036.4062</v>
      </c>
      <c r="J123" s="26">
        <v>0</v>
      </c>
      <c r="K123" s="26">
        <v>70910376105.888977</v>
      </c>
      <c r="L123" s="26">
        <v>11766938977978.98</v>
      </c>
      <c r="M123" s="26">
        <v>33265531969.913342</v>
      </c>
    </row>
    <row r="124" spans="1:13" ht="15.75" customHeight="1" x14ac:dyDescent="0.2">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x14ac:dyDescent="0.2">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x14ac:dyDescent="0.2">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x14ac:dyDescent="0.2">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x14ac:dyDescent="0.2">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x14ac:dyDescent="0.2"/>
    <row r="130" spans="1:43" ht="15.75" customHeight="1" x14ac:dyDescent="0.2"/>
    <row r="131" spans="1:43" ht="15.75" customHeight="1" x14ac:dyDescent="0.2"/>
    <row r="132" spans="1:43" ht="15.75" customHeight="1" x14ac:dyDescent="0.2">
      <c r="A132" s="69" t="s">
        <v>294</v>
      </c>
    </row>
    <row r="133" spans="1:43" ht="15.75" customHeight="1" x14ac:dyDescent="0.2">
      <c r="A133" s="69" t="s">
        <v>276</v>
      </c>
    </row>
    <row r="134" spans="1:43" ht="15.75" customHeight="1" x14ac:dyDescent="0.2">
      <c r="A134" s="69"/>
    </row>
    <row r="135" spans="1:43" ht="15.75" customHeight="1" x14ac:dyDescent="0.2">
      <c r="A135" s="69"/>
    </row>
    <row r="136" spans="1:43" ht="15.75" customHeight="1" x14ac:dyDescent="0.2">
      <c r="A136" s="69"/>
    </row>
    <row r="137" spans="1:43" ht="15.75" customHeight="1" x14ac:dyDescent="0.2">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x14ac:dyDescent="0.2">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x14ac:dyDescent="0.2">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x14ac:dyDescent="0.2">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x14ac:dyDescent="0.2">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x14ac:dyDescent="0.2">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x14ac:dyDescent="0.2">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x14ac:dyDescent="0.2">
      <c r="A144" s="70" t="s">
        <v>285</v>
      </c>
      <c r="B144" s="26">
        <v>762865252888.29688</v>
      </c>
      <c r="C144" s="26">
        <v>794311787297.84375</v>
      </c>
      <c r="D144" s="26">
        <v>825758321707.39062</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x14ac:dyDescent="0.2">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470675359590.82812</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1109069778036.4062</v>
      </c>
      <c r="AM145" s="26">
        <v>1144802946348.6567</v>
      </c>
      <c r="AN145" s="26">
        <v>1181724574441.8567</v>
      </c>
      <c r="AO145" s="26">
        <v>1219875539115.5642</v>
      </c>
      <c r="AP145" s="26">
        <v>1259298172391.5266</v>
      </c>
      <c r="AQ145" s="26">
        <v>1300036315097.5332</v>
      </c>
    </row>
    <row r="146" spans="1:43" ht="15.75" customHeight="1" x14ac:dyDescent="0.2">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x14ac:dyDescent="0.2">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x14ac:dyDescent="0.2">
      <c r="A148" s="70" t="s">
        <v>288</v>
      </c>
      <c r="B148" s="26">
        <v>3271210275665.5312</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4477617818364.1562</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x14ac:dyDescent="0.2">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x14ac:dyDescent="0.2"/>
    <row r="151" spans="1:43" ht="15.75" customHeight="1" x14ac:dyDescent="0.2"/>
    <row r="152" spans="1:43" ht="15.75" customHeight="1" x14ac:dyDescent="0.2"/>
    <row r="153" spans="1:43" ht="15.75" customHeight="1" x14ac:dyDescent="0.2"/>
    <row r="154" spans="1:43" ht="15.75" customHeight="1" x14ac:dyDescent="0.2"/>
    <row r="155" spans="1:43" ht="15.75" customHeight="1" x14ac:dyDescent="0.2"/>
    <row r="156" spans="1:43" ht="15.75" customHeight="1" x14ac:dyDescent="0.2"/>
    <row r="157" spans="1:43" ht="15.75" customHeight="1" x14ac:dyDescent="0.2"/>
    <row r="158" spans="1:43" ht="15.75" customHeight="1" x14ac:dyDescent="0.2"/>
    <row r="159" spans="1:43" ht="15.75" customHeight="1" x14ac:dyDescent="0.2"/>
    <row r="160" spans="1:4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baseColWidth="10" defaultColWidth="14.5" defaultRowHeight="15" customHeight="1" x14ac:dyDescent="0.2"/>
  <cols>
    <col min="1" max="1" width="23.5" customWidth="1"/>
    <col min="2" max="19" width="11.5" customWidth="1"/>
    <col min="20" max="20" width="11" customWidth="1"/>
    <col min="21" max="23" width="12.1640625" customWidth="1"/>
    <col min="24" max="24" width="11.1640625" customWidth="1"/>
    <col min="25" max="41" width="12.1640625" customWidth="1"/>
    <col min="42" max="42" width="11" customWidth="1"/>
    <col min="43" max="43" width="12.1640625" customWidth="1"/>
  </cols>
  <sheetData>
    <row r="1" spans="1:40" ht="16" x14ac:dyDescent="0.2">
      <c r="A1" s="68" t="s">
        <v>132</v>
      </c>
    </row>
    <row r="3" spans="1:40" x14ac:dyDescent="0.2">
      <c r="A3" s="69" t="s">
        <v>427</v>
      </c>
    </row>
    <row r="4" spans="1:40" x14ac:dyDescent="0.2">
      <c r="A4" s="69" t="s">
        <v>276</v>
      </c>
    </row>
    <row r="5" spans="1:40" x14ac:dyDescent="0.2">
      <c r="A5" s="69" t="s">
        <v>428</v>
      </c>
    </row>
    <row r="6" spans="1:40" x14ac:dyDescent="0.2">
      <c r="A6" s="69" t="s">
        <v>278</v>
      </c>
    </row>
    <row r="7" spans="1:40" x14ac:dyDescent="0.2">
      <c r="A7" s="69"/>
      <c r="B7" s="26">
        <v>1000000</v>
      </c>
    </row>
    <row r="8" spans="1:40" x14ac:dyDescent="0.2">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x14ac:dyDescent="0.2">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x14ac:dyDescent="0.2">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x14ac:dyDescent="0.2">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x14ac:dyDescent="0.2">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x14ac:dyDescent="0.2">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x14ac:dyDescent="0.2">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x14ac:dyDescent="0.2">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x14ac:dyDescent="0.2">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x14ac:dyDescent="0.2">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x14ac:dyDescent="0.2">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x14ac:dyDescent="0.2">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x14ac:dyDescent="0.2">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x14ac:dyDescent="0.2"/>
    <row r="22" spans="1:40" ht="15.75" customHeight="1" x14ac:dyDescent="0.2"/>
    <row r="23" spans="1:40" ht="15.75" customHeight="1" x14ac:dyDescent="0.2">
      <c r="A23" s="69" t="s">
        <v>429</v>
      </c>
    </row>
    <row r="24" spans="1:40" ht="15.75" customHeight="1" x14ac:dyDescent="0.2">
      <c r="A24" s="69" t="s">
        <v>276</v>
      </c>
    </row>
    <row r="25" spans="1:40" ht="15.75" customHeight="1" x14ac:dyDescent="0.2">
      <c r="A25" s="69" t="s">
        <v>430</v>
      </c>
    </row>
    <row r="26" spans="1:40" ht="15.75" customHeight="1" x14ac:dyDescent="0.2">
      <c r="A26" s="69" t="s">
        <v>278</v>
      </c>
    </row>
    <row r="27" spans="1:40" ht="15.75" customHeight="1" x14ac:dyDescent="0.2">
      <c r="A27" s="69"/>
      <c r="B27" s="8">
        <v>1000</v>
      </c>
    </row>
    <row r="28" spans="1:40" ht="15.75" customHeight="1" x14ac:dyDescent="0.2">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x14ac:dyDescent="0.2">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x14ac:dyDescent="0.2">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x14ac:dyDescent="0.2">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x14ac:dyDescent="0.2">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x14ac:dyDescent="0.2">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x14ac:dyDescent="0.2">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x14ac:dyDescent="0.2">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x14ac:dyDescent="0.2">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x14ac:dyDescent="0.2">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x14ac:dyDescent="0.2">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x14ac:dyDescent="0.2">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x14ac:dyDescent="0.2">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x14ac:dyDescent="0.2"/>
    <row r="42" spans="1:40" ht="15.75" customHeight="1" x14ac:dyDescent="0.2"/>
    <row r="43" spans="1:40" ht="15.75" customHeight="1" x14ac:dyDescent="0.2">
      <c r="A43" s="69" t="s">
        <v>431</v>
      </c>
    </row>
    <row r="44" spans="1:40" ht="15.75" customHeight="1" x14ac:dyDescent="0.2">
      <c r="A44" s="69" t="s">
        <v>276</v>
      </c>
    </row>
    <row r="45" spans="1:40" ht="15.75" customHeight="1" x14ac:dyDescent="0.2">
      <c r="A45" s="69" t="s">
        <v>432</v>
      </c>
    </row>
    <row r="46" spans="1:40" ht="15.75" customHeight="1" x14ac:dyDescent="0.2">
      <c r="A46" s="69" t="s">
        <v>278</v>
      </c>
    </row>
    <row r="47" spans="1:40" ht="15.75" customHeight="1" x14ac:dyDescent="0.2">
      <c r="A47" s="69"/>
      <c r="B47" s="8">
        <v>1000</v>
      </c>
    </row>
    <row r="48" spans="1:40" ht="15.75" customHeight="1" x14ac:dyDescent="0.2">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x14ac:dyDescent="0.2">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x14ac:dyDescent="0.2">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x14ac:dyDescent="0.2">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x14ac:dyDescent="0.2">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x14ac:dyDescent="0.2">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x14ac:dyDescent="0.2">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x14ac:dyDescent="0.2">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x14ac:dyDescent="0.2">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x14ac:dyDescent="0.2">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x14ac:dyDescent="0.2">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x14ac:dyDescent="0.2">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x14ac:dyDescent="0.2">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x14ac:dyDescent="0.2"/>
    <row r="62" spans="1:40" ht="15.75" customHeight="1" x14ac:dyDescent="0.2"/>
    <row r="63" spans="1:40" ht="15.75" customHeight="1" x14ac:dyDescent="0.2"/>
    <row r="64" spans="1:40" ht="15.75" customHeight="1" x14ac:dyDescent="0.2">
      <c r="A64" s="69" t="s">
        <v>433</v>
      </c>
    </row>
    <row r="65" spans="1:40" ht="15.75" customHeight="1" x14ac:dyDescent="0.2">
      <c r="A65" s="69" t="s">
        <v>276</v>
      </c>
    </row>
    <row r="66" spans="1:40" ht="15.75" customHeight="1" x14ac:dyDescent="0.2">
      <c r="A66" s="69" t="s">
        <v>434</v>
      </c>
    </row>
    <row r="67" spans="1:40" ht="15.75" customHeight="1" x14ac:dyDescent="0.2">
      <c r="A67" s="69" t="s">
        <v>278</v>
      </c>
    </row>
    <row r="68" spans="1:40" ht="15.75" customHeight="1" x14ac:dyDescent="0.2">
      <c r="A68" s="69"/>
      <c r="B68" s="76">
        <v>1000000</v>
      </c>
    </row>
    <row r="69" spans="1:40" ht="15.75" customHeight="1" x14ac:dyDescent="0.2">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x14ac:dyDescent="0.2">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x14ac:dyDescent="0.2">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x14ac:dyDescent="0.2">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x14ac:dyDescent="0.2">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x14ac:dyDescent="0.2">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x14ac:dyDescent="0.2">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x14ac:dyDescent="0.2">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x14ac:dyDescent="0.2">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x14ac:dyDescent="0.2">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x14ac:dyDescent="0.2">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x14ac:dyDescent="0.2">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x14ac:dyDescent="0.2">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x14ac:dyDescent="0.2"/>
    <row r="83" spans="1:40" ht="15.75" customHeight="1" x14ac:dyDescent="0.2">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x14ac:dyDescent="0.2">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x14ac:dyDescent="0.2">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x14ac:dyDescent="0.2">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x14ac:dyDescent="0.2">
      <c r="A87" s="69" t="s">
        <v>294</v>
      </c>
    </row>
    <row r="88" spans="1:40" ht="15.75" customHeight="1" x14ac:dyDescent="0.2">
      <c r="A88" s="69" t="s">
        <v>276</v>
      </c>
    </row>
    <row r="89" spans="1:40" ht="15.75" customHeight="1" x14ac:dyDescent="0.2">
      <c r="A89" s="69"/>
    </row>
    <row r="90" spans="1:40" ht="15.75" customHeight="1" x14ac:dyDescent="0.2">
      <c r="A90" s="69"/>
    </row>
    <row r="91" spans="1:40" ht="15.75" customHeight="1" x14ac:dyDescent="0.2">
      <c r="A91" s="69"/>
    </row>
    <row r="92" spans="1:40" ht="15.75" customHeight="1" x14ac:dyDescent="0.2">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x14ac:dyDescent="0.2">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x14ac:dyDescent="0.2">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x14ac:dyDescent="0.2">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x14ac:dyDescent="0.2">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x14ac:dyDescent="0.2">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x14ac:dyDescent="0.2">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x14ac:dyDescent="0.2">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x14ac:dyDescent="0.2">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x14ac:dyDescent="0.2">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x14ac:dyDescent="0.2">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x14ac:dyDescent="0.2">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x14ac:dyDescent="0.2">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x14ac:dyDescent="0.2"/>
    <row r="106" spans="1:40" ht="15.75" customHeight="1" x14ac:dyDescent="0.2"/>
    <row r="107" spans="1:40" ht="15.75" customHeight="1" x14ac:dyDescent="0.2">
      <c r="A107" s="69" t="s">
        <v>294</v>
      </c>
    </row>
    <row r="108" spans="1:40" ht="15.75" customHeight="1" x14ac:dyDescent="0.2">
      <c r="A108" s="69" t="s">
        <v>276</v>
      </c>
    </row>
    <row r="109" spans="1:40" ht="15.75" customHeight="1" x14ac:dyDescent="0.2">
      <c r="A109" s="69"/>
    </row>
    <row r="110" spans="1:40" ht="15.75" customHeight="1" x14ac:dyDescent="0.2">
      <c r="A110" s="69"/>
    </row>
    <row r="111" spans="1:40" ht="15.75" customHeight="1" x14ac:dyDescent="0.2">
      <c r="A111" s="69" t="s">
        <v>295</v>
      </c>
      <c r="B111" s="73">
        <v>947817</v>
      </c>
    </row>
    <row r="112" spans="1:40" ht="15.75" customHeight="1" x14ac:dyDescent="0.2">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x14ac:dyDescent="0.2">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x14ac:dyDescent="0.2">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x14ac:dyDescent="0.2">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x14ac:dyDescent="0.2">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13360937317927.062</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x14ac:dyDescent="0.2">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x14ac:dyDescent="0.2">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x14ac:dyDescent="0.2">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x14ac:dyDescent="0.2">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x14ac:dyDescent="0.2">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x14ac:dyDescent="0.2">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x14ac:dyDescent="0.2">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13931264791325.062</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x14ac:dyDescent="0.2">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x14ac:dyDescent="0.2"/>
    <row r="126" spans="1:40" ht="15.75" customHeight="1" x14ac:dyDescent="0.2"/>
    <row r="127" spans="1:40" ht="15.75" customHeight="1" x14ac:dyDescent="0.2"/>
    <row r="128" spans="1:40" ht="15.75" customHeight="1" x14ac:dyDescent="0.2">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x14ac:dyDescent="0.2">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x14ac:dyDescent="0.2">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140892707240.32812</v>
      </c>
      <c r="L130" s="77">
        <f t="shared" si="25"/>
        <v>10936014010052.125</v>
      </c>
      <c r="M130" s="77">
        <f t="shared" si="25"/>
        <v>93150636926.423828</v>
      </c>
    </row>
    <row r="131" spans="1:13" ht="15.75" customHeight="1" x14ac:dyDescent="0.2">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x14ac:dyDescent="0.2">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x14ac:dyDescent="0.2">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x14ac:dyDescent="0.2">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x14ac:dyDescent="0.2">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x14ac:dyDescent="0.2">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x14ac:dyDescent="0.2">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13931264791325.062</v>
      </c>
      <c r="M137" s="26">
        <v>118313880604.32605</v>
      </c>
    </row>
    <row r="138" spans="1:13" ht="15.75" customHeight="1" x14ac:dyDescent="0.2">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x14ac:dyDescent="0.2">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x14ac:dyDescent="0.2">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x14ac:dyDescent="0.2">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x14ac:dyDescent="0.2">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x14ac:dyDescent="0.2">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x14ac:dyDescent="0.2">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x14ac:dyDescent="0.2">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x14ac:dyDescent="0.2">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x14ac:dyDescent="0.2">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x14ac:dyDescent="0.2">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x14ac:dyDescent="0.2">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x14ac:dyDescent="0.2">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x14ac:dyDescent="0.2">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x14ac:dyDescent="0.2">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x14ac:dyDescent="0.2">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x14ac:dyDescent="0.2">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x14ac:dyDescent="0.2">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x14ac:dyDescent="0.2">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x14ac:dyDescent="0.2">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x14ac:dyDescent="0.2">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x14ac:dyDescent="0.2">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x14ac:dyDescent="0.2">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x14ac:dyDescent="0.2">
      <c r="A161" s="4">
        <v>2051</v>
      </c>
      <c r="B161" s="26">
        <v>169295678901.73111</v>
      </c>
      <c r="C161" s="26">
        <v>14291993934.706139</v>
      </c>
      <c r="D161" s="26">
        <v>41885852746.804222</v>
      </c>
      <c r="E161" s="26">
        <v>13360937317927.062</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x14ac:dyDescent="0.2">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x14ac:dyDescent="0.2">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x14ac:dyDescent="0.2">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x14ac:dyDescent="0.2">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x14ac:dyDescent="0.2">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x14ac:dyDescent="0.2">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x14ac:dyDescent="0.2">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x14ac:dyDescent="0.2">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x14ac:dyDescent="0.2">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x14ac:dyDescent="0.2"/>
    <row r="172" spans="1:13" ht="15.75" customHeight="1" x14ac:dyDescent="0.2"/>
    <row r="173" spans="1:13" ht="15.75" customHeight="1" x14ac:dyDescent="0.2"/>
    <row r="174" spans="1:13" ht="15.75" customHeight="1" x14ac:dyDescent="0.2">
      <c r="A174" s="69" t="s">
        <v>294</v>
      </c>
    </row>
    <row r="175" spans="1:13" ht="15.75" customHeight="1" x14ac:dyDescent="0.2">
      <c r="A175" s="69" t="s">
        <v>276</v>
      </c>
    </row>
    <row r="176" spans="1:13" ht="15.75" customHeight="1" x14ac:dyDescent="0.2">
      <c r="A176" s="69"/>
    </row>
    <row r="177" spans="1:43" ht="15.75" customHeight="1" x14ac:dyDescent="0.2">
      <c r="A177" s="69"/>
    </row>
    <row r="178" spans="1:43" ht="15.75" customHeight="1" x14ac:dyDescent="0.2">
      <c r="A178" s="69"/>
    </row>
    <row r="179" spans="1:43" ht="15.75" customHeight="1" x14ac:dyDescent="0.2">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x14ac:dyDescent="0.2">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x14ac:dyDescent="0.2">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x14ac:dyDescent="0.2">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x14ac:dyDescent="0.2">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13360937317927.062</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x14ac:dyDescent="0.2">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x14ac:dyDescent="0.2">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x14ac:dyDescent="0.2">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x14ac:dyDescent="0.2">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x14ac:dyDescent="0.2">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x14ac:dyDescent="0.2">
      <c r="A189" s="70" t="s">
        <v>136</v>
      </c>
      <c r="B189" s="26">
        <v>135217569703.66016</v>
      </c>
      <c r="C189" s="26">
        <v>140892707240.32812</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x14ac:dyDescent="0.2">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13931264791325.062</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x14ac:dyDescent="0.2">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baseColWidth="10" defaultColWidth="14.5" defaultRowHeight="15" customHeight="1" x14ac:dyDescent="0.2"/>
  <cols>
    <col min="1" max="1" width="19.33203125" customWidth="1"/>
    <col min="2" max="2" width="12" customWidth="1"/>
    <col min="3" max="3" width="45.5" customWidth="1"/>
    <col min="4" max="4" width="9.1640625" customWidth="1"/>
    <col min="5" max="5" width="9.5" customWidth="1"/>
    <col min="6" max="6" width="11.5" customWidth="1"/>
    <col min="7" max="34" width="8.6640625" customWidth="1"/>
  </cols>
  <sheetData>
    <row r="1" spans="1:34" ht="15" customHeight="1" x14ac:dyDescent="0.2">
      <c r="D1" s="3" t="s">
        <v>435</v>
      </c>
      <c r="E1" s="26">
        <v>5799000</v>
      </c>
    </row>
    <row r="2" spans="1:34" ht="15" customHeight="1" x14ac:dyDescent="0.2">
      <c r="D2" s="3" t="s">
        <v>170</v>
      </c>
      <c r="E2" s="26">
        <v>947800000</v>
      </c>
    </row>
    <row r="3" spans="1:34" x14ac:dyDescent="0.2">
      <c r="D3" s="81" t="s">
        <v>436</v>
      </c>
      <c r="E3" s="3" t="s">
        <v>437</v>
      </c>
    </row>
    <row r="4" spans="1:34" x14ac:dyDescent="0.2">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x14ac:dyDescent="0.2">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14392874928521.812</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x14ac:dyDescent="0.2">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106479052887872.12</v>
      </c>
      <c r="P6" s="26">
        <f t="array" ref="P6">O6*(1+INDEX(BPCiObIC!$B$2:$AG$43,MATCH($A6,BPCiObIC!$A$2:$A$43,0),MATCH(P$4,BPCiObIC!$B$1:$AG$1,0)))</f>
        <v>109658721967567.56</v>
      </c>
      <c r="Q6" s="26">
        <f t="array" ref="Q6">P6*(1+INDEX(BPCiObIC!$B$2:$AG$43,MATCH($A6,BPCiObIC!$A$2:$A$43,0),MATCH(Q$4,BPCiObIC!$B$1:$AG$1,0)))</f>
        <v>112838391047264.12</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x14ac:dyDescent="0.2">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x14ac:dyDescent="0.2">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x14ac:dyDescent="0.2">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36165467114869.312</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48132919257169.062</v>
      </c>
    </row>
    <row r="10" spans="1:34" x14ac:dyDescent="0.2">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48415688363363.812</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57254810156899.312</v>
      </c>
      <c r="AH10" s="26">
        <f t="array" ref="AH10">AG10*(1+INDEX(BPCiObIC!$B$2:$AG$43,MATCH($A10,BPCiObIC!$A$2:$A$43,0),MATCH(AH$4,BPCiObIC!$B$1:$AG$1,0)))</f>
        <v>58359700381090.961</v>
      </c>
    </row>
    <row r="11" spans="1:34" x14ac:dyDescent="0.2">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x14ac:dyDescent="0.2">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x14ac:dyDescent="0.2">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953481967963.01562</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x14ac:dyDescent="0.2">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x14ac:dyDescent="0.2">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x14ac:dyDescent="0.2">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x14ac:dyDescent="0.2">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81911420481238.062</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87725475698678.812</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x14ac:dyDescent="0.2">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x14ac:dyDescent="0.2">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x14ac:dyDescent="0.2">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x14ac:dyDescent="0.2">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x14ac:dyDescent="0.2">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x14ac:dyDescent="0.2">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x14ac:dyDescent="0.2">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4449745629146.7812</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x14ac:dyDescent="0.2">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x14ac:dyDescent="0.2">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x14ac:dyDescent="0.2">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x14ac:dyDescent="0.2">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x14ac:dyDescent="0.2">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x14ac:dyDescent="0.2">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x14ac:dyDescent="0.2">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298131641762404.12</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x14ac:dyDescent="0.2">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x14ac:dyDescent="0.2">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x14ac:dyDescent="0.2">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x14ac:dyDescent="0.2">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x14ac:dyDescent="0.2">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x14ac:dyDescent="0.2">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x14ac:dyDescent="0.2">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x14ac:dyDescent="0.2">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x14ac:dyDescent="0.2">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x14ac:dyDescent="0.2">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x14ac:dyDescent="0.2">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182898569011179.12</v>
      </c>
      <c r="V42" s="26">
        <f t="array" ref="V42">U42*(1+INDEX(BPCiObIC!$B$2:$AG$43,MATCH($A42,BPCiObIC!$A$2:$A$43,0),MATCH(V$4,BPCiObIC!$B$1:$AG$1,0)))</f>
        <v>187556559362248.88</v>
      </c>
      <c r="W42" s="26">
        <f t="array" ref="W42">V42*(1+INDEX(BPCiObIC!$B$2:$AG$43,MATCH($A42,BPCiObIC!$A$2:$A$43,0),MATCH(W$4,BPCiObIC!$B$1:$AG$1,0)))</f>
        <v>192214549713318.62</v>
      </c>
      <c r="X42" s="26">
        <f t="array" ref="X42">W42*(1+INDEX(BPCiObIC!$B$2:$AG$43,MATCH($A42,BPCiObIC!$A$2:$A$43,0),MATCH(X$4,BPCiObIC!$B$1:$AG$1,0)))</f>
        <v>196872540064389.62</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x14ac:dyDescent="0.2">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385946953497625.12</v>
      </c>
      <c r="H43" s="26">
        <f t="array" ref="H43">G43*(1+INDEX(BPCiObIC!$B$2:$AG$43,MATCH($A43,BPCiObIC!$A$2:$A$43,0),MATCH(H$4,BPCiObIC!$B$1:$AG$1,0)))</f>
        <v>388880150344207.12</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462851362212531.62</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536822574080861.12</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581205301201853.62</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655176513070183.12</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699559240191175.62</v>
      </c>
      <c r="AD43" s="26">
        <f t="array" ref="AD43">AC43*(1+INDEX(BPCiObIC!$B$2:$AG$43,MATCH($A43,BPCiObIC!$A$2:$A$43,0),MATCH(AD$4,BPCiObIC!$B$1:$AG$1,0)))</f>
        <v>714353482564841.62</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x14ac:dyDescent="0.2">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312754813548323.62</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x14ac:dyDescent="0.2">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x14ac:dyDescent="0.2">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x14ac:dyDescent="0.2">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x14ac:dyDescent="0.2">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x14ac:dyDescent="0.2">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x14ac:dyDescent="0.2">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x14ac:dyDescent="0.2">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x14ac:dyDescent="0.2">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x14ac:dyDescent="0.2">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9766235624619.0312</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x14ac:dyDescent="0.2">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x14ac:dyDescent="0.2">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x14ac:dyDescent="0.2">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x14ac:dyDescent="0.2">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x14ac:dyDescent="0.2">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x14ac:dyDescent="0.2">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354219596806339.62</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524487745418752.12</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556413023283582.12</v>
      </c>
    </row>
    <row r="60" spans="1:34" ht="15.75" customHeight="1" x14ac:dyDescent="0.2">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54492456197355.562</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x14ac:dyDescent="0.2">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x14ac:dyDescent="0.2">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270713327766023.12</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336300749196883.12</v>
      </c>
      <c r="X62" s="26">
        <f t="array" ref="X62">W62*(1+INDEX(BPCiObIC!$B$2:$AG$43,MATCH($A62,BPCiObIC!$A$2:$A$43,0),MATCH(X$4,BPCiObIC!$B$1:$AG$1,0)))</f>
        <v>344499176875739.62</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x14ac:dyDescent="0.2">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x14ac:dyDescent="0.2">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811761181350031.12</v>
      </c>
      <c r="H64" s="26">
        <f t="array" ref="H64">G64*(1+INDEX(BPCiObIC!$B$2:$AG$43,MATCH($A64,BPCiObIC!$A$2:$A$43,0),MATCH(H$4,BPCiObIC!$B$1:$AG$1,0)))</f>
        <v>817930566328291.38</v>
      </c>
      <c r="I64" s="26">
        <f t="array" ref="I64">H64*(1+INDEX(BPCiObIC!$B$2:$AG$43,MATCH($A64,BPCiObIC!$A$2:$A$43,0),MATCH(I$4,BPCiObIC!$B$1:$AG$1,0)))</f>
        <v>849071286845658.62</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942493448397746.62</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1596448579262363.2</v>
      </c>
      <c r="AH64" s="26">
        <f t="array" ref="AH64">AG64*(1+INDEX(BPCiObIC!$B$2:$AG$43,MATCH($A64,BPCiObIC!$A$2:$A$43,0),MATCH(AH$4,BPCiObIC!$B$1:$AG$1,0)))</f>
        <v>1627589299779716.8</v>
      </c>
    </row>
    <row r="65" spans="1:34" ht="15.75" customHeight="1" x14ac:dyDescent="0.2">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x14ac:dyDescent="0.2">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x14ac:dyDescent="0.2">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x14ac:dyDescent="0.2">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x14ac:dyDescent="0.2">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x14ac:dyDescent="0.2">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x14ac:dyDescent="0.2">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x14ac:dyDescent="0.2">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x14ac:dyDescent="0.2">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x14ac:dyDescent="0.2">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x14ac:dyDescent="0.2">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52235985650351.062</v>
      </c>
      <c r="S75" s="26">
        <f t="array" ref="S75">R75*(1+INDEX(BPCiObIC!$B$2:$AG$43,MATCH($A75,BPCiObIC!$A$2:$A$43,0),MATCH(S$4,BPCiObIC!$B$1:$AG$1,0)))</f>
        <v>53630614723292.438</v>
      </c>
      <c r="T75" s="26">
        <f t="array" ref="T75">S75*(1+INDEX(BPCiObIC!$B$2:$AG$43,MATCH($A75,BPCiObIC!$A$2:$A$43,0),MATCH(T$4,BPCiObIC!$B$1:$AG$1,0)))</f>
        <v>55025243796233.812</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x14ac:dyDescent="0.2">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x14ac:dyDescent="0.2">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x14ac:dyDescent="0.2">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x14ac:dyDescent="0.2">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x14ac:dyDescent="0.2">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x14ac:dyDescent="0.2">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x14ac:dyDescent="0.2">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x14ac:dyDescent="0.2">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x14ac:dyDescent="0.2">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28033634369750.812</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x14ac:dyDescent="0.2">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x14ac:dyDescent="0.2">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x14ac:dyDescent="0.2">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7076065880484.4062</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x14ac:dyDescent="0.2">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x14ac:dyDescent="0.2">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x14ac:dyDescent="0.2">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x14ac:dyDescent="0.2">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x14ac:dyDescent="0.2">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x14ac:dyDescent="0.2">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x14ac:dyDescent="0.2">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x14ac:dyDescent="0.2">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x14ac:dyDescent="0.2">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x14ac:dyDescent="0.2">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x14ac:dyDescent="0.2">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x14ac:dyDescent="0.2">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x14ac:dyDescent="0.2">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x14ac:dyDescent="0.2">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x14ac:dyDescent="0.2">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x14ac:dyDescent="0.2">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x14ac:dyDescent="0.2">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x14ac:dyDescent="0.2">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x14ac:dyDescent="0.2">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3123612780652.9062</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3914651882150.0312</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x14ac:dyDescent="0.2">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x14ac:dyDescent="0.2">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38044967573467.812</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40440670173458.812</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x14ac:dyDescent="0.2">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x14ac:dyDescent="0.2">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x14ac:dyDescent="0.2">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x14ac:dyDescent="0.2">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x14ac:dyDescent="0.2">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x14ac:dyDescent="0.2">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x14ac:dyDescent="0.2">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x14ac:dyDescent="0.2">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x14ac:dyDescent="0.2">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x14ac:dyDescent="0.2">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x14ac:dyDescent="0.2">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x14ac:dyDescent="0.2">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x14ac:dyDescent="0.2">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x14ac:dyDescent="0.2">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x14ac:dyDescent="0.2">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x14ac:dyDescent="0.2">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x14ac:dyDescent="0.2">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x14ac:dyDescent="0.2">
      <c r="A126" s="3" t="s">
        <v>163</v>
      </c>
      <c r="B126" s="3" t="s">
        <v>99</v>
      </c>
      <c r="C126" s="3" t="s">
        <v>132</v>
      </c>
      <c r="D126" s="83">
        <f>SUM('Bureau of Stat KBLI'!S25:S26)*$E$1</f>
        <v>519482474009.57812</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x14ac:dyDescent="0.2">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x14ac:dyDescent="0.2">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x14ac:dyDescent="0.2">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9323193841464.0312</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x14ac:dyDescent="0.2">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x14ac:dyDescent="0.2">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x14ac:dyDescent="0.2">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x14ac:dyDescent="0.2">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x14ac:dyDescent="0.2">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x14ac:dyDescent="0.2">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x14ac:dyDescent="0.2">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x14ac:dyDescent="0.2">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x14ac:dyDescent="0.2">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x14ac:dyDescent="0.2">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174703898884169.12</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x14ac:dyDescent="0.2">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x14ac:dyDescent="0.2">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x14ac:dyDescent="0.2">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x14ac:dyDescent="0.2">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x14ac:dyDescent="0.2">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x14ac:dyDescent="0.2">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x14ac:dyDescent="0.2">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x14ac:dyDescent="0.2">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x14ac:dyDescent="0.2">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x14ac:dyDescent="0.2">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x14ac:dyDescent="0.2">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x14ac:dyDescent="0.2">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202893777147497.12</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226137329402166.12</v>
      </c>
      <c r="V151" s="26">
        <f t="array" ref="V151">U151*(1+INDEX(BPCiObIC!$B$2:$AG$43,MATCH($A151,BPCiObIC!$A$2:$A$43,0),MATCH(V$4,BPCiObIC!$B$1:$AG$1,0)))</f>
        <v>231948217465832.84</v>
      </c>
      <c r="W151" s="26">
        <f t="array" ref="W151">V151*(1+INDEX(BPCiObIC!$B$2:$AG$43,MATCH($A151,BPCiObIC!$A$2:$A$43,0),MATCH(W$4,BPCiObIC!$B$1:$AG$1,0)))</f>
        <v>237759105529501.62</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x14ac:dyDescent="0.2">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x14ac:dyDescent="0.2">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x14ac:dyDescent="0.2">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x14ac:dyDescent="0.2">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x14ac:dyDescent="0.2">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x14ac:dyDescent="0.2">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x14ac:dyDescent="0.2">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x14ac:dyDescent="0.2">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x14ac:dyDescent="0.2">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x14ac:dyDescent="0.2">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x14ac:dyDescent="0.2">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x14ac:dyDescent="0.2">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x14ac:dyDescent="0.2">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x14ac:dyDescent="0.2">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x14ac:dyDescent="0.2">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x14ac:dyDescent="0.2">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x14ac:dyDescent="0.2">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x14ac:dyDescent="0.2">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x14ac:dyDescent="0.2">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x14ac:dyDescent="0.2">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x14ac:dyDescent="0.2">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x14ac:dyDescent="0.2">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x14ac:dyDescent="0.2">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x14ac:dyDescent="0.2">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x14ac:dyDescent="0.2">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x14ac:dyDescent="0.2">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x14ac:dyDescent="0.2">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x14ac:dyDescent="0.2">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x14ac:dyDescent="0.2">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x14ac:dyDescent="0.2">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x14ac:dyDescent="0.2">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x14ac:dyDescent="0.2">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x14ac:dyDescent="0.2">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x14ac:dyDescent="0.2">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x14ac:dyDescent="0.2">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x14ac:dyDescent="0.2">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x14ac:dyDescent="0.2">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x14ac:dyDescent="0.2">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x14ac:dyDescent="0.2">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x14ac:dyDescent="0.2">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x14ac:dyDescent="0.2">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x14ac:dyDescent="0.2">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x14ac:dyDescent="0.2">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x14ac:dyDescent="0.2">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x14ac:dyDescent="0.2">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x14ac:dyDescent="0.2">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x14ac:dyDescent="0.2">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x14ac:dyDescent="0.2">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x14ac:dyDescent="0.2">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x14ac:dyDescent="0.2">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x14ac:dyDescent="0.2">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x14ac:dyDescent="0.2">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x14ac:dyDescent="0.2">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x14ac:dyDescent="0.2">
      <c r="D205" s="87"/>
    </row>
    <row r="206" spans="1:34" ht="15.75" customHeight="1" x14ac:dyDescent="0.2">
      <c r="C206" s="1"/>
      <c r="D206" s="87"/>
    </row>
    <row r="207" spans="1:34" ht="15.75" customHeight="1" x14ac:dyDescent="0.2">
      <c r="D207" s="87"/>
    </row>
    <row r="208" spans="1:34" ht="15.75" customHeight="1" x14ac:dyDescent="0.2">
      <c r="D208" s="87"/>
    </row>
    <row r="209" spans="4:4" ht="15.75" customHeight="1" x14ac:dyDescent="0.2">
      <c r="D209" s="87"/>
    </row>
    <row r="210" spans="4:4" ht="15.75" customHeight="1" x14ac:dyDescent="0.2">
      <c r="D210" s="87"/>
    </row>
    <row r="211" spans="4:4" ht="15.75" customHeight="1" x14ac:dyDescent="0.2">
      <c r="D211" s="87"/>
    </row>
    <row r="212" spans="4:4" ht="15.75" customHeight="1" x14ac:dyDescent="0.2">
      <c r="D212" s="87"/>
    </row>
    <row r="213" spans="4:4" ht="15.75" customHeight="1" x14ac:dyDescent="0.2">
      <c r="D213" s="87"/>
    </row>
    <row r="214" spans="4:4" ht="15.75" customHeight="1" x14ac:dyDescent="0.2">
      <c r="D214" s="87"/>
    </row>
    <row r="215" spans="4:4" ht="15.75" customHeight="1" x14ac:dyDescent="0.2">
      <c r="D215" s="87"/>
    </row>
    <row r="216" spans="4:4" ht="15.75" customHeight="1" x14ac:dyDescent="0.2">
      <c r="D216" s="87"/>
    </row>
    <row r="217" spans="4:4" ht="15.75" customHeight="1" x14ac:dyDescent="0.2">
      <c r="D217" s="87"/>
    </row>
    <row r="218" spans="4:4" ht="15.75" customHeight="1" x14ac:dyDescent="0.2">
      <c r="D218" s="87"/>
    </row>
    <row r="219" spans="4:4" ht="15.75" customHeight="1" x14ac:dyDescent="0.2">
      <c r="D219" s="87"/>
    </row>
    <row r="220" spans="4:4" ht="15.75" customHeight="1" x14ac:dyDescent="0.2">
      <c r="D220" s="87"/>
    </row>
    <row r="221" spans="4:4" ht="15.75" customHeight="1" x14ac:dyDescent="0.2">
      <c r="D221" s="87"/>
    </row>
    <row r="222" spans="4:4" ht="15.75" customHeight="1" x14ac:dyDescent="0.2">
      <c r="D222" s="87"/>
    </row>
    <row r="223" spans="4:4" ht="15.75" customHeight="1" x14ac:dyDescent="0.2">
      <c r="D223" s="87"/>
    </row>
    <row r="224" spans="4:4" ht="15.75" customHeight="1" x14ac:dyDescent="0.2">
      <c r="D224" s="87"/>
    </row>
    <row r="225" spans="4:4" ht="15.75" customHeight="1" x14ac:dyDescent="0.2">
      <c r="D225" s="87"/>
    </row>
    <row r="226" spans="4:4" ht="15.75" customHeight="1" x14ac:dyDescent="0.2">
      <c r="D226" s="87"/>
    </row>
    <row r="227" spans="4:4" ht="15.75" customHeight="1" x14ac:dyDescent="0.2">
      <c r="D227" s="87"/>
    </row>
    <row r="228" spans="4:4" ht="15.75" customHeight="1" x14ac:dyDescent="0.2">
      <c r="D228" s="87"/>
    </row>
    <row r="229" spans="4:4" ht="15.75" customHeight="1" x14ac:dyDescent="0.2">
      <c r="D229" s="87"/>
    </row>
    <row r="230" spans="4:4" ht="15.75" customHeight="1" x14ac:dyDescent="0.2">
      <c r="D230" s="87"/>
    </row>
    <row r="231" spans="4:4" ht="15.75" customHeight="1" x14ac:dyDescent="0.2">
      <c r="D231" s="87"/>
    </row>
    <row r="232" spans="4:4" ht="15.75" customHeight="1" x14ac:dyDescent="0.2">
      <c r="D232" s="87"/>
    </row>
    <row r="233" spans="4:4" ht="15.75" customHeight="1" x14ac:dyDescent="0.2">
      <c r="D233" s="87"/>
    </row>
    <row r="234" spans="4:4" ht="15.75" customHeight="1" x14ac:dyDescent="0.2">
      <c r="D234" s="87"/>
    </row>
    <row r="235" spans="4:4" ht="15.75" customHeight="1" x14ac:dyDescent="0.2">
      <c r="D235" s="87"/>
    </row>
    <row r="236" spans="4:4" ht="15.75" customHeight="1" x14ac:dyDescent="0.2">
      <c r="D236" s="87"/>
    </row>
    <row r="237" spans="4:4" ht="15.75" customHeight="1" x14ac:dyDescent="0.2">
      <c r="D237" s="87"/>
    </row>
    <row r="238" spans="4:4" ht="15.75" customHeight="1" x14ac:dyDescent="0.2">
      <c r="D238" s="87"/>
    </row>
    <row r="239" spans="4:4" ht="15.75" customHeight="1" x14ac:dyDescent="0.2">
      <c r="D239" s="87"/>
    </row>
    <row r="240" spans="4:4" ht="15.75" customHeight="1" x14ac:dyDescent="0.2">
      <c r="D240" s="87"/>
    </row>
    <row r="241" spans="4:4" ht="15.75" customHeight="1" x14ac:dyDescent="0.2">
      <c r="D241" s="87"/>
    </row>
    <row r="242" spans="4:4" ht="15.75" customHeight="1" x14ac:dyDescent="0.2">
      <c r="D242" s="87"/>
    </row>
    <row r="243" spans="4:4" ht="15.75" customHeight="1" x14ac:dyDescent="0.2">
      <c r="D243" s="87"/>
    </row>
    <row r="244" spans="4:4" ht="15.75" customHeight="1" x14ac:dyDescent="0.2">
      <c r="D244" s="87"/>
    </row>
    <row r="245" spans="4:4" ht="15.75" customHeight="1" x14ac:dyDescent="0.2">
      <c r="D245" s="87"/>
    </row>
    <row r="246" spans="4:4" ht="15.75" customHeight="1" x14ac:dyDescent="0.2">
      <c r="D246" s="87"/>
    </row>
    <row r="247" spans="4:4" ht="15.75" customHeight="1" x14ac:dyDescent="0.2">
      <c r="D247" s="87"/>
    </row>
    <row r="248" spans="4:4" ht="15.75" customHeight="1" x14ac:dyDescent="0.2">
      <c r="D248" s="87"/>
    </row>
    <row r="249" spans="4:4" ht="15.75" customHeight="1" x14ac:dyDescent="0.2">
      <c r="D249" s="87"/>
    </row>
    <row r="250" spans="4:4" ht="15.75" customHeight="1" x14ac:dyDescent="0.2">
      <c r="D250" s="87"/>
    </row>
    <row r="251" spans="4:4" ht="15.75" customHeight="1" x14ac:dyDescent="0.2">
      <c r="D251" s="87"/>
    </row>
    <row r="252" spans="4:4" ht="15.75" customHeight="1" x14ac:dyDescent="0.2">
      <c r="D252" s="87"/>
    </row>
    <row r="253" spans="4:4" ht="15.75" customHeight="1" x14ac:dyDescent="0.2">
      <c r="D253" s="87"/>
    </row>
    <row r="254" spans="4:4" ht="15.75" customHeight="1" x14ac:dyDescent="0.2">
      <c r="D254" s="87"/>
    </row>
    <row r="255" spans="4:4" ht="15.75" customHeight="1" x14ac:dyDescent="0.2">
      <c r="D255" s="87"/>
    </row>
    <row r="256" spans="4:4" ht="15.75" customHeight="1" x14ac:dyDescent="0.2">
      <c r="D256" s="87"/>
    </row>
    <row r="257" spans="4:4" ht="15.75" customHeight="1" x14ac:dyDescent="0.2">
      <c r="D257" s="87"/>
    </row>
    <row r="258" spans="4:4" ht="15.75" customHeight="1" x14ac:dyDescent="0.2">
      <c r="D258" s="87"/>
    </row>
    <row r="259" spans="4:4" ht="15.75" customHeight="1" x14ac:dyDescent="0.2">
      <c r="D259" s="87"/>
    </row>
    <row r="260" spans="4:4" ht="15.75" customHeight="1" x14ac:dyDescent="0.2">
      <c r="D260" s="87"/>
    </row>
    <row r="261" spans="4:4" ht="15.75" customHeight="1" x14ac:dyDescent="0.2">
      <c r="D261" s="87"/>
    </row>
    <row r="262" spans="4:4" ht="15.75" customHeight="1" x14ac:dyDescent="0.2">
      <c r="D262" s="87"/>
    </row>
    <row r="263" spans="4:4" ht="15.75" customHeight="1" x14ac:dyDescent="0.2">
      <c r="D263" s="87"/>
    </row>
    <row r="264" spans="4:4" ht="15.75" customHeight="1" x14ac:dyDescent="0.2">
      <c r="D264" s="87"/>
    </row>
    <row r="265" spans="4:4" ht="15.75" customHeight="1" x14ac:dyDescent="0.2">
      <c r="D265" s="87"/>
    </row>
    <row r="266" spans="4:4" ht="15.75" customHeight="1" x14ac:dyDescent="0.2">
      <c r="D266" s="87"/>
    </row>
    <row r="267" spans="4:4" ht="15.75" customHeight="1" x14ac:dyDescent="0.2">
      <c r="D267" s="87"/>
    </row>
    <row r="268" spans="4:4" ht="15.75" customHeight="1" x14ac:dyDescent="0.2">
      <c r="D268" s="87"/>
    </row>
    <row r="269" spans="4:4" ht="15.75" customHeight="1" x14ac:dyDescent="0.2">
      <c r="D269" s="87"/>
    </row>
    <row r="270" spans="4:4" ht="15.75" customHeight="1" x14ac:dyDescent="0.2">
      <c r="D270" s="87"/>
    </row>
    <row r="271" spans="4:4" ht="15.75" customHeight="1" x14ac:dyDescent="0.2">
      <c r="D271" s="87"/>
    </row>
    <row r="272" spans="4:4" ht="15.75" customHeight="1" x14ac:dyDescent="0.2">
      <c r="D272" s="87"/>
    </row>
    <row r="273" spans="4:4" ht="15.75" customHeight="1" x14ac:dyDescent="0.2">
      <c r="D273" s="87"/>
    </row>
    <row r="274" spans="4:4" ht="15.75" customHeight="1" x14ac:dyDescent="0.2">
      <c r="D274" s="87"/>
    </row>
    <row r="275" spans="4:4" ht="15.75" customHeight="1" x14ac:dyDescent="0.2">
      <c r="D275" s="87"/>
    </row>
    <row r="276" spans="4:4" ht="15.75" customHeight="1" x14ac:dyDescent="0.2">
      <c r="D276" s="87"/>
    </row>
    <row r="277" spans="4:4" ht="15.75" customHeight="1" x14ac:dyDescent="0.2">
      <c r="D277" s="87"/>
    </row>
    <row r="278" spans="4:4" ht="15.75" customHeight="1" x14ac:dyDescent="0.2">
      <c r="D278" s="87"/>
    </row>
    <row r="279" spans="4:4" ht="15.75" customHeight="1" x14ac:dyDescent="0.2">
      <c r="D279" s="87"/>
    </row>
    <row r="280" spans="4:4" ht="15.75" customHeight="1" x14ac:dyDescent="0.2">
      <c r="D280" s="87"/>
    </row>
    <row r="281" spans="4:4" ht="15.75" customHeight="1" x14ac:dyDescent="0.2">
      <c r="D281" s="87"/>
    </row>
    <row r="282" spans="4:4" ht="15.75" customHeight="1" x14ac:dyDescent="0.2">
      <c r="D282" s="87"/>
    </row>
    <row r="283" spans="4:4" ht="15.75" customHeight="1" x14ac:dyDescent="0.2">
      <c r="D283" s="87"/>
    </row>
    <row r="284" spans="4:4" ht="15.75" customHeight="1" x14ac:dyDescent="0.2">
      <c r="D284" s="87"/>
    </row>
    <row r="285" spans="4:4" ht="15.75" customHeight="1" x14ac:dyDescent="0.2">
      <c r="D285" s="87"/>
    </row>
    <row r="286" spans="4:4" ht="15.75" customHeight="1" x14ac:dyDescent="0.2">
      <c r="D286" s="87"/>
    </row>
    <row r="287" spans="4:4" ht="15.75" customHeight="1" x14ac:dyDescent="0.2">
      <c r="D287" s="87"/>
    </row>
    <row r="288" spans="4:4" ht="15.75" customHeight="1" x14ac:dyDescent="0.2">
      <c r="D288" s="87"/>
    </row>
    <row r="289" spans="4:4" ht="15.75" customHeight="1" x14ac:dyDescent="0.2">
      <c r="D289" s="87"/>
    </row>
    <row r="290" spans="4:4" ht="15.75" customHeight="1" x14ac:dyDescent="0.2">
      <c r="D290" s="87"/>
    </row>
    <row r="291" spans="4:4" ht="15.75" customHeight="1" x14ac:dyDescent="0.2">
      <c r="D291" s="87"/>
    </row>
    <row r="292" spans="4:4" ht="15.75" customHeight="1" x14ac:dyDescent="0.2">
      <c r="D292" s="87"/>
    </row>
    <row r="293" spans="4:4" ht="15.75" customHeight="1" x14ac:dyDescent="0.2">
      <c r="D293" s="87"/>
    </row>
    <row r="294" spans="4:4" ht="15.75" customHeight="1" x14ac:dyDescent="0.2">
      <c r="D294" s="87"/>
    </row>
    <row r="295" spans="4:4" ht="15.75" customHeight="1" x14ac:dyDescent="0.2">
      <c r="D295" s="87"/>
    </row>
    <row r="296" spans="4:4" ht="15.75" customHeight="1" x14ac:dyDescent="0.2">
      <c r="D296" s="87"/>
    </row>
    <row r="297" spans="4:4" ht="15.75" customHeight="1" x14ac:dyDescent="0.2">
      <c r="D297" s="87"/>
    </row>
    <row r="298" spans="4:4" ht="15.75" customHeight="1" x14ac:dyDescent="0.2">
      <c r="D298" s="87"/>
    </row>
    <row r="299" spans="4:4" ht="15.75" customHeight="1" x14ac:dyDescent="0.2">
      <c r="D299" s="87"/>
    </row>
    <row r="300" spans="4:4" ht="15.75" customHeight="1" x14ac:dyDescent="0.2">
      <c r="D300" s="87"/>
    </row>
    <row r="301" spans="4:4" ht="15.75" customHeight="1" x14ac:dyDescent="0.2">
      <c r="D301" s="87"/>
    </row>
    <row r="302" spans="4:4" ht="15.75" customHeight="1" x14ac:dyDescent="0.2">
      <c r="D302" s="87"/>
    </row>
    <row r="303" spans="4:4" ht="15.75" customHeight="1" x14ac:dyDescent="0.2">
      <c r="D303" s="87"/>
    </row>
    <row r="304" spans="4:4" ht="15.75" customHeight="1" x14ac:dyDescent="0.2">
      <c r="D304" s="87"/>
    </row>
    <row r="305" spans="4:4" ht="15.75" customHeight="1" x14ac:dyDescent="0.2">
      <c r="D305" s="87"/>
    </row>
    <row r="306" spans="4:4" ht="15.75" customHeight="1" x14ac:dyDescent="0.2">
      <c r="D306" s="87"/>
    </row>
    <row r="307" spans="4:4" ht="15.75" customHeight="1" x14ac:dyDescent="0.2">
      <c r="D307" s="87"/>
    </row>
    <row r="308" spans="4:4" ht="15.75" customHeight="1" x14ac:dyDescent="0.2">
      <c r="D308" s="87"/>
    </row>
    <row r="309" spans="4:4" ht="15.75" customHeight="1" x14ac:dyDescent="0.2">
      <c r="D309" s="87"/>
    </row>
    <row r="310" spans="4:4" ht="15.75" customHeight="1" x14ac:dyDescent="0.2">
      <c r="D310" s="87"/>
    </row>
    <row r="311" spans="4:4" ht="15.75" customHeight="1" x14ac:dyDescent="0.2">
      <c r="D311" s="87"/>
    </row>
    <row r="312" spans="4:4" ht="15.75" customHeight="1" x14ac:dyDescent="0.2">
      <c r="D312" s="87"/>
    </row>
    <row r="313" spans="4:4" ht="15.75" customHeight="1" x14ac:dyDescent="0.2">
      <c r="D313" s="87"/>
    </row>
    <row r="314" spans="4:4" ht="15.75" customHeight="1" x14ac:dyDescent="0.2">
      <c r="D314" s="87"/>
    </row>
    <row r="315" spans="4:4" ht="15.75" customHeight="1" x14ac:dyDescent="0.2">
      <c r="D315" s="87"/>
    </row>
    <row r="316" spans="4:4" ht="15.75" customHeight="1" x14ac:dyDescent="0.2">
      <c r="D316" s="87"/>
    </row>
    <row r="317" spans="4:4" ht="15.75" customHeight="1" x14ac:dyDescent="0.2">
      <c r="D317" s="87"/>
    </row>
    <row r="318" spans="4:4" ht="15.75" customHeight="1" x14ac:dyDescent="0.2">
      <c r="D318" s="87"/>
    </row>
    <row r="319" spans="4:4" ht="15.75" customHeight="1" x14ac:dyDescent="0.2">
      <c r="D319" s="87"/>
    </row>
    <row r="320" spans="4:4" ht="15.75" customHeight="1" x14ac:dyDescent="0.2">
      <c r="D320" s="87"/>
    </row>
    <row r="321" spans="4:4" ht="15.75" customHeight="1" x14ac:dyDescent="0.2">
      <c r="D321" s="87"/>
    </row>
    <row r="322" spans="4:4" ht="15.75" customHeight="1" x14ac:dyDescent="0.2">
      <c r="D322" s="87"/>
    </row>
    <row r="323" spans="4:4" ht="15.75" customHeight="1" x14ac:dyDescent="0.2">
      <c r="D323" s="87"/>
    </row>
    <row r="324" spans="4:4" ht="15.75" customHeight="1" x14ac:dyDescent="0.2">
      <c r="D324" s="87"/>
    </row>
    <row r="325" spans="4:4" ht="15.75" customHeight="1" x14ac:dyDescent="0.2">
      <c r="D325" s="87"/>
    </row>
    <row r="326" spans="4:4" ht="15.75" customHeight="1" x14ac:dyDescent="0.2">
      <c r="D326" s="87"/>
    </row>
    <row r="327" spans="4:4" ht="15.75" customHeight="1" x14ac:dyDescent="0.2">
      <c r="D327" s="87"/>
    </row>
    <row r="328" spans="4:4" ht="15.75" customHeight="1" x14ac:dyDescent="0.2">
      <c r="D328" s="87"/>
    </row>
    <row r="329" spans="4:4" ht="15.75" customHeight="1" x14ac:dyDescent="0.2">
      <c r="D329" s="87"/>
    </row>
    <row r="330" spans="4:4" ht="15.75" customHeight="1" x14ac:dyDescent="0.2">
      <c r="D330" s="87"/>
    </row>
    <row r="331" spans="4:4" ht="15.75" customHeight="1" x14ac:dyDescent="0.2">
      <c r="D331" s="87"/>
    </row>
    <row r="332" spans="4:4" ht="15.75" customHeight="1" x14ac:dyDescent="0.2">
      <c r="D332" s="87"/>
    </row>
    <row r="333" spans="4:4" ht="15.75" customHeight="1" x14ac:dyDescent="0.2">
      <c r="D333" s="87"/>
    </row>
    <row r="334" spans="4:4" ht="15.75" customHeight="1" x14ac:dyDescent="0.2">
      <c r="D334" s="87"/>
    </row>
    <row r="335" spans="4:4" ht="15.75" customHeight="1" x14ac:dyDescent="0.2">
      <c r="D335" s="87"/>
    </row>
    <row r="336" spans="4:4" ht="15.75" customHeight="1" x14ac:dyDescent="0.2">
      <c r="D336" s="87"/>
    </row>
    <row r="337" spans="4:4" ht="15.75" customHeight="1" x14ac:dyDescent="0.2">
      <c r="D337" s="87"/>
    </row>
    <row r="338" spans="4:4" ht="15.75" customHeight="1" x14ac:dyDescent="0.2">
      <c r="D338" s="87"/>
    </row>
    <row r="339" spans="4:4" ht="15.75" customHeight="1" x14ac:dyDescent="0.2">
      <c r="D339" s="87"/>
    </row>
    <row r="340" spans="4:4" ht="15.75" customHeight="1" x14ac:dyDescent="0.2">
      <c r="D340" s="87"/>
    </row>
    <row r="341" spans="4:4" ht="15.75" customHeight="1" x14ac:dyDescent="0.2">
      <c r="D341" s="87"/>
    </row>
    <row r="342" spans="4:4" ht="15.75" customHeight="1" x14ac:dyDescent="0.2">
      <c r="D342" s="87"/>
    </row>
    <row r="343" spans="4:4" ht="15.75" customHeight="1" x14ac:dyDescent="0.2">
      <c r="D343" s="87"/>
    </row>
    <row r="344" spans="4:4" ht="15.75" customHeight="1" x14ac:dyDescent="0.2">
      <c r="D344" s="87"/>
    </row>
    <row r="345" spans="4:4" ht="15.75" customHeight="1" x14ac:dyDescent="0.2">
      <c r="D345" s="87"/>
    </row>
    <row r="346" spans="4:4" ht="15.75" customHeight="1" x14ac:dyDescent="0.2">
      <c r="D346" s="87"/>
    </row>
    <row r="347" spans="4:4" ht="15.75" customHeight="1" x14ac:dyDescent="0.2">
      <c r="D347" s="87"/>
    </row>
    <row r="348" spans="4:4" ht="15.75" customHeight="1" x14ac:dyDescent="0.2">
      <c r="D348" s="87"/>
    </row>
    <row r="349" spans="4:4" ht="15.75" customHeight="1" x14ac:dyDescent="0.2">
      <c r="D349" s="87"/>
    </row>
    <row r="350" spans="4:4" ht="15.75" customHeight="1" x14ac:dyDescent="0.2">
      <c r="D350" s="87"/>
    </row>
    <row r="351" spans="4:4" ht="15.75" customHeight="1" x14ac:dyDescent="0.2">
      <c r="D351" s="87"/>
    </row>
    <row r="352" spans="4:4" ht="15.75" customHeight="1" x14ac:dyDescent="0.2">
      <c r="D352" s="87"/>
    </row>
    <row r="353" spans="4:4" ht="15.75" customHeight="1" x14ac:dyDescent="0.2">
      <c r="D353" s="87"/>
    </row>
    <row r="354" spans="4:4" ht="15.75" customHeight="1" x14ac:dyDescent="0.2">
      <c r="D354" s="87"/>
    </row>
    <row r="355" spans="4:4" ht="15.75" customHeight="1" x14ac:dyDescent="0.2">
      <c r="D355" s="87"/>
    </row>
    <row r="356" spans="4:4" ht="15.75" customHeight="1" x14ac:dyDescent="0.2">
      <c r="D356" s="87"/>
    </row>
    <row r="357" spans="4:4" ht="15.75" customHeight="1" x14ac:dyDescent="0.2">
      <c r="D357" s="87"/>
    </row>
    <row r="358" spans="4:4" ht="15.75" customHeight="1" x14ac:dyDescent="0.2">
      <c r="D358" s="87"/>
    </row>
    <row r="359" spans="4:4" ht="15.75" customHeight="1" x14ac:dyDescent="0.2">
      <c r="D359" s="87"/>
    </row>
    <row r="360" spans="4:4" ht="15.75" customHeight="1" x14ac:dyDescent="0.2">
      <c r="D360" s="87"/>
    </row>
    <row r="361" spans="4:4" ht="15.75" customHeight="1" x14ac:dyDescent="0.2">
      <c r="D361" s="87"/>
    </row>
    <row r="362" spans="4:4" ht="15.75" customHeight="1" x14ac:dyDescent="0.2">
      <c r="D362" s="87"/>
    </row>
    <row r="363" spans="4:4" ht="15.75" customHeight="1" x14ac:dyDescent="0.2">
      <c r="D363" s="87"/>
    </row>
    <row r="364" spans="4:4" ht="15.75" customHeight="1" x14ac:dyDescent="0.2">
      <c r="D364" s="87"/>
    </row>
    <row r="365" spans="4:4" ht="15.75" customHeight="1" x14ac:dyDescent="0.2">
      <c r="D365" s="87"/>
    </row>
    <row r="366" spans="4:4" ht="15.75" customHeight="1" x14ac:dyDescent="0.2">
      <c r="D366" s="87"/>
    </row>
    <row r="367" spans="4:4" ht="15.75" customHeight="1" x14ac:dyDescent="0.2">
      <c r="D367" s="87"/>
    </row>
    <row r="368" spans="4:4" ht="15.75" customHeight="1" x14ac:dyDescent="0.2">
      <c r="D368" s="87"/>
    </row>
    <row r="369" spans="4:4" ht="15.75" customHeight="1" x14ac:dyDescent="0.2">
      <c r="D369" s="87"/>
    </row>
    <row r="370" spans="4:4" ht="15.75" customHeight="1" x14ac:dyDescent="0.2">
      <c r="D370" s="87"/>
    </row>
    <row r="371" spans="4:4" ht="15.75" customHeight="1" x14ac:dyDescent="0.2">
      <c r="D371" s="87"/>
    </row>
    <row r="372" spans="4:4" ht="15.75" customHeight="1" x14ac:dyDescent="0.2">
      <c r="D372" s="87"/>
    </row>
    <row r="373" spans="4:4" ht="15.75" customHeight="1" x14ac:dyDescent="0.2">
      <c r="D373" s="87"/>
    </row>
    <row r="374" spans="4:4" ht="15.75" customHeight="1" x14ac:dyDescent="0.2">
      <c r="D374" s="87"/>
    </row>
    <row r="375" spans="4:4" ht="15.75" customHeight="1" x14ac:dyDescent="0.2">
      <c r="D375" s="87"/>
    </row>
    <row r="376" spans="4:4" ht="15.75" customHeight="1" x14ac:dyDescent="0.2">
      <c r="D376" s="87"/>
    </row>
    <row r="377" spans="4:4" ht="15.75" customHeight="1" x14ac:dyDescent="0.2">
      <c r="D377" s="87"/>
    </row>
    <row r="378" spans="4:4" ht="15.75" customHeight="1" x14ac:dyDescent="0.2">
      <c r="D378" s="87"/>
    </row>
    <row r="379" spans="4:4" ht="15.75" customHeight="1" x14ac:dyDescent="0.2">
      <c r="D379" s="87"/>
    </row>
    <row r="380" spans="4:4" ht="15.75" customHeight="1" x14ac:dyDescent="0.2">
      <c r="D380" s="87"/>
    </row>
    <row r="381" spans="4:4" ht="15.75" customHeight="1" x14ac:dyDescent="0.2">
      <c r="D381" s="87"/>
    </row>
    <row r="382" spans="4:4" ht="15.75" customHeight="1" x14ac:dyDescent="0.2">
      <c r="D382" s="87"/>
    </row>
    <row r="383" spans="4:4" ht="15.75" customHeight="1" x14ac:dyDescent="0.2">
      <c r="D383" s="87"/>
    </row>
    <row r="384" spans="4:4" ht="15.75" customHeight="1" x14ac:dyDescent="0.2">
      <c r="D384" s="87"/>
    </row>
    <row r="385" spans="4:4" ht="15.75" customHeight="1" x14ac:dyDescent="0.2">
      <c r="D385" s="87"/>
    </row>
    <row r="386" spans="4:4" ht="15.75" customHeight="1" x14ac:dyDescent="0.2">
      <c r="D386" s="87"/>
    </row>
    <row r="387" spans="4:4" ht="15.75" customHeight="1" x14ac:dyDescent="0.2">
      <c r="D387" s="87"/>
    </row>
    <row r="388" spans="4:4" ht="15.75" customHeight="1" x14ac:dyDescent="0.2">
      <c r="D388" s="87"/>
    </row>
    <row r="389" spans="4:4" ht="15.75" customHeight="1" x14ac:dyDescent="0.2">
      <c r="D389" s="87"/>
    </row>
    <row r="390" spans="4:4" ht="15.75" customHeight="1" x14ac:dyDescent="0.2">
      <c r="D390" s="87"/>
    </row>
    <row r="391" spans="4:4" ht="15.75" customHeight="1" x14ac:dyDescent="0.2">
      <c r="D391" s="87"/>
    </row>
    <row r="392" spans="4:4" ht="15.75" customHeight="1" x14ac:dyDescent="0.2">
      <c r="D392" s="87"/>
    </row>
    <row r="393" spans="4:4" ht="15.75" customHeight="1" x14ac:dyDescent="0.2">
      <c r="D393" s="87"/>
    </row>
    <row r="394" spans="4:4" ht="15.75" customHeight="1" x14ac:dyDescent="0.2">
      <c r="D394" s="87"/>
    </row>
    <row r="395" spans="4:4" ht="15.75" customHeight="1" x14ac:dyDescent="0.2">
      <c r="D395" s="87"/>
    </row>
    <row r="396" spans="4:4" ht="15.75" customHeight="1" x14ac:dyDescent="0.2">
      <c r="D396" s="87"/>
    </row>
    <row r="397" spans="4:4" ht="15.75" customHeight="1" x14ac:dyDescent="0.2">
      <c r="D397" s="87"/>
    </row>
    <row r="398" spans="4:4" ht="15.75" customHeight="1" x14ac:dyDescent="0.2">
      <c r="D398" s="87"/>
    </row>
    <row r="399" spans="4:4" ht="15.75" customHeight="1" x14ac:dyDescent="0.2">
      <c r="D399" s="87"/>
    </row>
    <row r="400" spans="4:4" ht="15.75" customHeight="1" x14ac:dyDescent="0.2">
      <c r="D400" s="87"/>
    </row>
    <row r="401" spans="4:4" ht="15.75" customHeight="1" x14ac:dyDescent="0.2">
      <c r="D401" s="87"/>
    </row>
    <row r="402" spans="4:4" ht="15.75" customHeight="1" x14ac:dyDescent="0.2">
      <c r="D402" s="87"/>
    </row>
    <row r="403" spans="4:4" ht="15.75" customHeight="1" x14ac:dyDescent="0.2">
      <c r="D403" s="87"/>
    </row>
    <row r="404" spans="4:4" ht="15.75" customHeight="1" x14ac:dyDescent="0.2">
      <c r="D404" s="87"/>
    </row>
    <row r="405" spans="4:4" ht="15.75" customHeight="1" x14ac:dyDescent="0.2">
      <c r="D405" s="87"/>
    </row>
    <row r="406" spans="4:4" ht="15.75" customHeight="1" x14ac:dyDescent="0.2">
      <c r="D406" s="87"/>
    </row>
    <row r="407" spans="4:4" ht="15.75" customHeight="1" x14ac:dyDescent="0.2">
      <c r="D407" s="87"/>
    </row>
    <row r="408" spans="4:4" ht="15.75" customHeight="1" x14ac:dyDescent="0.2">
      <c r="D408" s="87"/>
    </row>
    <row r="409" spans="4:4" ht="15.75" customHeight="1" x14ac:dyDescent="0.2">
      <c r="D409" s="87"/>
    </row>
    <row r="410" spans="4:4" ht="15.75" customHeight="1" x14ac:dyDescent="0.2">
      <c r="D410" s="87"/>
    </row>
    <row r="411" spans="4:4" ht="15.75" customHeight="1" x14ac:dyDescent="0.2">
      <c r="D411" s="87"/>
    </row>
    <row r="412" spans="4:4" ht="15.75" customHeight="1" x14ac:dyDescent="0.2">
      <c r="D412" s="87"/>
    </row>
    <row r="413" spans="4:4" ht="15.75" customHeight="1" x14ac:dyDescent="0.2">
      <c r="D413" s="87"/>
    </row>
    <row r="414" spans="4:4" ht="15.75" customHeight="1" x14ac:dyDescent="0.2">
      <c r="D414" s="87"/>
    </row>
    <row r="415" spans="4:4" ht="15.75" customHeight="1" x14ac:dyDescent="0.2">
      <c r="D415" s="87"/>
    </row>
    <row r="416" spans="4:4" ht="15.75" customHeight="1" x14ac:dyDescent="0.2">
      <c r="D416" s="87"/>
    </row>
    <row r="417" spans="4:4" ht="15.75" customHeight="1" x14ac:dyDescent="0.2">
      <c r="D417" s="87"/>
    </row>
    <row r="418" spans="4:4" ht="15.75" customHeight="1" x14ac:dyDescent="0.2">
      <c r="D418" s="87"/>
    </row>
    <row r="419" spans="4:4" ht="15.75" customHeight="1" x14ac:dyDescent="0.2">
      <c r="D419" s="87"/>
    </row>
    <row r="420" spans="4:4" ht="15.75" customHeight="1" x14ac:dyDescent="0.2">
      <c r="D420" s="87"/>
    </row>
    <row r="421" spans="4:4" ht="15.75" customHeight="1" x14ac:dyDescent="0.2">
      <c r="D421" s="87"/>
    </row>
    <row r="422" spans="4:4" ht="15.75" customHeight="1" x14ac:dyDescent="0.2">
      <c r="D422" s="87"/>
    </row>
    <row r="423" spans="4:4" ht="15.75" customHeight="1" x14ac:dyDescent="0.2">
      <c r="D423" s="87"/>
    </row>
    <row r="424" spans="4:4" ht="15.75" customHeight="1" x14ac:dyDescent="0.2">
      <c r="D424" s="87"/>
    </row>
    <row r="425" spans="4:4" ht="15.75" customHeight="1" x14ac:dyDescent="0.2">
      <c r="D425" s="87"/>
    </row>
    <row r="426" spans="4:4" ht="15.75" customHeight="1" x14ac:dyDescent="0.2">
      <c r="D426" s="87"/>
    </row>
    <row r="427" spans="4:4" ht="15.75" customHeight="1" x14ac:dyDescent="0.2">
      <c r="D427" s="87"/>
    </row>
    <row r="428" spans="4:4" ht="15.75" customHeight="1" x14ac:dyDescent="0.2">
      <c r="D428" s="87"/>
    </row>
    <row r="429" spans="4:4" ht="15.75" customHeight="1" x14ac:dyDescent="0.2">
      <c r="D429" s="87"/>
    </row>
    <row r="430" spans="4:4" ht="15.75" customHeight="1" x14ac:dyDescent="0.2">
      <c r="D430" s="87"/>
    </row>
    <row r="431" spans="4:4" ht="15.75" customHeight="1" x14ac:dyDescent="0.2">
      <c r="D431" s="87"/>
    </row>
    <row r="432" spans="4:4" ht="15.75" customHeight="1" x14ac:dyDescent="0.2">
      <c r="D432" s="87"/>
    </row>
    <row r="433" spans="4:4" ht="15.75" customHeight="1" x14ac:dyDescent="0.2">
      <c r="D433" s="87"/>
    </row>
    <row r="434" spans="4:4" ht="15.75" customHeight="1" x14ac:dyDescent="0.2">
      <c r="D434" s="87"/>
    </row>
    <row r="435" spans="4:4" ht="15.75" customHeight="1" x14ac:dyDescent="0.2">
      <c r="D435" s="87"/>
    </row>
    <row r="436" spans="4:4" ht="15.75" customHeight="1" x14ac:dyDescent="0.2">
      <c r="D436" s="87"/>
    </row>
    <row r="437" spans="4:4" ht="15.75" customHeight="1" x14ac:dyDescent="0.2">
      <c r="D437" s="87"/>
    </row>
    <row r="438" spans="4:4" ht="15.75" customHeight="1" x14ac:dyDescent="0.2">
      <c r="D438" s="87"/>
    </row>
    <row r="439" spans="4:4" ht="15.75" customHeight="1" x14ac:dyDescent="0.2">
      <c r="D439" s="87"/>
    </row>
    <row r="440" spans="4:4" ht="15.75" customHeight="1" x14ac:dyDescent="0.2">
      <c r="D440" s="87"/>
    </row>
    <row r="441" spans="4:4" ht="15.75" customHeight="1" x14ac:dyDescent="0.2">
      <c r="D441" s="87"/>
    </row>
    <row r="442" spans="4:4" ht="15.75" customHeight="1" x14ac:dyDescent="0.2">
      <c r="D442" s="87"/>
    </row>
    <row r="443" spans="4:4" ht="15.75" customHeight="1" x14ac:dyDescent="0.2">
      <c r="D443" s="87"/>
    </row>
    <row r="444" spans="4:4" ht="15.75" customHeight="1" x14ac:dyDescent="0.2">
      <c r="D444" s="87"/>
    </row>
    <row r="445" spans="4:4" ht="15.75" customHeight="1" x14ac:dyDescent="0.2">
      <c r="D445" s="87"/>
    </row>
    <row r="446" spans="4:4" ht="15.75" customHeight="1" x14ac:dyDescent="0.2">
      <c r="D446" s="87"/>
    </row>
    <row r="447" spans="4:4" ht="15.75" customHeight="1" x14ac:dyDescent="0.2">
      <c r="D447" s="87"/>
    </row>
    <row r="448" spans="4:4" ht="15.75" customHeight="1" x14ac:dyDescent="0.2">
      <c r="D448" s="87"/>
    </row>
    <row r="449" spans="4:4" ht="15.75" customHeight="1" x14ac:dyDescent="0.2">
      <c r="D449" s="87"/>
    </row>
    <row r="450" spans="4:4" ht="15.75" customHeight="1" x14ac:dyDescent="0.2">
      <c r="D450" s="87"/>
    </row>
    <row r="451" spans="4:4" ht="15.75" customHeight="1" x14ac:dyDescent="0.2">
      <c r="D451" s="87"/>
    </row>
    <row r="452" spans="4:4" ht="15.75" customHeight="1" x14ac:dyDescent="0.2">
      <c r="D452" s="87"/>
    </row>
    <row r="453" spans="4:4" ht="15.75" customHeight="1" x14ac:dyDescent="0.2">
      <c r="D453" s="87"/>
    </row>
    <row r="454" spans="4:4" ht="15.75" customHeight="1" x14ac:dyDescent="0.2">
      <c r="D454" s="87"/>
    </row>
    <row r="455" spans="4:4" ht="15.75" customHeight="1" x14ac:dyDescent="0.2">
      <c r="D455" s="87"/>
    </row>
    <row r="456" spans="4:4" ht="15.75" customHeight="1" x14ac:dyDescent="0.2">
      <c r="D456" s="87"/>
    </row>
    <row r="457" spans="4:4" ht="15.75" customHeight="1" x14ac:dyDescent="0.2">
      <c r="D457" s="87"/>
    </row>
    <row r="458" spans="4:4" ht="15.75" customHeight="1" x14ac:dyDescent="0.2">
      <c r="D458" s="87"/>
    </row>
    <row r="459" spans="4:4" ht="15.75" customHeight="1" x14ac:dyDescent="0.2">
      <c r="D459" s="87"/>
    </row>
    <row r="460" spans="4:4" ht="15.75" customHeight="1" x14ac:dyDescent="0.2">
      <c r="D460" s="87"/>
    </row>
    <row r="461" spans="4:4" ht="15.75" customHeight="1" x14ac:dyDescent="0.2">
      <c r="D461" s="87"/>
    </row>
    <row r="462" spans="4:4" ht="15.75" customHeight="1" x14ac:dyDescent="0.2">
      <c r="D462" s="87"/>
    </row>
    <row r="463" spans="4:4" ht="15.75" customHeight="1" x14ac:dyDescent="0.2">
      <c r="D463" s="87"/>
    </row>
    <row r="464" spans="4:4" ht="15.75" customHeight="1" x14ac:dyDescent="0.2">
      <c r="D464" s="87"/>
    </row>
    <row r="465" spans="4:4" ht="15.75" customHeight="1" x14ac:dyDescent="0.2">
      <c r="D465" s="87"/>
    </row>
    <row r="466" spans="4:4" ht="15.75" customHeight="1" x14ac:dyDescent="0.2">
      <c r="D466" s="87"/>
    </row>
    <row r="467" spans="4:4" ht="15.75" customHeight="1" x14ac:dyDescent="0.2">
      <c r="D467" s="87"/>
    </row>
    <row r="468" spans="4:4" ht="15.75" customHeight="1" x14ac:dyDescent="0.2">
      <c r="D468" s="87"/>
    </row>
    <row r="469" spans="4:4" ht="15.75" customHeight="1" x14ac:dyDescent="0.2">
      <c r="D469" s="87"/>
    </row>
    <row r="470" spans="4:4" ht="15.75" customHeight="1" x14ac:dyDescent="0.2">
      <c r="D470" s="87"/>
    </row>
    <row r="471" spans="4:4" ht="15.75" customHeight="1" x14ac:dyDescent="0.2">
      <c r="D471" s="87"/>
    </row>
    <row r="472" spans="4:4" ht="15.75" customHeight="1" x14ac:dyDescent="0.2">
      <c r="D472" s="87"/>
    </row>
    <row r="473" spans="4:4" ht="15.75" customHeight="1" x14ac:dyDescent="0.2">
      <c r="D473" s="87"/>
    </row>
    <row r="474" spans="4:4" ht="15.75" customHeight="1" x14ac:dyDescent="0.2">
      <c r="D474" s="87"/>
    </row>
    <row r="475" spans="4:4" ht="15.75" customHeight="1" x14ac:dyDescent="0.2">
      <c r="D475" s="87"/>
    </row>
    <row r="476" spans="4:4" ht="15.75" customHeight="1" x14ac:dyDescent="0.2">
      <c r="D476" s="87"/>
    </row>
    <row r="477" spans="4:4" ht="15.75" customHeight="1" x14ac:dyDescent="0.2">
      <c r="D477" s="87"/>
    </row>
    <row r="478" spans="4:4" ht="15.75" customHeight="1" x14ac:dyDescent="0.2">
      <c r="D478" s="87"/>
    </row>
    <row r="479" spans="4:4" ht="15.75" customHeight="1" x14ac:dyDescent="0.2">
      <c r="D479" s="87"/>
    </row>
    <row r="480" spans="4:4" ht="15.75" customHeight="1" x14ac:dyDescent="0.2">
      <c r="D480" s="87"/>
    </row>
    <row r="481" spans="4:4" ht="15.75" customHeight="1" x14ac:dyDescent="0.2">
      <c r="D481" s="87"/>
    </row>
    <row r="482" spans="4:4" ht="15.75" customHeight="1" x14ac:dyDescent="0.2">
      <c r="D482" s="87"/>
    </row>
    <row r="483" spans="4:4" ht="15.75" customHeight="1" x14ac:dyDescent="0.2">
      <c r="D483" s="87"/>
    </row>
    <row r="484" spans="4:4" ht="15.75" customHeight="1" x14ac:dyDescent="0.2">
      <c r="D484" s="87"/>
    </row>
    <row r="485" spans="4:4" ht="15.75" customHeight="1" x14ac:dyDescent="0.2">
      <c r="D485" s="87"/>
    </row>
    <row r="486" spans="4:4" ht="15.75" customHeight="1" x14ac:dyDescent="0.2">
      <c r="D486" s="87"/>
    </row>
    <row r="487" spans="4:4" ht="15.75" customHeight="1" x14ac:dyDescent="0.2">
      <c r="D487" s="87"/>
    </row>
    <row r="488" spans="4:4" ht="15.75" customHeight="1" x14ac:dyDescent="0.2">
      <c r="D488" s="87"/>
    </row>
    <row r="489" spans="4:4" ht="15.75" customHeight="1" x14ac:dyDescent="0.2">
      <c r="D489" s="87"/>
    </row>
    <row r="490" spans="4:4" ht="15.75" customHeight="1" x14ac:dyDescent="0.2">
      <c r="D490" s="87"/>
    </row>
    <row r="491" spans="4:4" ht="15.75" customHeight="1" x14ac:dyDescent="0.2">
      <c r="D491" s="87"/>
    </row>
    <row r="492" spans="4:4" ht="15.75" customHeight="1" x14ac:dyDescent="0.2">
      <c r="D492" s="87"/>
    </row>
    <row r="493" spans="4:4" ht="15.75" customHeight="1" x14ac:dyDescent="0.2">
      <c r="D493" s="87"/>
    </row>
    <row r="494" spans="4:4" ht="15.75" customHeight="1" x14ac:dyDescent="0.2">
      <c r="D494" s="87"/>
    </row>
    <row r="495" spans="4:4" ht="15.75" customHeight="1" x14ac:dyDescent="0.2">
      <c r="D495" s="87"/>
    </row>
    <row r="496" spans="4:4" ht="15.75" customHeight="1" x14ac:dyDescent="0.2">
      <c r="D496" s="87"/>
    </row>
    <row r="497" spans="4:4" ht="15.75" customHeight="1" x14ac:dyDescent="0.2">
      <c r="D497" s="87"/>
    </row>
    <row r="498" spans="4:4" ht="15.75" customHeight="1" x14ac:dyDescent="0.2">
      <c r="D498" s="87"/>
    </row>
    <row r="499" spans="4:4" ht="15.75" customHeight="1" x14ac:dyDescent="0.2">
      <c r="D499" s="87"/>
    </row>
    <row r="500" spans="4:4" ht="15.75" customHeight="1" x14ac:dyDescent="0.2">
      <c r="D500" s="87"/>
    </row>
    <row r="501" spans="4:4" ht="15.75" customHeight="1" x14ac:dyDescent="0.2">
      <c r="D501" s="87"/>
    </row>
    <row r="502" spans="4:4" ht="15.75" customHeight="1" x14ac:dyDescent="0.2">
      <c r="D502" s="87"/>
    </row>
    <row r="503" spans="4:4" ht="15.75" customHeight="1" x14ac:dyDescent="0.2">
      <c r="D503" s="87"/>
    </row>
    <row r="504" spans="4:4" ht="15.75" customHeight="1" x14ac:dyDescent="0.2">
      <c r="D504" s="87"/>
    </row>
    <row r="505" spans="4:4" ht="15.75" customHeight="1" x14ac:dyDescent="0.2">
      <c r="D505" s="87"/>
    </row>
    <row r="506" spans="4:4" ht="15.75" customHeight="1" x14ac:dyDescent="0.2">
      <c r="D506" s="87"/>
    </row>
    <row r="507" spans="4:4" ht="15.75" customHeight="1" x14ac:dyDescent="0.2">
      <c r="D507" s="87"/>
    </row>
    <row r="508" spans="4:4" ht="15.75" customHeight="1" x14ac:dyDescent="0.2">
      <c r="D508" s="87"/>
    </row>
    <row r="509" spans="4:4" ht="15.75" customHeight="1" x14ac:dyDescent="0.2">
      <c r="D509" s="87"/>
    </row>
    <row r="510" spans="4:4" ht="15.75" customHeight="1" x14ac:dyDescent="0.2">
      <c r="D510" s="87"/>
    </row>
    <row r="511" spans="4:4" ht="15.75" customHeight="1" x14ac:dyDescent="0.2">
      <c r="D511" s="87"/>
    </row>
    <row r="512" spans="4:4" ht="15.75" customHeight="1" x14ac:dyDescent="0.2">
      <c r="D512" s="87"/>
    </row>
    <row r="513" spans="4:4" ht="15.75" customHeight="1" x14ac:dyDescent="0.2">
      <c r="D513" s="87"/>
    </row>
    <row r="514" spans="4:4" ht="15.75" customHeight="1" x14ac:dyDescent="0.2">
      <c r="D514" s="87"/>
    </row>
    <row r="515" spans="4:4" ht="15.75" customHeight="1" x14ac:dyDescent="0.2">
      <c r="D515" s="87"/>
    </row>
    <row r="516" spans="4:4" ht="15.75" customHeight="1" x14ac:dyDescent="0.2">
      <c r="D516" s="87"/>
    </row>
    <row r="517" spans="4:4" ht="15.75" customHeight="1" x14ac:dyDescent="0.2">
      <c r="D517" s="87"/>
    </row>
    <row r="518" spans="4:4" ht="15.75" customHeight="1" x14ac:dyDescent="0.2">
      <c r="D518" s="87"/>
    </row>
    <row r="519" spans="4:4" ht="15.75" customHeight="1" x14ac:dyDescent="0.2">
      <c r="D519" s="87"/>
    </row>
    <row r="520" spans="4:4" ht="15.75" customHeight="1" x14ac:dyDescent="0.2">
      <c r="D520" s="87"/>
    </row>
    <row r="521" spans="4:4" ht="15.75" customHeight="1" x14ac:dyDescent="0.2">
      <c r="D521" s="87"/>
    </row>
    <row r="522" spans="4:4" ht="15.75" customHeight="1" x14ac:dyDescent="0.2">
      <c r="D522" s="87"/>
    </row>
    <row r="523" spans="4:4" ht="15.75" customHeight="1" x14ac:dyDescent="0.2">
      <c r="D523" s="87"/>
    </row>
    <row r="524" spans="4:4" ht="15.75" customHeight="1" x14ac:dyDescent="0.2">
      <c r="D524" s="87"/>
    </row>
    <row r="525" spans="4:4" ht="15.75" customHeight="1" x14ac:dyDescent="0.2">
      <c r="D525" s="87"/>
    </row>
    <row r="526" spans="4:4" ht="15.75" customHeight="1" x14ac:dyDescent="0.2">
      <c r="D526" s="87"/>
    </row>
    <row r="527" spans="4:4" ht="15.75" customHeight="1" x14ac:dyDescent="0.2">
      <c r="D527" s="87"/>
    </row>
    <row r="528" spans="4:4" ht="15.75" customHeight="1" x14ac:dyDescent="0.2">
      <c r="D528" s="87"/>
    </row>
    <row r="529" spans="4:4" ht="15.75" customHeight="1" x14ac:dyDescent="0.2">
      <c r="D529" s="87"/>
    </row>
    <row r="530" spans="4:4" ht="15.75" customHeight="1" x14ac:dyDescent="0.2">
      <c r="D530" s="87"/>
    </row>
    <row r="531" spans="4:4" ht="15.75" customHeight="1" x14ac:dyDescent="0.2">
      <c r="D531" s="87"/>
    </row>
    <row r="532" spans="4:4" ht="15.75" customHeight="1" x14ac:dyDescent="0.2">
      <c r="D532" s="87"/>
    </row>
    <row r="533" spans="4:4" ht="15.75" customHeight="1" x14ac:dyDescent="0.2">
      <c r="D533" s="87"/>
    </row>
    <row r="534" spans="4:4" ht="15.75" customHeight="1" x14ac:dyDescent="0.2">
      <c r="D534" s="87"/>
    </row>
    <row r="535" spans="4:4" ht="15.75" customHeight="1" x14ac:dyDescent="0.2">
      <c r="D535" s="87"/>
    </row>
    <row r="536" spans="4:4" ht="15.75" customHeight="1" x14ac:dyDescent="0.2">
      <c r="D536" s="87"/>
    </row>
    <row r="537" spans="4:4" ht="15.75" customHeight="1" x14ac:dyDescent="0.2">
      <c r="D537" s="87"/>
    </row>
    <row r="538" spans="4:4" ht="15.75" customHeight="1" x14ac:dyDescent="0.2">
      <c r="D538" s="87"/>
    </row>
    <row r="539" spans="4:4" ht="15.75" customHeight="1" x14ac:dyDescent="0.2">
      <c r="D539" s="87"/>
    </row>
    <row r="540" spans="4:4" ht="15.75" customHeight="1" x14ac:dyDescent="0.2">
      <c r="D540" s="87"/>
    </row>
    <row r="541" spans="4:4" ht="15.75" customHeight="1" x14ac:dyDescent="0.2">
      <c r="D541" s="87"/>
    </row>
    <row r="542" spans="4:4" ht="15.75" customHeight="1" x14ac:dyDescent="0.2">
      <c r="D542" s="87"/>
    </row>
    <row r="543" spans="4:4" ht="15.75" customHeight="1" x14ac:dyDescent="0.2">
      <c r="D543" s="87"/>
    </row>
    <row r="544" spans="4:4" ht="15.75" customHeight="1" x14ac:dyDescent="0.2">
      <c r="D544" s="87"/>
    </row>
    <row r="545" spans="4:4" ht="15.75" customHeight="1" x14ac:dyDescent="0.2">
      <c r="D545" s="87"/>
    </row>
    <row r="546" spans="4:4" ht="15.75" customHeight="1" x14ac:dyDescent="0.2">
      <c r="D546" s="87"/>
    </row>
    <row r="547" spans="4:4" ht="15.75" customHeight="1" x14ac:dyDescent="0.2">
      <c r="D547" s="87"/>
    </row>
    <row r="548" spans="4:4" ht="15.75" customHeight="1" x14ac:dyDescent="0.2">
      <c r="D548" s="87"/>
    </row>
    <row r="549" spans="4:4" ht="15.75" customHeight="1" x14ac:dyDescent="0.2">
      <c r="D549" s="87"/>
    </row>
    <row r="550" spans="4:4" ht="15.75" customHeight="1" x14ac:dyDescent="0.2">
      <c r="D550" s="87"/>
    </row>
    <row r="551" spans="4:4" ht="15.75" customHeight="1" x14ac:dyDescent="0.2">
      <c r="D551" s="87"/>
    </row>
    <row r="552" spans="4:4" ht="15.75" customHeight="1" x14ac:dyDescent="0.2">
      <c r="D552" s="87"/>
    </row>
    <row r="553" spans="4:4" ht="15.75" customHeight="1" x14ac:dyDescent="0.2">
      <c r="D553" s="87"/>
    </row>
    <row r="554" spans="4:4" ht="15.75" customHeight="1" x14ac:dyDescent="0.2">
      <c r="D554" s="87"/>
    </row>
    <row r="555" spans="4:4" ht="15.75" customHeight="1" x14ac:dyDescent="0.2">
      <c r="D555" s="87"/>
    </row>
    <row r="556" spans="4:4" ht="15.75" customHeight="1" x14ac:dyDescent="0.2">
      <c r="D556" s="87"/>
    </row>
    <row r="557" spans="4:4" ht="15.75" customHeight="1" x14ac:dyDescent="0.2">
      <c r="D557" s="87"/>
    </row>
    <row r="558" spans="4:4" ht="15.75" customHeight="1" x14ac:dyDescent="0.2">
      <c r="D558" s="87"/>
    </row>
    <row r="559" spans="4:4" ht="15.75" customHeight="1" x14ac:dyDescent="0.2">
      <c r="D559" s="87"/>
    </row>
    <row r="560" spans="4:4" ht="15.75" customHeight="1" x14ac:dyDescent="0.2">
      <c r="D560" s="87"/>
    </row>
    <row r="561" spans="4:4" ht="15.75" customHeight="1" x14ac:dyDescent="0.2">
      <c r="D561" s="87"/>
    </row>
    <row r="562" spans="4:4" ht="15.75" customHeight="1" x14ac:dyDescent="0.2">
      <c r="D562" s="87"/>
    </row>
    <row r="563" spans="4:4" ht="15.75" customHeight="1" x14ac:dyDescent="0.2">
      <c r="D563" s="87"/>
    </row>
    <row r="564" spans="4:4" ht="15.75" customHeight="1" x14ac:dyDescent="0.2">
      <c r="D564" s="87"/>
    </row>
    <row r="565" spans="4:4" ht="15.75" customHeight="1" x14ac:dyDescent="0.2">
      <c r="D565" s="87"/>
    </row>
    <row r="566" spans="4:4" ht="15.75" customHeight="1" x14ac:dyDescent="0.2">
      <c r="D566" s="87"/>
    </row>
    <row r="567" spans="4:4" ht="15.75" customHeight="1" x14ac:dyDescent="0.2">
      <c r="D567" s="87"/>
    </row>
    <row r="568" spans="4:4" ht="15.75" customHeight="1" x14ac:dyDescent="0.2">
      <c r="D568" s="87"/>
    </row>
    <row r="569" spans="4:4" ht="15.75" customHeight="1" x14ac:dyDescent="0.2">
      <c r="D569" s="87"/>
    </row>
    <row r="570" spans="4:4" ht="15.75" customHeight="1" x14ac:dyDescent="0.2">
      <c r="D570" s="87"/>
    </row>
    <row r="571" spans="4:4" ht="15.75" customHeight="1" x14ac:dyDescent="0.2">
      <c r="D571" s="87"/>
    </row>
    <row r="572" spans="4:4" ht="15.75" customHeight="1" x14ac:dyDescent="0.2">
      <c r="D572" s="87"/>
    </row>
    <row r="573" spans="4:4" ht="15.75" customHeight="1" x14ac:dyDescent="0.2">
      <c r="D573" s="87"/>
    </row>
    <row r="574" spans="4:4" ht="15.75" customHeight="1" x14ac:dyDescent="0.2">
      <c r="D574" s="87"/>
    </row>
    <row r="575" spans="4:4" ht="15.75" customHeight="1" x14ac:dyDescent="0.2">
      <c r="D575" s="87"/>
    </row>
    <row r="576" spans="4:4" ht="15.75" customHeight="1" x14ac:dyDescent="0.2">
      <c r="D576" s="87"/>
    </row>
    <row r="577" spans="4:4" ht="15.75" customHeight="1" x14ac:dyDescent="0.2">
      <c r="D577" s="87"/>
    </row>
    <row r="578" spans="4:4" ht="15.75" customHeight="1" x14ac:dyDescent="0.2">
      <c r="D578" s="87"/>
    </row>
    <row r="579" spans="4:4" ht="15.75" customHeight="1" x14ac:dyDescent="0.2">
      <c r="D579" s="87"/>
    </row>
    <row r="580" spans="4:4" ht="15.75" customHeight="1" x14ac:dyDescent="0.2">
      <c r="D580" s="87"/>
    </row>
    <row r="581" spans="4:4" ht="15.75" customHeight="1" x14ac:dyDescent="0.2">
      <c r="D581" s="87"/>
    </row>
    <row r="582" spans="4:4" ht="15.75" customHeight="1" x14ac:dyDescent="0.2">
      <c r="D582" s="87"/>
    </row>
    <row r="583" spans="4:4" ht="15.75" customHeight="1" x14ac:dyDescent="0.2">
      <c r="D583" s="87"/>
    </row>
    <row r="584" spans="4:4" ht="15.75" customHeight="1" x14ac:dyDescent="0.2">
      <c r="D584" s="87"/>
    </row>
    <row r="585" spans="4:4" ht="15.75" customHeight="1" x14ac:dyDescent="0.2">
      <c r="D585" s="87"/>
    </row>
    <row r="586" spans="4:4" ht="15.75" customHeight="1" x14ac:dyDescent="0.2">
      <c r="D586" s="87"/>
    </row>
    <row r="587" spans="4:4" ht="15.75" customHeight="1" x14ac:dyDescent="0.2">
      <c r="D587" s="87"/>
    </row>
    <row r="588" spans="4:4" ht="15.75" customHeight="1" x14ac:dyDescent="0.2">
      <c r="D588" s="87"/>
    </row>
    <row r="589" spans="4:4" ht="15.75" customHeight="1" x14ac:dyDescent="0.2">
      <c r="D589" s="87"/>
    </row>
    <row r="590" spans="4:4" ht="15.75" customHeight="1" x14ac:dyDescent="0.2">
      <c r="D590" s="87"/>
    </row>
    <row r="591" spans="4:4" ht="15.75" customHeight="1" x14ac:dyDescent="0.2">
      <c r="D591" s="87"/>
    </row>
    <row r="592" spans="4:4" ht="15.75" customHeight="1" x14ac:dyDescent="0.2">
      <c r="D592" s="87"/>
    </row>
    <row r="593" spans="4:4" ht="15.75" customHeight="1" x14ac:dyDescent="0.2">
      <c r="D593" s="87"/>
    </row>
    <row r="594" spans="4:4" ht="15.75" customHeight="1" x14ac:dyDescent="0.2">
      <c r="D594" s="87"/>
    </row>
    <row r="595" spans="4:4" ht="15.75" customHeight="1" x14ac:dyDescent="0.2">
      <c r="D595" s="87"/>
    </row>
    <row r="596" spans="4:4" ht="15.75" customHeight="1" x14ac:dyDescent="0.2">
      <c r="D596" s="87"/>
    </row>
    <row r="597" spans="4:4" ht="15.75" customHeight="1" x14ac:dyDescent="0.2">
      <c r="D597" s="87"/>
    </row>
    <row r="598" spans="4:4" ht="15.75" customHeight="1" x14ac:dyDescent="0.2">
      <c r="D598" s="87"/>
    </row>
    <row r="599" spans="4:4" ht="15.75" customHeight="1" x14ac:dyDescent="0.2">
      <c r="D599" s="87"/>
    </row>
    <row r="600" spans="4:4" ht="15.75" customHeight="1" x14ac:dyDescent="0.2">
      <c r="D600" s="87"/>
    </row>
    <row r="601" spans="4:4" ht="15.75" customHeight="1" x14ac:dyDescent="0.2">
      <c r="D601" s="87"/>
    </row>
    <row r="602" spans="4:4" ht="15.75" customHeight="1" x14ac:dyDescent="0.2">
      <c r="D602" s="87"/>
    </row>
    <row r="603" spans="4:4" ht="15.75" customHeight="1" x14ac:dyDescent="0.2">
      <c r="D603" s="87"/>
    </row>
    <row r="604" spans="4:4" ht="15.75" customHeight="1" x14ac:dyDescent="0.2">
      <c r="D604" s="87"/>
    </row>
    <row r="605" spans="4:4" ht="15.75" customHeight="1" x14ac:dyDescent="0.2">
      <c r="D605" s="87"/>
    </row>
    <row r="606" spans="4:4" ht="15.75" customHeight="1" x14ac:dyDescent="0.2">
      <c r="D606" s="87"/>
    </row>
    <row r="607" spans="4:4" ht="15.75" customHeight="1" x14ac:dyDescent="0.2">
      <c r="D607" s="87"/>
    </row>
    <row r="608" spans="4:4" ht="15.75" customHeight="1" x14ac:dyDescent="0.2">
      <c r="D608" s="87"/>
    </row>
    <row r="609" spans="4:4" ht="15.75" customHeight="1" x14ac:dyDescent="0.2">
      <c r="D609" s="87"/>
    </row>
    <row r="610" spans="4:4" ht="15.75" customHeight="1" x14ac:dyDescent="0.2">
      <c r="D610" s="87"/>
    </row>
    <row r="611" spans="4:4" ht="15.75" customHeight="1" x14ac:dyDescent="0.2">
      <c r="D611" s="87"/>
    </row>
    <row r="612" spans="4:4" ht="15.75" customHeight="1" x14ac:dyDescent="0.2">
      <c r="D612" s="87"/>
    </row>
    <row r="613" spans="4:4" ht="15.75" customHeight="1" x14ac:dyDescent="0.2">
      <c r="D613" s="87"/>
    </row>
    <row r="614" spans="4:4" ht="15.75" customHeight="1" x14ac:dyDescent="0.2">
      <c r="D614" s="87"/>
    </row>
    <row r="615" spans="4:4" ht="15.75" customHeight="1" x14ac:dyDescent="0.2">
      <c r="D615" s="87"/>
    </row>
    <row r="616" spans="4:4" ht="15.75" customHeight="1" x14ac:dyDescent="0.2">
      <c r="D616" s="87"/>
    </row>
    <row r="617" spans="4:4" ht="15.75" customHeight="1" x14ac:dyDescent="0.2">
      <c r="D617" s="87"/>
    </row>
    <row r="618" spans="4:4" ht="15.75" customHeight="1" x14ac:dyDescent="0.2">
      <c r="D618" s="87"/>
    </row>
    <row r="619" spans="4:4" ht="15.75" customHeight="1" x14ac:dyDescent="0.2">
      <c r="D619" s="87"/>
    </row>
    <row r="620" spans="4:4" ht="15.75" customHeight="1" x14ac:dyDescent="0.2">
      <c r="D620" s="87"/>
    </row>
    <row r="621" spans="4:4" ht="15.75" customHeight="1" x14ac:dyDescent="0.2">
      <c r="D621" s="87"/>
    </row>
    <row r="622" spans="4:4" ht="15.75" customHeight="1" x14ac:dyDescent="0.2">
      <c r="D622" s="87"/>
    </row>
    <row r="623" spans="4:4" ht="15.75" customHeight="1" x14ac:dyDescent="0.2">
      <c r="D623" s="87"/>
    </row>
    <row r="624" spans="4:4" ht="15.75" customHeight="1" x14ac:dyDescent="0.2">
      <c r="D624" s="87"/>
    </row>
    <row r="625" spans="4:4" ht="15.75" customHeight="1" x14ac:dyDescent="0.2">
      <c r="D625" s="87"/>
    </row>
    <row r="626" spans="4:4" ht="15.75" customHeight="1" x14ac:dyDescent="0.2">
      <c r="D626" s="87"/>
    </row>
    <row r="627" spans="4:4" ht="15.75" customHeight="1" x14ac:dyDescent="0.2">
      <c r="D627" s="87"/>
    </row>
    <row r="628" spans="4:4" ht="15.75" customHeight="1" x14ac:dyDescent="0.2">
      <c r="D628" s="87"/>
    </row>
    <row r="629" spans="4:4" ht="15.75" customHeight="1" x14ac:dyDescent="0.2">
      <c r="D629" s="87"/>
    </row>
    <row r="630" spans="4:4" ht="15.75" customHeight="1" x14ac:dyDescent="0.2">
      <c r="D630" s="87"/>
    </row>
    <row r="631" spans="4:4" ht="15.75" customHeight="1" x14ac:dyDescent="0.2">
      <c r="D631" s="87"/>
    </row>
    <row r="632" spans="4:4" ht="15.75" customHeight="1" x14ac:dyDescent="0.2">
      <c r="D632" s="87"/>
    </row>
    <row r="633" spans="4:4" ht="15.75" customHeight="1" x14ac:dyDescent="0.2">
      <c r="D633" s="87"/>
    </row>
    <row r="634" spans="4:4" ht="15.75" customHeight="1" x14ac:dyDescent="0.2">
      <c r="D634" s="87"/>
    </row>
    <row r="635" spans="4:4" ht="15.75" customHeight="1" x14ac:dyDescent="0.2">
      <c r="D635" s="87"/>
    </row>
    <row r="636" spans="4:4" ht="15.75" customHeight="1" x14ac:dyDescent="0.2">
      <c r="D636" s="87"/>
    </row>
    <row r="637" spans="4:4" ht="15.75" customHeight="1" x14ac:dyDescent="0.2">
      <c r="D637" s="87"/>
    </row>
    <row r="638" spans="4:4" ht="15.75" customHeight="1" x14ac:dyDescent="0.2">
      <c r="D638" s="87"/>
    </row>
    <row r="639" spans="4:4" ht="15.75" customHeight="1" x14ac:dyDescent="0.2">
      <c r="D639" s="87"/>
    </row>
    <row r="640" spans="4:4" ht="15.75" customHeight="1" x14ac:dyDescent="0.2">
      <c r="D640" s="87"/>
    </row>
    <row r="641" spans="4:4" ht="15.75" customHeight="1" x14ac:dyDescent="0.2">
      <c r="D641" s="87"/>
    </row>
    <row r="642" spans="4:4" ht="15.75" customHeight="1" x14ac:dyDescent="0.2">
      <c r="D642" s="87"/>
    </row>
    <row r="643" spans="4:4" ht="15.75" customHeight="1" x14ac:dyDescent="0.2">
      <c r="D643" s="87"/>
    </row>
    <row r="644" spans="4:4" ht="15.75" customHeight="1" x14ac:dyDescent="0.2">
      <c r="D644" s="87"/>
    </row>
    <row r="645" spans="4:4" ht="15.75" customHeight="1" x14ac:dyDescent="0.2">
      <c r="D645" s="87"/>
    </row>
    <row r="646" spans="4:4" ht="15.75" customHeight="1" x14ac:dyDescent="0.2">
      <c r="D646" s="87"/>
    </row>
    <row r="647" spans="4:4" ht="15.75" customHeight="1" x14ac:dyDescent="0.2">
      <c r="D647" s="87"/>
    </row>
    <row r="648" spans="4:4" ht="15.75" customHeight="1" x14ac:dyDescent="0.2">
      <c r="D648" s="87"/>
    </row>
    <row r="649" spans="4:4" ht="15.75" customHeight="1" x14ac:dyDescent="0.2">
      <c r="D649" s="87"/>
    </row>
    <row r="650" spans="4:4" ht="15.75" customHeight="1" x14ac:dyDescent="0.2">
      <c r="D650" s="87"/>
    </row>
    <row r="651" spans="4:4" ht="15.75" customHeight="1" x14ac:dyDescent="0.2">
      <c r="D651" s="87"/>
    </row>
    <row r="652" spans="4:4" ht="15.75" customHeight="1" x14ac:dyDescent="0.2">
      <c r="D652" s="87"/>
    </row>
    <row r="653" spans="4:4" ht="15.75" customHeight="1" x14ac:dyDescent="0.2">
      <c r="D653" s="87"/>
    </row>
    <row r="654" spans="4:4" ht="15.75" customHeight="1" x14ac:dyDescent="0.2">
      <c r="D654" s="87"/>
    </row>
    <row r="655" spans="4:4" ht="15.75" customHeight="1" x14ac:dyDescent="0.2">
      <c r="D655" s="87"/>
    </row>
    <row r="656" spans="4:4" ht="15.75" customHeight="1" x14ac:dyDescent="0.2">
      <c r="D656" s="87"/>
    </row>
    <row r="657" spans="4:4" ht="15.75" customHeight="1" x14ac:dyDescent="0.2">
      <c r="D657" s="87"/>
    </row>
    <row r="658" spans="4:4" ht="15.75" customHeight="1" x14ac:dyDescent="0.2">
      <c r="D658" s="87"/>
    </row>
    <row r="659" spans="4:4" ht="15.75" customHeight="1" x14ac:dyDescent="0.2">
      <c r="D659" s="87"/>
    </row>
    <row r="660" spans="4:4" ht="15.75" customHeight="1" x14ac:dyDescent="0.2">
      <c r="D660" s="87"/>
    </row>
    <row r="661" spans="4:4" ht="15.75" customHeight="1" x14ac:dyDescent="0.2">
      <c r="D661" s="87"/>
    </row>
    <row r="662" spans="4:4" ht="15.75" customHeight="1" x14ac:dyDescent="0.2">
      <c r="D662" s="87"/>
    </row>
    <row r="663" spans="4:4" ht="15.75" customHeight="1" x14ac:dyDescent="0.2">
      <c r="D663" s="87"/>
    </row>
    <row r="664" spans="4:4" ht="15.75" customHeight="1" x14ac:dyDescent="0.2">
      <c r="D664" s="87"/>
    </row>
    <row r="665" spans="4:4" ht="15.75" customHeight="1" x14ac:dyDescent="0.2">
      <c r="D665" s="87"/>
    </row>
    <row r="666" spans="4:4" ht="15.75" customHeight="1" x14ac:dyDescent="0.2">
      <c r="D666" s="87"/>
    </row>
    <row r="667" spans="4:4" ht="15.75" customHeight="1" x14ac:dyDescent="0.2">
      <c r="D667" s="87"/>
    </row>
    <row r="668" spans="4:4" ht="15.75" customHeight="1" x14ac:dyDescent="0.2">
      <c r="D668" s="87"/>
    </row>
    <row r="669" spans="4:4" ht="15.75" customHeight="1" x14ac:dyDescent="0.2">
      <c r="D669" s="87"/>
    </row>
    <row r="670" spans="4:4" ht="15.75" customHeight="1" x14ac:dyDescent="0.2">
      <c r="D670" s="87"/>
    </row>
    <row r="671" spans="4:4" ht="15.75" customHeight="1" x14ac:dyDescent="0.2">
      <c r="D671" s="87"/>
    </row>
    <row r="672" spans="4:4" ht="15.75" customHeight="1" x14ac:dyDescent="0.2">
      <c r="D672" s="87"/>
    </row>
    <row r="673" spans="4:4" ht="15.75" customHeight="1" x14ac:dyDescent="0.2">
      <c r="D673" s="87"/>
    </row>
    <row r="674" spans="4:4" ht="15.75" customHeight="1" x14ac:dyDescent="0.2">
      <c r="D674" s="87"/>
    </row>
    <row r="675" spans="4:4" ht="15.75" customHeight="1" x14ac:dyDescent="0.2">
      <c r="D675" s="87"/>
    </row>
    <row r="676" spans="4:4" ht="15.75" customHeight="1" x14ac:dyDescent="0.2">
      <c r="D676" s="87"/>
    </row>
    <row r="677" spans="4:4" ht="15.75" customHeight="1" x14ac:dyDescent="0.2">
      <c r="D677" s="87"/>
    </row>
    <row r="678" spans="4:4" ht="15.75" customHeight="1" x14ac:dyDescent="0.2">
      <c r="D678" s="87"/>
    </row>
    <row r="679" spans="4:4" ht="15.75" customHeight="1" x14ac:dyDescent="0.2">
      <c r="D679" s="87"/>
    </row>
    <row r="680" spans="4:4" ht="15.75" customHeight="1" x14ac:dyDescent="0.2">
      <c r="D680" s="87"/>
    </row>
    <row r="681" spans="4:4" ht="15.75" customHeight="1" x14ac:dyDescent="0.2">
      <c r="D681" s="87"/>
    </row>
    <row r="682" spans="4:4" ht="15.75" customHeight="1" x14ac:dyDescent="0.2">
      <c r="D682" s="87"/>
    </row>
    <row r="683" spans="4:4" ht="15.75" customHeight="1" x14ac:dyDescent="0.2">
      <c r="D683" s="87"/>
    </row>
    <row r="684" spans="4:4" ht="15.75" customHeight="1" x14ac:dyDescent="0.2">
      <c r="D684" s="87"/>
    </row>
    <row r="685" spans="4:4" ht="15.75" customHeight="1" x14ac:dyDescent="0.2">
      <c r="D685" s="87"/>
    </row>
    <row r="686" spans="4:4" ht="15.75" customHeight="1" x14ac:dyDescent="0.2">
      <c r="D686" s="87"/>
    </row>
    <row r="687" spans="4:4" ht="15.75" customHeight="1" x14ac:dyDescent="0.2">
      <c r="D687" s="87"/>
    </row>
    <row r="688" spans="4:4" ht="15.75" customHeight="1" x14ac:dyDescent="0.2">
      <c r="D688" s="87"/>
    </row>
    <row r="689" spans="4:4" ht="15.75" customHeight="1" x14ac:dyDescent="0.2">
      <c r="D689" s="87"/>
    </row>
    <row r="690" spans="4:4" ht="15.75" customHeight="1" x14ac:dyDescent="0.2">
      <c r="D690" s="87"/>
    </row>
    <row r="691" spans="4:4" ht="15.75" customHeight="1" x14ac:dyDescent="0.2">
      <c r="D691" s="87"/>
    </row>
    <row r="692" spans="4:4" ht="15.75" customHeight="1" x14ac:dyDescent="0.2">
      <c r="D692" s="87"/>
    </row>
    <row r="693" spans="4:4" ht="15.75" customHeight="1" x14ac:dyDescent="0.2">
      <c r="D693" s="87"/>
    </row>
    <row r="694" spans="4:4" ht="15.75" customHeight="1" x14ac:dyDescent="0.2">
      <c r="D694" s="87"/>
    </row>
    <row r="695" spans="4:4" ht="15.75" customHeight="1" x14ac:dyDescent="0.2">
      <c r="D695" s="87"/>
    </row>
    <row r="696" spans="4:4" ht="15.75" customHeight="1" x14ac:dyDescent="0.2">
      <c r="D696" s="87"/>
    </row>
    <row r="697" spans="4:4" ht="15.75" customHeight="1" x14ac:dyDescent="0.2">
      <c r="D697" s="87"/>
    </row>
    <row r="698" spans="4:4" ht="15.75" customHeight="1" x14ac:dyDescent="0.2">
      <c r="D698" s="87"/>
    </row>
    <row r="699" spans="4:4" ht="15.75" customHeight="1" x14ac:dyDescent="0.2">
      <c r="D699" s="87"/>
    </row>
    <row r="700" spans="4:4" ht="15.75" customHeight="1" x14ac:dyDescent="0.2">
      <c r="D700" s="87"/>
    </row>
    <row r="701" spans="4:4" ht="15.75" customHeight="1" x14ac:dyDescent="0.2">
      <c r="D701" s="87"/>
    </row>
    <row r="702" spans="4:4" ht="15.75" customHeight="1" x14ac:dyDescent="0.2">
      <c r="D702" s="87"/>
    </row>
    <row r="703" spans="4:4" ht="15.75" customHeight="1" x14ac:dyDescent="0.2">
      <c r="D703" s="87"/>
    </row>
    <row r="704" spans="4:4" ht="15.75" customHeight="1" x14ac:dyDescent="0.2">
      <c r="D704" s="87"/>
    </row>
    <row r="705" spans="4:4" ht="15.75" customHeight="1" x14ac:dyDescent="0.2">
      <c r="D705" s="87"/>
    </row>
    <row r="706" spans="4:4" ht="15.75" customHeight="1" x14ac:dyDescent="0.2">
      <c r="D706" s="87"/>
    </row>
    <row r="707" spans="4:4" ht="15.75" customHeight="1" x14ac:dyDescent="0.2">
      <c r="D707" s="87"/>
    </row>
    <row r="708" spans="4:4" ht="15.75" customHeight="1" x14ac:dyDescent="0.2">
      <c r="D708" s="87"/>
    </row>
    <row r="709" spans="4:4" ht="15.75" customHeight="1" x14ac:dyDescent="0.2">
      <c r="D709" s="87"/>
    </row>
    <row r="710" spans="4:4" ht="15.75" customHeight="1" x14ac:dyDescent="0.2">
      <c r="D710" s="87"/>
    </row>
    <row r="711" spans="4:4" ht="15.75" customHeight="1" x14ac:dyDescent="0.2">
      <c r="D711" s="87"/>
    </row>
    <row r="712" spans="4:4" ht="15.75" customHeight="1" x14ac:dyDescent="0.2">
      <c r="D712" s="87"/>
    </row>
    <row r="713" spans="4:4" ht="15.75" customHeight="1" x14ac:dyDescent="0.2">
      <c r="D713" s="87"/>
    </row>
    <row r="714" spans="4:4" ht="15.75" customHeight="1" x14ac:dyDescent="0.2">
      <c r="D714" s="87"/>
    </row>
    <row r="715" spans="4:4" ht="15.75" customHeight="1" x14ac:dyDescent="0.2">
      <c r="D715" s="87"/>
    </row>
    <row r="716" spans="4:4" ht="15.75" customHeight="1" x14ac:dyDescent="0.2">
      <c r="D716" s="87"/>
    </row>
    <row r="717" spans="4:4" ht="15.75" customHeight="1" x14ac:dyDescent="0.2">
      <c r="D717" s="87"/>
    </row>
    <row r="718" spans="4:4" ht="15.75" customHeight="1" x14ac:dyDescent="0.2">
      <c r="D718" s="87"/>
    </row>
    <row r="719" spans="4:4" ht="15.75" customHeight="1" x14ac:dyDescent="0.2">
      <c r="D719" s="87"/>
    </row>
    <row r="720" spans="4:4" ht="15.75" customHeight="1" x14ac:dyDescent="0.2">
      <c r="D720" s="87"/>
    </row>
    <row r="721" spans="4:4" ht="15.75" customHeight="1" x14ac:dyDescent="0.2">
      <c r="D721" s="87"/>
    </row>
    <row r="722" spans="4:4" ht="15.75" customHeight="1" x14ac:dyDescent="0.2">
      <c r="D722" s="87"/>
    </row>
    <row r="723" spans="4:4" ht="15.75" customHeight="1" x14ac:dyDescent="0.2">
      <c r="D723" s="87"/>
    </row>
    <row r="724" spans="4:4" ht="15.75" customHeight="1" x14ac:dyDescent="0.2">
      <c r="D724" s="87"/>
    </row>
    <row r="725" spans="4:4" ht="15.75" customHeight="1" x14ac:dyDescent="0.2">
      <c r="D725" s="87"/>
    </row>
    <row r="726" spans="4:4" ht="15.75" customHeight="1" x14ac:dyDescent="0.2">
      <c r="D726" s="87"/>
    </row>
    <row r="727" spans="4:4" ht="15.75" customHeight="1" x14ac:dyDescent="0.2">
      <c r="D727" s="87"/>
    </row>
    <row r="728" spans="4:4" ht="15.75" customHeight="1" x14ac:dyDescent="0.2">
      <c r="D728" s="87"/>
    </row>
    <row r="729" spans="4:4" ht="15.75" customHeight="1" x14ac:dyDescent="0.2">
      <c r="D729" s="87"/>
    </row>
    <row r="730" spans="4:4" ht="15.75" customHeight="1" x14ac:dyDescent="0.2">
      <c r="D730" s="87"/>
    </row>
    <row r="731" spans="4:4" ht="15.75" customHeight="1" x14ac:dyDescent="0.2">
      <c r="D731" s="87"/>
    </row>
    <row r="732" spans="4:4" ht="15.75" customHeight="1" x14ac:dyDescent="0.2">
      <c r="D732" s="87"/>
    </row>
    <row r="733" spans="4:4" ht="15.75" customHeight="1" x14ac:dyDescent="0.2">
      <c r="D733" s="87"/>
    </row>
    <row r="734" spans="4:4" ht="15.75" customHeight="1" x14ac:dyDescent="0.2">
      <c r="D734" s="87"/>
    </row>
    <row r="735" spans="4:4" ht="15.75" customHeight="1" x14ac:dyDescent="0.2">
      <c r="D735" s="87"/>
    </row>
    <row r="736" spans="4:4" ht="15.75" customHeight="1" x14ac:dyDescent="0.2">
      <c r="D736" s="87"/>
    </row>
    <row r="737" spans="4:4" ht="15.75" customHeight="1" x14ac:dyDescent="0.2">
      <c r="D737" s="87"/>
    </row>
    <row r="738" spans="4:4" ht="15.75" customHeight="1" x14ac:dyDescent="0.2">
      <c r="D738" s="87"/>
    </row>
    <row r="739" spans="4:4" ht="15.75" customHeight="1" x14ac:dyDescent="0.2">
      <c r="D739" s="87"/>
    </row>
    <row r="740" spans="4:4" ht="15.75" customHeight="1" x14ac:dyDescent="0.2">
      <c r="D740" s="87"/>
    </row>
    <row r="741" spans="4:4" ht="15.75" customHeight="1" x14ac:dyDescent="0.2">
      <c r="D741" s="87"/>
    </row>
    <row r="742" spans="4:4" ht="15.75" customHeight="1" x14ac:dyDescent="0.2">
      <c r="D742" s="87"/>
    </row>
    <row r="743" spans="4:4" ht="15.75" customHeight="1" x14ac:dyDescent="0.2">
      <c r="D743" s="87"/>
    </row>
    <row r="744" spans="4:4" ht="15.75" customHeight="1" x14ac:dyDescent="0.2">
      <c r="D744" s="87"/>
    </row>
    <row r="745" spans="4:4" ht="15.75" customHeight="1" x14ac:dyDescent="0.2">
      <c r="D745" s="87"/>
    </row>
    <row r="746" spans="4:4" ht="15.75" customHeight="1" x14ac:dyDescent="0.2">
      <c r="D746" s="87"/>
    </row>
    <row r="747" spans="4:4" ht="15.75" customHeight="1" x14ac:dyDescent="0.2">
      <c r="D747" s="87"/>
    </row>
    <row r="748" spans="4:4" ht="15.75" customHeight="1" x14ac:dyDescent="0.2">
      <c r="D748" s="87"/>
    </row>
    <row r="749" spans="4:4" ht="15.75" customHeight="1" x14ac:dyDescent="0.2">
      <c r="D749" s="87"/>
    </row>
    <row r="750" spans="4:4" ht="15.75" customHeight="1" x14ac:dyDescent="0.2">
      <c r="D750" s="87"/>
    </row>
    <row r="751" spans="4:4" ht="15.75" customHeight="1" x14ac:dyDescent="0.2">
      <c r="D751" s="87"/>
    </row>
    <row r="752" spans="4:4" ht="15.75" customHeight="1" x14ac:dyDescent="0.2">
      <c r="D752" s="87"/>
    </row>
    <row r="753" spans="4:4" ht="15.75" customHeight="1" x14ac:dyDescent="0.2">
      <c r="D753" s="87"/>
    </row>
    <row r="754" spans="4:4" ht="15.75" customHeight="1" x14ac:dyDescent="0.2">
      <c r="D754" s="87"/>
    </row>
    <row r="755" spans="4:4" ht="15.75" customHeight="1" x14ac:dyDescent="0.2">
      <c r="D755" s="87"/>
    </row>
    <row r="756" spans="4:4" ht="15.75" customHeight="1" x14ac:dyDescent="0.2">
      <c r="D756" s="87"/>
    </row>
    <row r="757" spans="4:4" ht="15.75" customHeight="1" x14ac:dyDescent="0.2">
      <c r="D757" s="87"/>
    </row>
    <row r="758" spans="4:4" ht="15.75" customHeight="1" x14ac:dyDescent="0.2">
      <c r="D758" s="87"/>
    </row>
    <row r="759" spans="4:4" ht="15.75" customHeight="1" x14ac:dyDescent="0.2">
      <c r="D759" s="87"/>
    </row>
    <row r="760" spans="4:4" ht="15.75" customHeight="1" x14ac:dyDescent="0.2">
      <c r="D760" s="87"/>
    </row>
    <row r="761" spans="4:4" ht="15.75" customHeight="1" x14ac:dyDescent="0.2">
      <c r="D761" s="87"/>
    </row>
    <row r="762" spans="4:4" ht="15.75" customHeight="1" x14ac:dyDescent="0.2">
      <c r="D762" s="87"/>
    </row>
    <row r="763" spans="4:4" ht="15.75" customHeight="1" x14ac:dyDescent="0.2">
      <c r="D763" s="87"/>
    </row>
    <row r="764" spans="4:4" ht="15.75" customHeight="1" x14ac:dyDescent="0.2">
      <c r="D764" s="87"/>
    </row>
    <row r="765" spans="4:4" ht="15.75" customHeight="1" x14ac:dyDescent="0.2">
      <c r="D765" s="87"/>
    </row>
    <row r="766" spans="4:4" ht="15.75" customHeight="1" x14ac:dyDescent="0.2">
      <c r="D766" s="87"/>
    </row>
    <row r="767" spans="4:4" ht="15.75" customHeight="1" x14ac:dyDescent="0.2">
      <c r="D767" s="87"/>
    </row>
    <row r="768" spans="4:4" ht="15.75" customHeight="1" x14ac:dyDescent="0.2">
      <c r="D768" s="87"/>
    </row>
    <row r="769" spans="4:4" ht="15.75" customHeight="1" x14ac:dyDescent="0.2">
      <c r="D769" s="87"/>
    </row>
    <row r="770" spans="4:4" ht="15.75" customHeight="1" x14ac:dyDescent="0.2">
      <c r="D770" s="87"/>
    </row>
    <row r="771" spans="4:4" ht="15.75" customHeight="1" x14ac:dyDescent="0.2">
      <c r="D771" s="87"/>
    </row>
    <row r="772" spans="4:4" ht="15.75" customHeight="1" x14ac:dyDescent="0.2">
      <c r="D772" s="87"/>
    </row>
    <row r="773" spans="4:4" ht="15.75" customHeight="1" x14ac:dyDescent="0.2">
      <c r="D773" s="87"/>
    </row>
    <row r="774" spans="4:4" ht="15.75" customHeight="1" x14ac:dyDescent="0.2">
      <c r="D774" s="87"/>
    </row>
    <row r="775" spans="4:4" ht="15.75" customHeight="1" x14ac:dyDescent="0.2">
      <c r="D775" s="87"/>
    </row>
    <row r="776" spans="4:4" ht="15.75" customHeight="1" x14ac:dyDescent="0.2">
      <c r="D776" s="87"/>
    </row>
    <row r="777" spans="4:4" ht="15.75" customHeight="1" x14ac:dyDescent="0.2">
      <c r="D777" s="87"/>
    </row>
    <row r="778" spans="4:4" ht="15.75" customHeight="1" x14ac:dyDescent="0.2">
      <c r="D778" s="87"/>
    </row>
    <row r="779" spans="4:4" ht="15.75" customHeight="1" x14ac:dyDescent="0.2">
      <c r="D779" s="87"/>
    </row>
    <row r="780" spans="4:4" ht="15.75" customHeight="1" x14ac:dyDescent="0.2">
      <c r="D780" s="87"/>
    </row>
    <row r="781" spans="4:4" ht="15.75" customHeight="1" x14ac:dyDescent="0.2">
      <c r="D781" s="87"/>
    </row>
    <row r="782" spans="4:4" ht="15.75" customHeight="1" x14ac:dyDescent="0.2">
      <c r="D782" s="87"/>
    </row>
    <row r="783" spans="4:4" ht="15.75" customHeight="1" x14ac:dyDescent="0.2">
      <c r="D783" s="87"/>
    </row>
    <row r="784" spans="4:4" ht="15.75" customHeight="1" x14ac:dyDescent="0.2">
      <c r="D784" s="87"/>
    </row>
    <row r="785" spans="4:4" ht="15.75" customHeight="1" x14ac:dyDescent="0.2">
      <c r="D785" s="87"/>
    </row>
    <row r="786" spans="4:4" ht="15.75" customHeight="1" x14ac:dyDescent="0.2">
      <c r="D786" s="87"/>
    </row>
    <row r="787" spans="4:4" ht="15.75" customHeight="1" x14ac:dyDescent="0.2">
      <c r="D787" s="87"/>
    </row>
    <row r="788" spans="4:4" ht="15.75" customHeight="1" x14ac:dyDescent="0.2">
      <c r="D788" s="87"/>
    </row>
    <row r="789" spans="4:4" ht="15.75" customHeight="1" x14ac:dyDescent="0.2">
      <c r="D789" s="87"/>
    </row>
    <row r="790" spans="4:4" ht="15.75" customHeight="1" x14ac:dyDescent="0.2">
      <c r="D790" s="87"/>
    </row>
    <row r="791" spans="4:4" ht="15.75" customHeight="1" x14ac:dyDescent="0.2">
      <c r="D791" s="87"/>
    </row>
    <row r="792" spans="4:4" ht="15.75" customHeight="1" x14ac:dyDescent="0.2">
      <c r="D792" s="87"/>
    </row>
    <row r="793" spans="4:4" ht="15.75" customHeight="1" x14ac:dyDescent="0.2">
      <c r="D793" s="87"/>
    </row>
    <row r="794" spans="4:4" ht="15.75" customHeight="1" x14ac:dyDescent="0.2">
      <c r="D794" s="87"/>
    </row>
    <row r="795" spans="4:4" ht="15.75" customHeight="1" x14ac:dyDescent="0.2">
      <c r="D795" s="87"/>
    </row>
    <row r="796" spans="4:4" ht="15.75" customHeight="1" x14ac:dyDescent="0.2">
      <c r="D796" s="87"/>
    </row>
    <row r="797" spans="4:4" ht="15.75" customHeight="1" x14ac:dyDescent="0.2">
      <c r="D797" s="87"/>
    </row>
    <row r="798" spans="4:4" ht="15.75" customHeight="1" x14ac:dyDescent="0.2">
      <c r="D798" s="87"/>
    </row>
    <row r="799" spans="4:4" ht="15.75" customHeight="1" x14ac:dyDescent="0.2">
      <c r="D799" s="87"/>
    </row>
    <row r="800" spans="4:4" ht="15.75" customHeight="1" x14ac:dyDescent="0.2">
      <c r="D800" s="87"/>
    </row>
    <row r="801" spans="4:4" ht="15.75" customHeight="1" x14ac:dyDescent="0.2">
      <c r="D801" s="87"/>
    </row>
    <row r="802" spans="4:4" ht="15.75" customHeight="1" x14ac:dyDescent="0.2">
      <c r="D802" s="87"/>
    </row>
    <row r="803" spans="4:4" ht="15.75" customHeight="1" x14ac:dyDescent="0.2">
      <c r="D803" s="87"/>
    </row>
    <row r="804" spans="4:4" ht="15.75" customHeight="1" x14ac:dyDescent="0.2">
      <c r="D804" s="87"/>
    </row>
    <row r="805" spans="4:4" ht="15.75" customHeight="1" x14ac:dyDescent="0.2">
      <c r="D805" s="87"/>
    </row>
    <row r="806" spans="4:4" ht="15.75" customHeight="1" x14ac:dyDescent="0.2">
      <c r="D806" s="87"/>
    </row>
    <row r="807" spans="4:4" ht="15.75" customHeight="1" x14ac:dyDescent="0.2">
      <c r="D807" s="87"/>
    </row>
    <row r="808" spans="4:4" ht="15.75" customHeight="1" x14ac:dyDescent="0.2">
      <c r="D808" s="87"/>
    </row>
    <row r="809" spans="4:4" ht="15.75" customHeight="1" x14ac:dyDescent="0.2">
      <c r="D809" s="87"/>
    </row>
    <row r="810" spans="4:4" ht="15.75" customHeight="1" x14ac:dyDescent="0.2">
      <c r="D810" s="87"/>
    </row>
    <row r="811" spans="4:4" ht="15.75" customHeight="1" x14ac:dyDescent="0.2">
      <c r="D811" s="87"/>
    </row>
    <row r="812" spans="4:4" ht="15.75" customHeight="1" x14ac:dyDescent="0.2">
      <c r="D812" s="87"/>
    </row>
    <row r="813" spans="4:4" ht="15.75" customHeight="1" x14ac:dyDescent="0.2">
      <c r="D813" s="87"/>
    </row>
    <row r="814" spans="4:4" ht="15.75" customHeight="1" x14ac:dyDescent="0.2">
      <c r="D814" s="87"/>
    </row>
    <row r="815" spans="4:4" ht="15.75" customHeight="1" x14ac:dyDescent="0.2">
      <c r="D815" s="87"/>
    </row>
    <row r="816" spans="4:4" ht="15.75" customHeight="1" x14ac:dyDescent="0.2">
      <c r="D816" s="87"/>
    </row>
    <row r="817" spans="4:4" ht="15.75" customHeight="1" x14ac:dyDescent="0.2">
      <c r="D817" s="87"/>
    </row>
    <row r="818" spans="4:4" ht="15.75" customHeight="1" x14ac:dyDescent="0.2">
      <c r="D818" s="87"/>
    </row>
    <row r="819" spans="4:4" ht="15.75" customHeight="1" x14ac:dyDescent="0.2">
      <c r="D819" s="87"/>
    </row>
    <row r="820" spans="4:4" ht="15.75" customHeight="1" x14ac:dyDescent="0.2">
      <c r="D820" s="87"/>
    </row>
    <row r="821" spans="4:4" ht="15.75" customHeight="1" x14ac:dyDescent="0.2">
      <c r="D821" s="87"/>
    </row>
    <row r="822" spans="4:4" ht="15.75" customHeight="1" x14ac:dyDescent="0.2">
      <c r="D822" s="87"/>
    </row>
    <row r="823" spans="4:4" ht="15.75" customHeight="1" x14ac:dyDescent="0.2">
      <c r="D823" s="87"/>
    </row>
    <row r="824" spans="4:4" ht="15.75" customHeight="1" x14ac:dyDescent="0.2">
      <c r="D824" s="87"/>
    </row>
    <row r="825" spans="4:4" ht="15.75" customHeight="1" x14ac:dyDescent="0.2">
      <c r="D825" s="87"/>
    </row>
    <row r="826" spans="4:4" ht="15.75" customHeight="1" x14ac:dyDescent="0.2">
      <c r="D826" s="87"/>
    </row>
    <row r="827" spans="4:4" ht="15.75" customHeight="1" x14ac:dyDescent="0.2">
      <c r="D827" s="87"/>
    </row>
    <row r="828" spans="4:4" ht="15.75" customHeight="1" x14ac:dyDescent="0.2">
      <c r="D828" s="87"/>
    </row>
    <row r="829" spans="4:4" ht="15.75" customHeight="1" x14ac:dyDescent="0.2">
      <c r="D829" s="87"/>
    </row>
    <row r="830" spans="4:4" ht="15.75" customHeight="1" x14ac:dyDescent="0.2">
      <c r="D830" s="87"/>
    </row>
    <row r="831" spans="4:4" ht="15.75" customHeight="1" x14ac:dyDescent="0.2">
      <c r="D831" s="87"/>
    </row>
    <row r="832" spans="4:4" ht="15.75" customHeight="1" x14ac:dyDescent="0.2">
      <c r="D832" s="87"/>
    </row>
    <row r="833" spans="4:4" ht="15.75" customHeight="1" x14ac:dyDescent="0.2">
      <c r="D833" s="87"/>
    </row>
    <row r="834" spans="4:4" ht="15.75" customHeight="1" x14ac:dyDescent="0.2">
      <c r="D834" s="87"/>
    </row>
    <row r="835" spans="4:4" ht="15.75" customHeight="1" x14ac:dyDescent="0.2">
      <c r="D835" s="87"/>
    </row>
    <row r="836" spans="4:4" ht="15.75" customHeight="1" x14ac:dyDescent="0.2">
      <c r="D836" s="87"/>
    </row>
    <row r="837" spans="4:4" ht="15.75" customHeight="1" x14ac:dyDescent="0.2">
      <c r="D837" s="87"/>
    </row>
    <row r="838" spans="4:4" ht="15.75" customHeight="1" x14ac:dyDescent="0.2">
      <c r="D838" s="87"/>
    </row>
    <row r="839" spans="4:4" ht="15.75" customHeight="1" x14ac:dyDescent="0.2">
      <c r="D839" s="87"/>
    </row>
    <row r="840" spans="4:4" ht="15.75" customHeight="1" x14ac:dyDescent="0.2">
      <c r="D840" s="87"/>
    </row>
    <row r="841" spans="4:4" ht="15.75" customHeight="1" x14ac:dyDescent="0.2">
      <c r="D841" s="87"/>
    </row>
    <row r="842" spans="4:4" ht="15.75" customHeight="1" x14ac:dyDescent="0.2">
      <c r="D842" s="87"/>
    </row>
    <row r="843" spans="4:4" ht="15.75" customHeight="1" x14ac:dyDescent="0.2">
      <c r="D843" s="87"/>
    </row>
    <row r="844" spans="4:4" ht="15.75" customHeight="1" x14ac:dyDescent="0.2">
      <c r="D844" s="87"/>
    </row>
    <row r="845" spans="4:4" ht="15.75" customHeight="1" x14ac:dyDescent="0.2">
      <c r="D845" s="87"/>
    </row>
    <row r="846" spans="4:4" ht="15.75" customHeight="1" x14ac:dyDescent="0.2">
      <c r="D846" s="87"/>
    </row>
    <row r="847" spans="4:4" ht="15.75" customHeight="1" x14ac:dyDescent="0.2">
      <c r="D847" s="87"/>
    </row>
    <row r="848" spans="4:4" ht="15.75" customHeight="1" x14ac:dyDescent="0.2">
      <c r="D848" s="87"/>
    </row>
    <row r="849" spans="4:4" ht="15.75" customHeight="1" x14ac:dyDescent="0.2">
      <c r="D849" s="87"/>
    </row>
    <row r="850" spans="4:4" ht="15.75" customHeight="1" x14ac:dyDescent="0.2">
      <c r="D850" s="87"/>
    </row>
    <row r="851" spans="4:4" ht="15.75" customHeight="1" x14ac:dyDescent="0.2">
      <c r="D851" s="87"/>
    </row>
    <row r="852" spans="4:4" ht="15.75" customHeight="1" x14ac:dyDescent="0.2">
      <c r="D852" s="87"/>
    </row>
    <row r="853" spans="4:4" ht="15.75" customHeight="1" x14ac:dyDescent="0.2">
      <c r="D853" s="87"/>
    </row>
    <row r="854" spans="4:4" ht="15.75" customHeight="1" x14ac:dyDescent="0.2">
      <c r="D854" s="87"/>
    </row>
    <row r="855" spans="4:4" ht="15.75" customHeight="1" x14ac:dyDescent="0.2">
      <c r="D855" s="87"/>
    </row>
    <row r="856" spans="4:4" ht="15.75" customHeight="1" x14ac:dyDescent="0.2">
      <c r="D856" s="87"/>
    </row>
    <row r="857" spans="4:4" ht="15.75" customHeight="1" x14ac:dyDescent="0.2">
      <c r="D857" s="87"/>
    </row>
    <row r="858" spans="4:4" ht="15.75" customHeight="1" x14ac:dyDescent="0.2">
      <c r="D858" s="87"/>
    </row>
    <row r="859" spans="4:4" ht="15.75" customHeight="1" x14ac:dyDescent="0.2">
      <c r="D859" s="87"/>
    </row>
    <row r="860" spans="4:4" ht="15.75" customHeight="1" x14ac:dyDescent="0.2">
      <c r="D860" s="87"/>
    </row>
    <row r="861" spans="4:4" ht="15.75" customHeight="1" x14ac:dyDescent="0.2">
      <c r="D861" s="87"/>
    </row>
    <row r="862" spans="4:4" ht="15.75" customHeight="1" x14ac:dyDescent="0.2">
      <c r="D862" s="87"/>
    </row>
    <row r="863" spans="4:4" ht="15.75" customHeight="1" x14ac:dyDescent="0.2">
      <c r="D863" s="87"/>
    </row>
    <row r="864" spans="4:4" ht="15.75" customHeight="1" x14ac:dyDescent="0.2">
      <c r="D864" s="87"/>
    </row>
    <row r="865" spans="4:4" ht="15.75" customHeight="1" x14ac:dyDescent="0.2">
      <c r="D865" s="87"/>
    </row>
    <row r="866" spans="4:4" ht="15.75" customHeight="1" x14ac:dyDescent="0.2">
      <c r="D866" s="87"/>
    </row>
    <row r="867" spans="4:4" ht="15.75" customHeight="1" x14ac:dyDescent="0.2">
      <c r="D867" s="87"/>
    </row>
    <row r="868" spans="4:4" ht="15.75" customHeight="1" x14ac:dyDescent="0.2">
      <c r="D868" s="87"/>
    </row>
    <row r="869" spans="4:4" ht="15.75" customHeight="1" x14ac:dyDescent="0.2">
      <c r="D869" s="87"/>
    </row>
    <row r="870" spans="4:4" ht="15.75" customHeight="1" x14ac:dyDescent="0.2">
      <c r="D870" s="87"/>
    </row>
    <row r="871" spans="4:4" ht="15.75" customHeight="1" x14ac:dyDescent="0.2">
      <c r="D871" s="87"/>
    </row>
    <row r="872" spans="4:4" ht="15.75" customHeight="1" x14ac:dyDescent="0.2">
      <c r="D872" s="87"/>
    </row>
    <row r="873" spans="4:4" ht="15.75" customHeight="1" x14ac:dyDescent="0.2">
      <c r="D873" s="87"/>
    </row>
    <row r="874" spans="4:4" ht="15.75" customHeight="1" x14ac:dyDescent="0.2">
      <c r="D874" s="87"/>
    </row>
    <row r="875" spans="4:4" ht="15.75" customHeight="1" x14ac:dyDescent="0.2">
      <c r="D875" s="87"/>
    </row>
    <row r="876" spans="4:4" ht="15.75" customHeight="1" x14ac:dyDescent="0.2">
      <c r="D876" s="87"/>
    </row>
    <row r="877" spans="4:4" ht="15.75" customHeight="1" x14ac:dyDescent="0.2">
      <c r="D877" s="87"/>
    </row>
    <row r="878" spans="4:4" ht="15.75" customHeight="1" x14ac:dyDescent="0.2">
      <c r="D878" s="87"/>
    </row>
    <row r="879" spans="4:4" ht="15.75" customHeight="1" x14ac:dyDescent="0.2">
      <c r="D879" s="87"/>
    </row>
    <row r="880" spans="4:4" ht="15.75" customHeight="1" x14ac:dyDescent="0.2">
      <c r="D880" s="87"/>
    </row>
    <row r="881" spans="4:4" ht="15.75" customHeight="1" x14ac:dyDescent="0.2">
      <c r="D881" s="87"/>
    </row>
    <row r="882" spans="4:4" ht="15.75" customHeight="1" x14ac:dyDescent="0.2">
      <c r="D882" s="87"/>
    </row>
    <row r="883" spans="4:4" ht="15.75" customHeight="1" x14ac:dyDescent="0.2">
      <c r="D883" s="87"/>
    </row>
    <row r="884" spans="4:4" ht="15.75" customHeight="1" x14ac:dyDescent="0.2">
      <c r="D884" s="87"/>
    </row>
    <row r="885" spans="4:4" ht="15.75" customHeight="1" x14ac:dyDescent="0.2">
      <c r="D885" s="87"/>
    </row>
    <row r="886" spans="4:4" ht="15.75" customHeight="1" x14ac:dyDescent="0.2">
      <c r="D886" s="87"/>
    </row>
    <row r="887" spans="4:4" ht="15.75" customHeight="1" x14ac:dyDescent="0.2">
      <c r="D887" s="87"/>
    </row>
    <row r="888" spans="4:4" ht="15.75" customHeight="1" x14ac:dyDescent="0.2">
      <c r="D888" s="87"/>
    </row>
    <row r="889" spans="4:4" ht="15.75" customHeight="1" x14ac:dyDescent="0.2">
      <c r="D889" s="87"/>
    </row>
    <row r="890" spans="4:4" ht="15.75" customHeight="1" x14ac:dyDescent="0.2">
      <c r="D890" s="87"/>
    </row>
    <row r="891" spans="4:4" ht="15.75" customHeight="1" x14ac:dyDescent="0.2">
      <c r="D891" s="87"/>
    </row>
    <row r="892" spans="4:4" ht="15.75" customHeight="1" x14ac:dyDescent="0.2">
      <c r="D892" s="87"/>
    </row>
    <row r="893" spans="4:4" ht="15.75" customHeight="1" x14ac:dyDescent="0.2">
      <c r="D893" s="87"/>
    </row>
    <row r="894" spans="4:4" ht="15.75" customHeight="1" x14ac:dyDescent="0.2">
      <c r="D894" s="87"/>
    </row>
    <row r="895" spans="4:4" ht="15.75" customHeight="1" x14ac:dyDescent="0.2">
      <c r="D895" s="87"/>
    </row>
    <row r="896" spans="4:4" ht="15.75" customHeight="1" x14ac:dyDescent="0.2">
      <c r="D896" s="87"/>
    </row>
    <row r="897" spans="4:4" ht="15.75" customHeight="1" x14ac:dyDescent="0.2">
      <c r="D897" s="87"/>
    </row>
    <row r="898" spans="4:4" ht="15.75" customHeight="1" x14ac:dyDescent="0.2">
      <c r="D898" s="87"/>
    </row>
    <row r="899" spans="4:4" ht="15.75" customHeight="1" x14ac:dyDescent="0.2">
      <c r="D899" s="87"/>
    </row>
    <row r="900" spans="4:4" ht="15.75" customHeight="1" x14ac:dyDescent="0.2">
      <c r="D900" s="87"/>
    </row>
    <row r="901" spans="4:4" ht="15.75" customHeight="1" x14ac:dyDescent="0.2">
      <c r="D901" s="87"/>
    </row>
    <row r="902" spans="4:4" ht="15.75" customHeight="1" x14ac:dyDescent="0.2">
      <c r="D902" s="87"/>
    </row>
    <row r="903" spans="4:4" ht="15.75" customHeight="1" x14ac:dyDescent="0.2">
      <c r="D903" s="87"/>
    </row>
    <row r="904" spans="4:4" ht="15.75" customHeight="1" x14ac:dyDescent="0.2">
      <c r="D904" s="87"/>
    </row>
    <row r="905" spans="4:4" ht="15.75" customHeight="1" x14ac:dyDescent="0.2">
      <c r="D905" s="87"/>
    </row>
    <row r="906" spans="4:4" ht="15.75" customHeight="1" x14ac:dyDescent="0.2">
      <c r="D906" s="87"/>
    </row>
    <row r="907" spans="4:4" ht="15.75" customHeight="1" x14ac:dyDescent="0.2">
      <c r="D907" s="87"/>
    </row>
    <row r="908" spans="4:4" ht="15.75" customHeight="1" x14ac:dyDescent="0.2">
      <c r="D908" s="87"/>
    </row>
    <row r="909" spans="4:4" ht="15.75" customHeight="1" x14ac:dyDescent="0.2">
      <c r="D909" s="87"/>
    </row>
    <row r="910" spans="4:4" ht="15.75" customHeight="1" x14ac:dyDescent="0.2">
      <c r="D910" s="87"/>
    </row>
    <row r="911" spans="4:4" ht="15.75" customHeight="1" x14ac:dyDescent="0.2">
      <c r="D911" s="87"/>
    </row>
    <row r="912" spans="4:4" ht="15.75" customHeight="1" x14ac:dyDescent="0.2">
      <c r="D912" s="87"/>
    </row>
    <row r="913" spans="4:4" ht="15.75" customHeight="1" x14ac:dyDescent="0.2">
      <c r="D913" s="87"/>
    </row>
    <row r="914" spans="4:4" ht="15.75" customHeight="1" x14ac:dyDescent="0.2">
      <c r="D914" s="87"/>
    </row>
    <row r="915" spans="4:4" ht="15.75" customHeight="1" x14ac:dyDescent="0.2">
      <c r="D915" s="87"/>
    </row>
    <row r="916" spans="4:4" ht="15.75" customHeight="1" x14ac:dyDescent="0.2">
      <c r="D916" s="87"/>
    </row>
    <row r="917" spans="4:4" ht="15.75" customHeight="1" x14ac:dyDescent="0.2">
      <c r="D917" s="87"/>
    </row>
    <row r="918" spans="4:4" ht="15.75" customHeight="1" x14ac:dyDescent="0.2">
      <c r="D918" s="87"/>
    </row>
    <row r="919" spans="4:4" ht="15.75" customHeight="1" x14ac:dyDescent="0.2">
      <c r="D919" s="87"/>
    </row>
    <row r="920" spans="4:4" ht="15.75" customHeight="1" x14ac:dyDescent="0.2">
      <c r="D920" s="87"/>
    </row>
    <row r="921" spans="4:4" ht="15.75" customHeight="1" x14ac:dyDescent="0.2">
      <c r="D921" s="87"/>
    </row>
    <row r="922" spans="4:4" ht="15.75" customHeight="1" x14ac:dyDescent="0.2">
      <c r="D922" s="87"/>
    </row>
    <row r="923" spans="4:4" ht="15.75" customHeight="1" x14ac:dyDescent="0.2">
      <c r="D923" s="87"/>
    </row>
    <row r="924" spans="4:4" ht="15.75" customHeight="1" x14ac:dyDescent="0.2">
      <c r="D924" s="87"/>
    </row>
    <row r="925" spans="4:4" ht="15.75" customHeight="1" x14ac:dyDescent="0.2">
      <c r="D925" s="87"/>
    </row>
    <row r="926" spans="4:4" ht="15.75" customHeight="1" x14ac:dyDescent="0.2">
      <c r="D926" s="87"/>
    </row>
    <row r="927" spans="4:4" ht="15.75" customHeight="1" x14ac:dyDescent="0.2">
      <c r="D927" s="87"/>
    </row>
    <row r="928" spans="4:4" ht="15.75" customHeight="1" x14ac:dyDescent="0.2">
      <c r="D928" s="87"/>
    </row>
    <row r="929" spans="4:4" ht="15.75" customHeight="1" x14ac:dyDescent="0.2">
      <c r="D929" s="87"/>
    </row>
    <row r="930" spans="4:4" ht="15.75" customHeight="1" x14ac:dyDescent="0.2">
      <c r="D930" s="87"/>
    </row>
    <row r="931" spans="4:4" ht="15.75" customHeight="1" x14ac:dyDescent="0.2">
      <c r="D931" s="87"/>
    </row>
    <row r="932" spans="4:4" ht="15.75" customHeight="1" x14ac:dyDescent="0.2">
      <c r="D932" s="87"/>
    </row>
    <row r="933" spans="4:4" ht="15.75" customHeight="1" x14ac:dyDescent="0.2">
      <c r="D933" s="87"/>
    </row>
    <row r="934" spans="4:4" ht="15.75" customHeight="1" x14ac:dyDescent="0.2">
      <c r="D934" s="87"/>
    </row>
    <row r="935" spans="4:4" ht="15.75" customHeight="1" x14ac:dyDescent="0.2">
      <c r="D935" s="87"/>
    </row>
    <row r="936" spans="4:4" ht="15.75" customHeight="1" x14ac:dyDescent="0.2">
      <c r="D936" s="87"/>
    </row>
    <row r="937" spans="4:4" ht="15.75" customHeight="1" x14ac:dyDescent="0.2">
      <c r="D937" s="87"/>
    </row>
    <row r="938" spans="4:4" ht="15.75" customHeight="1" x14ac:dyDescent="0.2">
      <c r="D938" s="87"/>
    </row>
    <row r="939" spans="4:4" ht="15.75" customHeight="1" x14ac:dyDescent="0.2">
      <c r="D939" s="87"/>
    </row>
    <row r="940" spans="4:4" ht="15.75" customHeight="1" x14ac:dyDescent="0.2">
      <c r="D940" s="87"/>
    </row>
    <row r="941" spans="4:4" ht="15.75" customHeight="1" x14ac:dyDescent="0.2">
      <c r="D941" s="87"/>
    </row>
    <row r="942" spans="4:4" ht="15.75" customHeight="1" x14ac:dyDescent="0.2">
      <c r="D942" s="87"/>
    </row>
    <row r="943" spans="4:4" ht="15.75" customHeight="1" x14ac:dyDescent="0.2">
      <c r="D943" s="87"/>
    </row>
    <row r="944" spans="4:4" ht="15.75" customHeight="1" x14ac:dyDescent="0.2">
      <c r="D944" s="87"/>
    </row>
    <row r="945" spans="4:4" ht="15.75" customHeight="1" x14ac:dyDescent="0.2">
      <c r="D945" s="87"/>
    </row>
    <row r="946" spans="4:4" ht="15.75" customHeight="1" x14ac:dyDescent="0.2">
      <c r="D946" s="87"/>
    </row>
    <row r="947" spans="4:4" ht="15.75" customHeight="1" x14ac:dyDescent="0.2">
      <c r="D947" s="87"/>
    </row>
    <row r="948" spans="4:4" ht="15.75" customHeight="1" x14ac:dyDescent="0.2">
      <c r="D948" s="87"/>
    </row>
    <row r="949" spans="4:4" ht="15.75" customHeight="1" x14ac:dyDescent="0.2">
      <c r="D949" s="87"/>
    </row>
    <row r="950" spans="4:4" ht="15.75" customHeight="1" x14ac:dyDescent="0.2">
      <c r="D950" s="87"/>
    </row>
    <row r="951" spans="4:4" ht="15.75" customHeight="1" x14ac:dyDescent="0.2">
      <c r="D951" s="87"/>
    </row>
    <row r="952" spans="4:4" ht="15.75" customHeight="1" x14ac:dyDescent="0.2">
      <c r="D952" s="87"/>
    </row>
    <row r="953" spans="4:4" ht="15.75" customHeight="1" x14ac:dyDescent="0.2">
      <c r="D953" s="87"/>
    </row>
    <row r="954" spans="4:4" ht="15.75" customHeight="1" x14ac:dyDescent="0.2">
      <c r="D954" s="87"/>
    </row>
    <row r="955" spans="4:4" ht="15.75" customHeight="1" x14ac:dyDescent="0.2">
      <c r="D955" s="87"/>
    </row>
    <row r="956" spans="4:4" ht="15.75" customHeight="1" x14ac:dyDescent="0.2">
      <c r="D956" s="87"/>
    </row>
    <row r="957" spans="4:4" ht="15.75" customHeight="1" x14ac:dyDescent="0.2">
      <c r="D957" s="87"/>
    </row>
    <row r="958" spans="4:4" ht="15.75" customHeight="1" x14ac:dyDescent="0.2">
      <c r="D958" s="87"/>
    </row>
    <row r="959" spans="4:4" ht="15.75" customHeight="1" x14ac:dyDescent="0.2">
      <c r="D959" s="87"/>
    </row>
    <row r="960" spans="4:4" ht="15.75" customHeight="1" x14ac:dyDescent="0.2">
      <c r="D960" s="87"/>
    </row>
    <row r="961" spans="4:4" ht="15.75" customHeight="1" x14ac:dyDescent="0.2">
      <c r="D961" s="87"/>
    </row>
    <row r="962" spans="4:4" ht="15.75" customHeight="1" x14ac:dyDescent="0.2">
      <c r="D962" s="87"/>
    </row>
    <row r="963" spans="4:4" ht="15.75" customHeight="1" x14ac:dyDescent="0.2">
      <c r="D963" s="87"/>
    </row>
    <row r="964" spans="4:4" ht="15.75" customHeight="1" x14ac:dyDescent="0.2">
      <c r="D964" s="87"/>
    </row>
    <row r="965" spans="4:4" ht="15.75" customHeight="1" x14ac:dyDescent="0.2">
      <c r="D965" s="87"/>
    </row>
    <row r="966" spans="4:4" ht="15.75" customHeight="1" x14ac:dyDescent="0.2">
      <c r="D966" s="87"/>
    </row>
    <row r="967" spans="4:4" ht="15.75" customHeight="1" x14ac:dyDescent="0.2">
      <c r="D967" s="87"/>
    </row>
    <row r="968" spans="4:4" ht="15.75" customHeight="1" x14ac:dyDescent="0.2">
      <c r="D968" s="87"/>
    </row>
    <row r="969" spans="4:4" ht="15.75" customHeight="1" x14ac:dyDescent="0.2">
      <c r="D969" s="87"/>
    </row>
    <row r="970" spans="4:4" ht="15.75" customHeight="1" x14ac:dyDescent="0.2">
      <c r="D970" s="87"/>
    </row>
    <row r="971" spans="4:4" ht="15.75" customHeight="1" x14ac:dyDescent="0.2">
      <c r="D971" s="87"/>
    </row>
    <row r="972" spans="4:4" ht="15.75" customHeight="1" x14ac:dyDescent="0.2">
      <c r="D972" s="87"/>
    </row>
    <row r="973" spans="4:4" ht="15.75" customHeight="1" x14ac:dyDescent="0.2">
      <c r="D973" s="87"/>
    </row>
    <row r="974" spans="4:4" ht="15.75" customHeight="1" x14ac:dyDescent="0.2">
      <c r="D974" s="87"/>
    </row>
    <row r="975" spans="4:4" ht="15.75" customHeight="1" x14ac:dyDescent="0.2">
      <c r="D975" s="87"/>
    </row>
    <row r="976" spans="4:4" ht="15.75" customHeight="1" x14ac:dyDescent="0.2">
      <c r="D976" s="87"/>
    </row>
    <row r="977" spans="4:4" ht="15.75" customHeight="1" x14ac:dyDescent="0.2">
      <c r="D977" s="87"/>
    </row>
    <row r="978" spans="4:4" ht="15.75" customHeight="1" x14ac:dyDescent="0.2">
      <c r="D978" s="87"/>
    </row>
    <row r="979" spans="4:4" ht="15.75" customHeight="1" x14ac:dyDescent="0.2">
      <c r="D979" s="87"/>
    </row>
    <row r="980" spans="4:4" ht="15.75" customHeight="1" x14ac:dyDescent="0.2">
      <c r="D980" s="87"/>
    </row>
    <row r="981" spans="4:4" ht="15.75" customHeight="1" x14ac:dyDescent="0.2">
      <c r="D981" s="87"/>
    </row>
    <row r="982" spans="4:4" ht="15.75" customHeight="1" x14ac:dyDescent="0.2">
      <c r="D982" s="87"/>
    </row>
    <row r="983" spans="4:4" ht="15.75" customHeight="1" x14ac:dyDescent="0.2">
      <c r="D983" s="87"/>
    </row>
    <row r="984" spans="4:4" ht="15.75" customHeight="1" x14ac:dyDescent="0.2">
      <c r="D984" s="87"/>
    </row>
    <row r="985" spans="4:4" ht="15.75" customHeight="1" x14ac:dyDescent="0.2">
      <c r="D985" s="87"/>
    </row>
    <row r="986" spans="4:4" ht="15.75" customHeight="1" x14ac:dyDescent="0.2">
      <c r="D986" s="87"/>
    </row>
    <row r="987" spans="4:4" ht="15.75" customHeight="1" x14ac:dyDescent="0.2">
      <c r="D987" s="87"/>
    </row>
    <row r="988" spans="4:4" ht="15.75" customHeight="1" x14ac:dyDescent="0.2">
      <c r="D988" s="87"/>
    </row>
    <row r="989" spans="4:4" ht="15.75" customHeight="1" x14ac:dyDescent="0.2">
      <c r="D989" s="87"/>
    </row>
    <row r="990" spans="4:4" ht="15.75" customHeight="1" x14ac:dyDescent="0.2">
      <c r="D990" s="87"/>
    </row>
    <row r="991" spans="4:4" ht="15.75" customHeight="1" x14ac:dyDescent="0.2">
      <c r="D991" s="87"/>
    </row>
    <row r="992" spans="4:4" ht="15.75" customHeight="1" x14ac:dyDescent="0.2">
      <c r="D992" s="87"/>
    </row>
    <row r="993" spans="4:4" ht="15.75" customHeight="1" x14ac:dyDescent="0.2">
      <c r="D993" s="87"/>
    </row>
    <row r="994" spans="4:4" ht="15.75" customHeight="1" x14ac:dyDescent="0.2">
      <c r="D994" s="87"/>
    </row>
    <row r="995" spans="4:4" ht="15.75" customHeight="1" x14ac:dyDescent="0.2">
      <c r="D995" s="87"/>
    </row>
    <row r="996" spans="4:4" ht="15.75" customHeight="1" x14ac:dyDescent="0.2">
      <c r="D996" s="87"/>
    </row>
    <row r="997" spans="4:4" ht="15.75" customHeight="1" x14ac:dyDescent="0.2">
      <c r="D997" s="87"/>
    </row>
    <row r="998" spans="4:4" ht="15.75" customHeight="1" x14ac:dyDescent="0.2">
      <c r="D998" s="87"/>
    </row>
    <row r="999" spans="4:4" ht="15.75" customHeight="1" x14ac:dyDescent="0.2">
      <c r="D999" s="87"/>
    </row>
    <row r="1000" spans="4:4" ht="15.75" customHeight="1" x14ac:dyDescent="0.2">
      <c r="D1000" s="87"/>
    </row>
    <row r="1001" spans="4:4" ht="15.75" customHeight="1" x14ac:dyDescent="0.2">
      <c r="D1001" s="87"/>
    </row>
    <row r="1002" spans="4:4" ht="15.75" customHeight="1" x14ac:dyDescent="0.2">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baseColWidth="10" defaultColWidth="14.5" defaultRowHeight="15" customHeight="1" x14ac:dyDescent="0.2"/>
  <cols>
    <col min="1" max="1" width="11.5" customWidth="1"/>
    <col min="2" max="2" width="11.83203125" customWidth="1"/>
    <col min="3" max="4" width="11.5" customWidth="1"/>
    <col min="5" max="5" width="12.1640625" customWidth="1"/>
    <col min="6" max="32" width="11.5" customWidth="1"/>
  </cols>
  <sheetData>
    <row r="1" spans="1:32" x14ac:dyDescent="0.2">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x14ac:dyDescent="0.2">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x14ac:dyDescent="0.2">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x14ac:dyDescent="0.2">
      <c r="A5" s="3" t="s">
        <v>441</v>
      </c>
      <c r="B5" s="88">
        <v>3412.1419999999998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baseColWidth="10" defaultColWidth="14.5" defaultRowHeight="15" customHeight="1" x14ac:dyDescent="0.2"/>
  <cols>
    <col min="1" max="26" width="8.6640625" customWidth="1"/>
  </cols>
  <sheetData>
    <row r="1" spans="2:3" x14ac:dyDescent="0.2">
      <c r="C1" s="3" t="s">
        <v>442</v>
      </c>
    </row>
    <row r="2" spans="2:3" x14ac:dyDescent="0.2">
      <c r="B2" s="3" t="s">
        <v>438</v>
      </c>
      <c r="C2" s="3" t="b">
        <f>SUM(electricity!B2:AF26)=SUM(calcs!D5:AH29)</f>
        <v>0</v>
      </c>
    </row>
    <row r="3" spans="2:3" x14ac:dyDescent="0.2">
      <c r="B3" s="3" t="s">
        <v>29</v>
      </c>
      <c r="C3" s="3" t="b">
        <f>SUM(coal!B2:AF26)=SUM(calcs!D30:AH54)</f>
        <v>0</v>
      </c>
    </row>
    <row r="4" spans="2:3" x14ac:dyDescent="0.2">
      <c r="B4" s="3" t="s">
        <v>443</v>
      </c>
      <c r="C4" s="3" t="b">
        <f>SUM('natural-gas'!B2:AF26)=SUM(calcs!D55:AH79)</f>
        <v>0</v>
      </c>
    </row>
    <row r="5" spans="2:3" x14ac:dyDescent="0.2">
      <c r="B5" s="3" t="s">
        <v>28</v>
      </c>
      <c r="C5" s="3" t="b">
        <f>SUM(biomass!B2:AF26)=SUM(calcs!D80:AH104)</f>
        <v>0</v>
      </c>
    </row>
    <row r="6" spans="2:3" x14ac:dyDescent="0.2">
      <c r="B6" s="3" t="s">
        <v>444</v>
      </c>
      <c r="C6" s="3" t="b">
        <f>SUM(calcs!D105:AH129)=SUM('petroleum-diesel'!B2:AF26)</f>
        <v>0</v>
      </c>
    </row>
    <row r="7" spans="2:3" x14ac:dyDescent="0.2">
      <c r="B7" s="3" t="s">
        <v>134</v>
      </c>
    </row>
    <row r="8" spans="2:3" x14ac:dyDescent="0.2">
      <c r="B8" s="3" t="s">
        <v>98</v>
      </c>
      <c r="C8" s="3" t="b">
        <f>SUM('crude-oil'!B2:AF26)=SUM(calcs!D130:AH154)</f>
        <v>0</v>
      </c>
    </row>
    <row r="9" spans="2:3" x14ac:dyDescent="0.2">
      <c r="B9" s="3" t="s">
        <v>135</v>
      </c>
      <c r="C9" s="3" t="b">
        <f>SUM('heavy-or-residual-oil'!B2:AF26)=SUM(calcs!D180:AH204)</f>
        <v>0</v>
      </c>
    </row>
    <row r="10" spans="2:3" x14ac:dyDescent="0.2">
      <c r="B10" s="3" t="s">
        <v>38</v>
      </c>
      <c r="C10" s="3" t="b">
        <f>SUM('LPG-propane-or-butane'!B2:AF26)=SUM(calcs!D155:AH179)</f>
        <v>0</v>
      </c>
    </row>
    <row r="11" spans="2:3" x14ac:dyDescent="0.2">
      <c r="B11" s="3" t="s">
        <v>117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baseColWidth="10" defaultColWidth="14.5" defaultRowHeight="15" customHeight="1" x14ac:dyDescent="0.2"/>
  <cols>
    <col min="1" max="1" width="24" customWidth="1"/>
  </cols>
  <sheetData>
    <row r="1" spans="1:17" x14ac:dyDescent="0.2">
      <c r="A1" s="89" t="s">
        <v>445</v>
      </c>
    </row>
    <row r="2" spans="1:17" x14ac:dyDescent="0.2">
      <c r="A2" s="90" t="s">
        <v>446</v>
      </c>
    </row>
    <row r="3" spans="1:17" x14ac:dyDescent="0.2">
      <c r="A3" s="90" t="s">
        <v>296</v>
      </c>
      <c r="B3" s="90">
        <v>1980</v>
      </c>
      <c r="C3" s="90">
        <v>2000</v>
      </c>
      <c r="D3" s="90">
        <v>2010</v>
      </c>
      <c r="E3" s="90">
        <v>2015</v>
      </c>
      <c r="F3" s="90"/>
      <c r="G3" s="90"/>
      <c r="H3" s="90"/>
      <c r="I3" s="90"/>
      <c r="J3" s="90"/>
      <c r="K3" s="90"/>
      <c r="L3" s="90"/>
      <c r="M3" s="90"/>
      <c r="N3" s="90"/>
      <c r="O3" s="90"/>
      <c r="P3" s="90"/>
      <c r="Q3" s="90"/>
    </row>
    <row r="4" spans="1:17" x14ac:dyDescent="0.2">
      <c r="A4" s="8" t="s">
        <v>282</v>
      </c>
      <c r="B4" s="8">
        <v>2.5</v>
      </c>
      <c r="C4" s="8">
        <v>15.5</v>
      </c>
      <c r="D4" s="8">
        <v>34.5</v>
      </c>
      <c r="E4" s="8">
        <v>20.9</v>
      </c>
    </row>
    <row r="5" spans="1:17" x14ac:dyDescent="0.2">
      <c r="A5" s="8" t="s">
        <v>447</v>
      </c>
      <c r="B5" s="8">
        <v>31.8</v>
      </c>
      <c r="C5" s="8">
        <v>37.200000000000003</v>
      </c>
      <c r="D5" s="8">
        <v>28.8</v>
      </c>
      <c r="E5" s="8">
        <v>36.299999999999997</v>
      </c>
    </row>
    <row r="6" spans="1:17" x14ac:dyDescent="0.2">
      <c r="A6" s="8" t="s">
        <v>136</v>
      </c>
      <c r="B6" s="8">
        <v>0</v>
      </c>
      <c r="C6" s="8">
        <v>0.5</v>
      </c>
      <c r="D6" s="8">
        <v>0.2</v>
      </c>
      <c r="E6" s="8">
        <v>0.2</v>
      </c>
    </row>
    <row r="7" spans="1:17" x14ac:dyDescent="0.2">
      <c r="A7" s="8" t="s">
        <v>283</v>
      </c>
      <c r="B7" s="8">
        <v>5.7</v>
      </c>
      <c r="C7" s="8">
        <v>1.8</v>
      </c>
      <c r="D7" s="8">
        <v>0.2</v>
      </c>
      <c r="E7" s="8">
        <v>0.1</v>
      </c>
    </row>
    <row r="8" spans="1:17" x14ac:dyDescent="0.2">
      <c r="A8" s="8" t="s">
        <v>448</v>
      </c>
      <c r="B8" s="8">
        <v>27</v>
      </c>
      <c r="C8" s="8">
        <v>15.9</v>
      </c>
      <c r="D8" s="8">
        <v>10.9</v>
      </c>
      <c r="E8" s="8">
        <v>6.5</v>
      </c>
    </row>
    <row r="9" spans="1:17" x14ac:dyDescent="0.2">
      <c r="A9" s="8" t="s">
        <v>449</v>
      </c>
      <c r="B9" s="8">
        <v>7</v>
      </c>
      <c r="C9" s="8">
        <v>3.4</v>
      </c>
      <c r="D9" s="8">
        <v>0.2</v>
      </c>
      <c r="E9" s="8">
        <v>0.1</v>
      </c>
    </row>
    <row r="10" spans="1:17" x14ac:dyDescent="0.2">
      <c r="A10" s="8" t="s">
        <v>450</v>
      </c>
      <c r="B10" s="8">
        <v>0</v>
      </c>
      <c r="C10" s="8">
        <v>11</v>
      </c>
      <c r="D10" s="8">
        <v>3.2</v>
      </c>
      <c r="E10" s="8">
        <v>1.3</v>
      </c>
    </row>
    <row r="11" spans="1:17" x14ac:dyDescent="0.2">
      <c r="A11" s="8" t="s">
        <v>451</v>
      </c>
      <c r="B11" s="8">
        <v>0</v>
      </c>
      <c r="C11" s="8">
        <v>5.8</v>
      </c>
      <c r="D11" s="8">
        <v>14.1</v>
      </c>
      <c r="E11" s="8">
        <v>23</v>
      </c>
    </row>
    <row r="12" spans="1:17" x14ac:dyDescent="0.2">
      <c r="A12" s="8" t="s">
        <v>288</v>
      </c>
      <c r="B12" s="8">
        <v>9.8000000000000007</v>
      </c>
      <c r="C12" s="8">
        <v>8.9</v>
      </c>
      <c r="D12" s="8">
        <v>7.9</v>
      </c>
      <c r="E12" s="8">
        <v>11.7</v>
      </c>
    </row>
    <row r="13" spans="1:17" x14ac:dyDescent="0.2">
      <c r="A13" s="8" t="s">
        <v>452</v>
      </c>
      <c r="B13" s="8">
        <v>39.700000000000003</v>
      </c>
      <c r="C13" s="8">
        <v>37.9</v>
      </c>
      <c r="D13" s="8">
        <v>28.6</v>
      </c>
      <c r="E13" s="8">
        <v>31</v>
      </c>
    </row>
    <row r="14" spans="1:17" x14ac:dyDescent="0.2">
      <c r="A14" s="8" t="s">
        <v>46</v>
      </c>
      <c r="B14" s="8">
        <f t="shared" ref="B14:E14" si="0">SUM(B4:B12)</f>
        <v>83.8</v>
      </c>
      <c r="C14" s="8">
        <f t="shared" si="0"/>
        <v>100.00000000000001</v>
      </c>
      <c r="D14" s="8">
        <f t="shared" si="0"/>
        <v>100.00000000000001</v>
      </c>
      <c r="E14" s="8">
        <f t="shared" si="0"/>
        <v>100.1</v>
      </c>
    </row>
    <row r="15" spans="1:17" x14ac:dyDescent="0.2">
      <c r="D15" s="91"/>
      <c r="E15" s="91"/>
      <c r="F15" s="91"/>
      <c r="G15" s="91"/>
      <c r="H15" s="91"/>
    </row>
    <row r="16" spans="1:17" x14ac:dyDescent="0.2">
      <c r="A16" s="90" t="s">
        <v>453</v>
      </c>
    </row>
    <row r="17" spans="1:2" x14ac:dyDescent="0.2">
      <c r="A17" s="8" t="s">
        <v>282</v>
      </c>
      <c r="B17" s="8">
        <f t="shared" ref="B17:B26" si="1">E4</f>
        <v>20.9</v>
      </c>
    </row>
    <row r="18" spans="1:2" x14ac:dyDescent="0.2">
      <c r="A18" s="8" t="s">
        <v>447</v>
      </c>
      <c r="B18" s="8">
        <f t="shared" si="1"/>
        <v>36.299999999999997</v>
      </c>
    </row>
    <row r="19" spans="1:2" x14ac:dyDescent="0.2">
      <c r="A19" s="8" t="s">
        <v>136</v>
      </c>
      <c r="B19" s="8">
        <f t="shared" si="1"/>
        <v>0.2</v>
      </c>
    </row>
    <row r="20" spans="1:2" x14ac:dyDescent="0.2">
      <c r="A20" s="8" t="s">
        <v>283</v>
      </c>
      <c r="B20" s="8">
        <f t="shared" si="1"/>
        <v>0.1</v>
      </c>
    </row>
    <row r="21" spans="1:2" x14ac:dyDescent="0.2">
      <c r="A21" s="8" t="s">
        <v>448</v>
      </c>
      <c r="B21" s="8">
        <f t="shared" si="1"/>
        <v>6.5</v>
      </c>
    </row>
    <row r="22" spans="1:2" x14ac:dyDescent="0.2">
      <c r="A22" s="8" t="s">
        <v>449</v>
      </c>
      <c r="B22" s="8">
        <f t="shared" si="1"/>
        <v>0.1</v>
      </c>
    </row>
    <row r="23" spans="1:2" x14ac:dyDescent="0.2">
      <c r="A23" s="8" t="s">
        <v>450</v>
      </c>
      <c r="B23" s="8">
        <f t="shared" si="1"/>
        <v>1.3</v>
      </c>
    </row>
    <row r="24" spans="1:2" x14ac:dyDescent="0.2">
      <c r="A24" s="8" t="s">
        <v>451</v>
      </c>
      <c r="B24" s="8">
        <f t="shared" si="1"/>
        <v>23</v>
      </c>
    </row>
    <row r="25" spans="1:2" x14ac:dyDescent="0.2">
      <c r="A25" s="8" t="s">
        <v>288</v>
      </c>
      <c r="B25" s="8">
        <f t="shared" si="1"/>
        <v>11.7</v>
      </c>
    </row>
    <row r="26" spans="1:2" x14ac:dyDescent="0.2">
      <c r="A26" s="90" t="s">
        <v>46</v>
      </c>
      <c r="B26" s="8">
        <f t="shared" si="1"/>
        <v>31</v>
      </c>
    </row>
    <row r="27" spans="1:2" x14ac:dyDescent="0.2">
      <c r="A27" s="8" t="s">
        <v>452</v>
      </c>
      <c r="B27" s="8">
        <f>SUM(B18:B26)</f>
        <v>110.2</v>
      </c>
    </row>
    <row r="30" spans="1:2" x14ac:dyDescent="0.2">
      <c r="A30" s="8" t="s">
        <v>454</v>
      </c>
      <c r="B30" s="8">
        <f>SUM(B21,B22,B23,B24)</f>
        <v>30.9</v>
      </c>
    </row>
    <row r="31" spans="1:2" x14ac:dyDescent="0.2">
      <c r="A31" s="8" t="s">
        <v>455</v>
      </c>
      <c r="B31" s="8">
        <f>B21+B22</f>
        <v>6.6</v>
      </c>
    </row>
    <row r="32" spans="1:2" x14ac:dyDescent="0.2">
      <c r="A32" s="8" t="s">
        <v>456</v>
      </c>
      <c r="B32" s="8">
        <f t="shared" ref="B32:B33" si="2">B23</f>
        <v>1.3</v>
      </c>
    </row>
    <row r="33" spans="1:2" x14ac:dyDescent="0.2">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baseColWidth="10" defaultColWidth="14.5" defaultRowHeight="15" customHeight="1" x14ac:dyDescent="0.2"/>
  <cols>
    <col min="1" max="1" width="58.33203125" customWidth="1"/>
  </cols>
  <sheetData>
    <row r="1" spans="1:14" x14ac:dyDescent="0.2">
      <c r="A1" s="89" t="s">
        <v>445</v>
      </c>
      <c r="B1" s="91"/>
      <c r="C1" s="92"/>
      <c r="D1" s="91"/>
      <c r="E1" s="91"/>
      <c r="F1" s="91"/>
      <c r="G1" s="91"/>
      <c r="H1" s="91"/>
      <c r="I1" s="92"/>
      <c r="J1" s="91"/>
      <c r="K1" s="91"/>
      <c r="L1" s="91"/>
      <c r="M1" s="91"/>
      <c r="N1" s="91"/>
    </row>
    <row r="2" spans="1:14" x14ac:dyDescent="0.2">
      <c r="A2" s="92" t="s">
        <v>458</v>
      </c>
      <c r="B2" s="91" t="s">
        <v>459</v>
      </c>
      <c r="C2" s="92" t="s">
        <v>460</v>
      </c>
      <c r="D2" s="91"/>
      <c r="E2" s="91"/>
      <c r="F2" s="91"/>
      <c r="G2" s="91"/>
      <c r="H2" s="91"/>
      <c r="I2" s="92" t="s">
        <v>461</v>
      </c>
      <c r="J2" s="91"/>
      <c r="K2" s="91"/>
      <c r="L2" s="91"/>
      <c r="M2" s="91"/>
      <c r="N2" s="91"/>
    </row>
    <row r="3" spans="1:14" x14ac:dyDescent="0.2">
      <c r="B3" s="93"/>
      <c r="C3" s="93" t="s">
        <v>462</v>
      </c>
      <c r="D3" s="93" t="s">
        <v>463</v>
      </c>
      <c r="E3" s="93" t="s">
        <v>464</v>
      </c>
      <c r="F3" s="93" t="s">
        <v>465</v>
      </c>
      <c r="G3" s="93" t="s">
        <v>466</v>
      </c>
      <c r="H3" s="93"/>
      <c r="I3" s="93" t="s">
        <v>462</v>
      </c>
      <c r="J3" s="93" t="s">
        <v>463</v>
      </c>
      <c r="K3" s="93" t="s">
        <v>464</v>
      </c>
      <c r="L3" s="93" t="s">
        <v>465</v>
      </c>
      <c r="M3" s="93" t="s">
        <v>466</v>
      </c>
      <c r="N3" s="93">
        <v>2015</v>
      </c>
    </row>
    <row r="4" spans="1:14" x14ac:dyDescent="0.2">
      <c r="A4" s="8" t="s">
        <v>467</v>
      </c>
      <c r="B4" s="93">
        <v>31</v>
      </c>
      <c r="C4" s="93">
        <v>12.8</v>
      </c>
      <c r="D4" s="93">
        <v>7.6</v>
      </c>
      <c r="E4" s="93">
        <v>1.3</v>
      </c>
      <c r="F4" s="93">
        <v>3.4</v>
      </c>
      <c r="G4" s="93">
        <v>4.4000000000000004</v>
      </c>
      <c r="H4" s="93"/>
      <c r="I4" s="93">
        <v>10.3</v>
      </c>
      <c r="J4" s="93">
        <v>13.4</v>
      </c>
      <c r="K4" s="93">
        <v>16</v>
      </c>
      <c r="L4" s="93">
        <v>16.7</v>
      </c>
      <c r="M4" s="93">
        <v>17</v>
      </c>
      <c r="N4" s="93">
        <v>17.7</v>
      </c>
    </row>
    <row r="5" spans="1:14" x14ac:dyDescent="0.2">
      <c r="A5" s="8" t="s">
        <v>468</v>
      </c>
      <c r="B5" s="93">
        <v>32</v>
      </c>
      <c r="C5" s="93">
        <v>7.6</v>
      </c>
      <c r="D5" s="93">
        <v>3.2</v>
      </c>
      <c r="E5" s="93">
        <v>2.1</v>
      </c>
      <c r="F5" s="93">
        <v>2.4</v>
      </c>
      <c r="G5" s="93">
        <v>3.6</v>
      </c>
      <c r="H5" s="93"/>
      <c r="I5" s="93">
        <v>16.100000000000001</v>
      </c>
      <c r="J5" s="93">
        <v>13.1</v>
      </c>
      <c r="K5" s="93">
        <v>11.7</v>
      </c>
      <c r="L5" s="93">
        <v>12.5</v>
      </c>
      <c r="M5" s="93">
        <v>11.5</v>
      </c>
      <c r="N5" s="93">
        <v>11.6</v>
      </c>
    </row>
    <row r="6" spans="1:14" x14ac:dyDescent="0.2">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x14ac:dyDescent="0.2">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x14ac:dyDescent="0.2">
      <c r="A8" s="8" t="s">
        <v>471</v>
      </c>
      <c r="B8" s="93">
        <v>35</v>
      </c>
      <c r="C8" s="93">
        <v>10.5</v>
      </c>
      <c r="D8" s="93">
        <v>7.6</v>
      </c>
      <c r="E8" s="93">
        <v>3.2</v>
      </c>
      <c r="F8" s="93">
        <v>6.8</v>
      </c>
      <c r="G8" s="93">
        <v>6.9</v>
      </c>
      <c r="H8" s="93"/>
      <c r="I8" s="93">
        <v>9</v>
      </c>
      <c r="J8" s="93">
        <v>9.6</v>
      </c>
      <c r="K8" s="93">
        <v>11.4</v>
      </c>
      <c r="L8" s="93">
        <v>12.6</v>
      </c>
      <c r="M8" s="93">
        <v>17.7</v>
      </c>
      <c r="N8" s="93">
        <v>20.8</v>
      </c>
    </row>
    <row r="9" spans="1:14" x14ac:dyDescent="0.2">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x14ac:dyDescent="0.2">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x14ac:dyDescent="0.2">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x14ac:dyDescent="0.2">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x14ac:dyDescent="0.2">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x14ac:dyDescent="0.2">
      <c r="A54" s="8" t="s">
        <v>458</v>
      </c>
      <c r="B54" s="8" t="s">
        <v>480</v>
      </c>
      <c r="D54" s="8" t="s">
        <v>481</v>
      </c>
    </row>
    <row r="55" spans="1:4" x14ac:dyDescent="0.2">
      <c r="A55" s="8" t="s">
        <v>467</v>
      </c>
      <c r="B55" s="8">
        <f t="shared" ref="B55:B63" si="0">AVERAGE(C4:G4)/100</f>
        <v>5.9000000000000004E-2</v>
      </c>
      <c r="D55" s="8">
        <f t="shared" ref="D55:D63" si="1">M4</f>
        <v>17</v>
      </c>
    </row>
    <row r="56" spans="1:4" x14ac:dyDescent="0.2">
      <c r="A56" s="8" t="s">
        <v>468</v>
      </c>
      <c r="B56" s="8">
        <f t="shared" si="0"/>
        <v>3.78E-2</v>
      </c>
      <c r="D56" s="8">
        <f t="shared" si="1"/>
        <v>11.5</v>
      </c>
    </row>
    <row r="57" spans="1:4" x14ac:dyDescent="0.2">
      <c r="A57" s="8" t="s">
        <v>469</v>
      </c>
      <c r="B57" s="8">
        <f t="shared" si="0"/>
        <v>4.1599999999999998E-2</v>
      </c>
      <c r="D57" s="8">
        <f t="shared" si="1"/>
        <v>2.5</v>
      </c>
    </row>
    <row r="58" spans="1:4" x14ac:dyDescent="0.2">
      <c r="A58" s="8" t="s">
        <v>470</v>
      </c>
      <c r="B58" s="8">
        <f t="shared" si="0"/>
        <v>6.8599999999999994E-2</v>
      </c>
      <c r="D58" s="8">
        <f t="shared" si="1"/>
        <v>8.1</v>
      </c>
    </row>
    <row r="59" spans="1:4" x14ac:dyDescent="0.2">
      <c r="A59" s="8" t="s">
        <v>471</v>
      </c>
      <c r="B59" s="8">
        <f t="shared" si="0"/>
        <v>7.0000000000000007E-2</v>
      </c>
      <c r="D59" s="8">
        <f t="shared" si="1"/>
        <v>17.7</v>
      </c>
    </row>
    <row r="60" spans="1:4" x14ac:dyDescent="0.2">
      <c r="A60" s="8" t="s">
        <v>472</v>
      </c>
      <c r="B60" s="8">
        <f t="shared" si="0"/>
        <v>3.2000000000000001E-2</v>
      </c>
      <c r="D60" s="8">
        <f t="shared" si="1"/>
        <v>24.1</v>
      </c>
    </row>
    <row r="61" spans="1:4" x14ac:dyDescent="0.2">
      <c r="A61" s="8" t="s">
        <v>474</v>
      </c>
      <c r="B61" s="8">
        <f t="shared" si="0"/>
        <v>3.7399999999999996E-2</v>
      </c>
      <c r="D61" s="8">
        <f t="shared" si="1"/>
        <v>10.5</v>
      </c>
    </row>
    <row r="62" spans="1:4" x14ac:dyDescent="0.2">
      <c r="A62" s="8" t="s">
        <v>475</v>
      </c>
      <c r="B62" s="8">
        <f t="shared" si="0"/>
        <v>6.5000000000000002E-2</v>
      </c>
      <c r="D62" s="8">
        <f t="shared" si="1"/>
        <v>8.1999999999999993</v>
      </c>
    </row>
    <row r="63" spans="1:4" x14ac:dyDescent="0.2">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baseColWidth="10" defaultColWidth="14.5" defaultRowHeight="15" customHeight="1" x14ac:dyDescent="0.2"/>
  <cols>
    <col min="1" max="1" width="56" customWidth="1"/>
  </cols>
  <sheetData>
    <row r="1" spans="1:54" x14ac:dyDescent="0.2">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x14ac:dyDescent="0.2">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x14ac:dyDescent="0.2">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x14ac:dyDescent="0.2">
      <c r="A4" s="98" t="s">
        <v>484</v>
      </c>
      <c r="B4" s="26">
        <f t="shared" ref="B4:X4" si="0">B3*$B$5</f>
        <v>1191772871939770.5</v>
      </c>
      <c r="C4" s="26">
        <f t="shared" si="0"/>
        <v>1240044247892457</v>
      </c>
      <c r="D4" s="26">
        <f t="shared" si="0"/>
        <v>1181826479525871</v>
      </c>
      <c r="E4" s="26">
        <f t="shared" si="0"/>
        <v>1321602011798615.8</v>
      </c>
      <c r="F4" s="26">
        <f t="shared" si="0"/>
        <v>1409233387538991.2</v>
      </c>
      <c r="G4" s="26">
        <f t="shared" si="0"/>
        <v>1404486719613623.5</v>
      </c>
      <c r="H4" s="26">
        <f t="shared" si="0"/>
        <v>1750408675028497.5</v>
      </c>
      <c r="I4" s="26">
        <f t="shared" si="0"/>
        <v>1723051830713423.8</v>
      </c>
      <c r="J4" s="26">
        <f t="shared" si="0"/>
        <v>1564862108254168.5</v>
      </c>
      <c r="K4" s="26">
        <f t="shared" si="0"/>
        <v>1683101340886297.2</v>
      </c>
      <c r="L4" s="26">
        <f t="shared" si="0"/>
        <v>1947736608079248.5</v>
      </c>
      <c r="M4" s="26">
        <f t="shared" si="0"/>
        <v>2088794536858188</v>
      </c>
      <c r="N4" s="26">
        <f t="shared" si="0"/>
        <v>1946221048571927.8</v>
      </c>
      <c r="O4" s="26">
        <f t="shared" si="0"/>
        <v>1565161618450737.2</v>
      </c>
      <c r="P4" s="26">
        <f t="shared" si="0"/>
        <v>1682609423822945.2</v>
      </c>
      <c r="Q4" s="26">
        <f t="shared" si="0"/>
        <v>1802970818892154.5</v>
      </c>
      <c r="R4" s="26">
        <f t="shared" si="0"/>
        <v>1575200896938256.2</v>
      </c>
      <c r="S4" s="26">
        <f t="shared" si="0"/>
        <v>1681201915462487.8</v>
      </c>
      <c r="T4" s="26">
        <f t="shared" si="0"/>
        <v>1970407444761930.5</v>
      </c>
      <c r="U4" s="26">
        <f t="shared" si="0"/>
        <v>2316675353410183</v>
      </c>
      <c r="V4" s="26">
        <f t="shared" si="0"/>
        <v>2212220224539760.2</v>
      </c>
      <c r="W4" s="26">
        <f t="shared" si="0"/>
        <v>2237425524088343.2</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x14ac:dyDescent="0.2">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x14ac:dyDescent="0.2">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x14ac:dyDescent="0.2">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x14ac:dyDescent="0.2">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x14ac:dyDescent="0.2">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x14ac:dyDescent="0.2">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778488419428771.12</v>
      </c>
      <c r="O10" s="75">
        <f t="shared" si="1"/>
        <v>626064647380294.88</v>
      </c>
      <c r="P10" s="75">
        <f t="shared" si="1"/>
        <v>673043769529178.12</v>
      </c>
      <c r="Q10" s="75">
        <f t="shared" si="1"/>
        <v>721188327556861.88</v>
      </c>
      <c r="R10" s="75">
        <f t="shared" si="1"/>
        <v>630080358775302.5</v>
      </c>
      <c r="S10" s="75">
        <f t="shared" si="1"/>
        <v>672480766184995.12</v>
      </c>
      <c r="T10" s="75">
        <f t="shared" si="1"/>
        <v>788162977904772.25</v>
      </c>
      <c r="U10" s="75">
        <f t="shared" si="1"/>
        <v>926670141364073.25</v>
      </c>
      <c r="V10" s="75">
        <f t="shared" si="1"/>
        <v>884888089815904.12</v>
      </c>
      <c r="W10" s="75">
        <f t="shared" si="1"/>
        <v>894970209635337.38</v>
      </c>
      <c r="X10" s="75">
        <f t="shared" si="1"/>
        <v>1085345335730551.9</v>
      </c>
    </row>
    <row r="11" spans="1:54" x14ac:dyDescent="0.2">
      <c r="A11" s="8" t="s">
        <v>487</v>
      </c>
      <c r="B11" s="8">
        <v>0.4</v>
      </c>
    </row>
    <row r="13" spans="1:54" x14ac:dyDescent="0.2">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x14ac:dyDescent="0.2">
      <c r="A14" s="8" t="s">
        <v>488</v>
      </c>
      <c r="B14" s="75">
        <f t="shared" ref="B14:D14" si="2">V10</f>
        <v>884888089815904.12</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x14ac:dyDescent="0.2">
      <c r="A16" s="90" t="s">
        <v>489</v>
      </c>
    </row>
    <row r="17" spans="1:52" x14ac:dyDescent="0.2">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x14ac:dyDescent="0.2">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492878137357457.62</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639512612744025.12</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723303741536344.62</v>
      </c>
      <c r="AC18" s="75">
        <f>(AC$14*'Share of Industry Energy Use by'!$B$17)/100</f>
        <v>744251523734429.5</v>
      </c>
      <c r="AD18" s="75">
        <f>(AD$14*'Share of Industry Energy Use by'!$B$17)/100</f>
        <v>765199305932507.62</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869938216922912.12</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953729345715231.62</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1100363821101799.2</v>
      </c>
      <c r="AU18" s="75">
        <f>(AU$14*'Share of Industry Energy Use by'!$B$17)/100</f>
        <v>1121311603299877.5</v>
      </c>
      <c r="AV18" s="75">
        <f>(AV$14*'Share of Industry Energy Use by'!$B$17)/100</f>
        <v>1142259385497962.2</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x14ac:dyDescent="0.2">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492221600391021.62</v>
      </c>
      <c r="H19" s="75">
        <f>(H$14*'Share of Industry Energy Use by'!$B$18)/100</f>
        <v>528604590524537.44</v>
      </c>
      <c r="I19" s="75">
        <f>(I$14*'Share of Industry Energy Use by'!$B$18)/100</f>
        <v>564987580658041.62</v>
      </c>
      <c r="J19" s="75">
        <f>(J$14*'Share of Industry Energy Use by'!$B$18)/100</f>
        <v>601370570791557.5</v>
      </c>
      <c r="K19" s="75">
        <f>(K$14*'Share of Industry Energy Use by'!$B$18)/100</f>
        <v>637753560925061.88</v>
      </c>
      <c r="L19" s="75">
        <f>(L$14*'Share of Industry Energy Use by'!$B$18)/100</f>
        <v>674136551058566.12</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1110732432660675.2</v>
      </c>
      <c r="Y19" s="75">
        <f>(Y$14*'Share of Industry Energy Use by'!$B$18)/100</f>
        <v>1147115422794179.2</v>
      </c>
      <c r="Z19" s="75">
        <f>(Z$14*'Share of Industry Energy Use by'!$B$18)/100</f>
        <v>1183498412927695.2</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1365413363595228.2</v>
      </c>
      <c r="AF19" s="75">
        <f>(AF$14*'Share of Industry Energy Use by'!$B$18)/100</f>
        <v>1401796353728744</v>
      </c>
      <c r="AG19" s="75">
        <f>(AG$14*'Share of Industry Energy Use by'!$B$18)/100</f>
        <v>1438179343862248.2</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1802009245197337.2</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2056690176131890.2</v>
      </c>
      <c r="AY19" s="75">
        <f>(AY$14*'Share of Industry Energy Use by'!$B$18)/100</f>
        <v>2093073166265406</v>
      </c>
      <c r="AZ19" s="75">
        <f>(AZ$14*'Share of Industry Energy Use by'!$B$18)/100</f>
        <v>2129456156398910.5</v>
      </c>
    </row>
    <row r="20" spans="1:52" x14ac:dyDescent="0.2">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x14ac:dyDescent="0.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x14ac:dyDescent="0.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153287458986769.12</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290099529323516.62</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342218413261325.12</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x14ac:dyDescent="0.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x14ac:dyDescent="0.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x14ac:dyDescent="0.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334928528431525.12</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450191444832448.62</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565454361233372.12</v>
      </c>
      <c r="S25" s="75">
        <f>(S$14*'Share of Industry Energy Use by'!$B$24)/100</f>
        <v>588506944513553.88</v>
      </c>
      <c r="T25" s="75">
        <f>(T$14*'Share of Industry Energy Use by'!$B$24)/100</f>
        <v>611559527793735.62</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772927610755030.12</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888190527155953.62</v>
      </c>
      <c r="AG25" s="75">
        <f>(AG$14*'Share of Industry Energy Use by'!$B$24)/100</f>
        <v>911243110436135.38</v>
      </c>
      <c r="AH25" s="75">
        <f>(AH$14*'Share of Industry Energy Use by'!$B$24)/100</f>
        <v>934295693716317.12</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1118716359957793.2</v>
      </c>
      <c r="AQ25" s="75">
        <f>(AQ$14*'Share of Industry Energy Use by'!$B$24)/100</f>
        <v>1141768943237982.5</v>
      </c>
      <c r="AR25" s="75">
        <f>(AR$14*'Share of Industry Energy Use by'!$B$24)/100</f>
        <v>1164821526518164.2</v>
      </c>
      <c r="AS25" s="75">
        <f>(AS$14*'Share of Industry Energy Use by'!$B$24)/100</f>
        <v>1187874109798353.2</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1349242192759640.2</v>
      </c>
    </row>
    <row r="26" spans="1:52" x14ac:dyDescent="0.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170376686202123.62</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229010430632158.62</v>
      </c>
      <c r="N26" s="75">
        <f>(N$14*'Share of Industry Energy Use by'!$B$25)/100</f>
        <v>240737179518164.16</v>
      </c>
      <c r="O26" s="75">
        <f>(O$14*'Share of Industry Energy Use by'!$B$25)/100</f>
        <v>252463928404169.62</v>
      </c>
      <c r="P26" s="75">
        <f>(P$14*'Share of Industry Energy Use by'!$B$25)/100</f>
        <v>264190677290178.88</v>
      </c>
      <c r="Q26" s="75">
        <f>(Q$14*'Share of Industry Energy Use by'!$B$25)/100</f>
        <v>275917426176184.41</v>
      </c>
      <c r="R26" s="75">
        <f>(R$14*'Share of Industry Energy Use by'!$B$25)/100</f>
        <v>287644175062193.62</v>
      </c>
      <c r="S26" s="75">
        <f>(S$14*'Share of Industry Energy Use by'!$B$25)/100</f>
        <v>299370923948199.19</v>
      </c>
      <c r="T26" s="75">
        <f>(T$14*'Share of Industry Energy Use by'!$B$25)/100</f>
        <v>311097672834204.62</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416638412808269.12</v>
      </c>
      <c r="AD26" s="75">
        <f>(AD$14*'Share of Industry Energy Use by'!$B$25)/100</f>
        <v>428365161694274.62</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545632650554344.62</v>
      </c>
      <c r="AO26" s="75">
        <f>(AO$14*'Share of Industry Energy Use by'!$B$25)/100</f>
        <v>557359399440350.19</v>
      </c>
      <c r="AP26" s="75">
        <f>(AP$14*'Share of Industry Energy Use by'!$B$25)/100</f>
        <v>569086148326355.62</v>
      </c>
      <c r="AQ26" s="75">
        <f>(AQ$14*'Share of Industry Energy Use by'!$B$25)/100</f>
        <v>580812897212365</v>
      </c>
      <c r="AR26" s="75">
        <f>(AR$14*'Share of Industry Energy Use by'!$B$25)/100</f>
        <v>592539646098370.38</v>
      </c>
      <c r="AS26" s="75">
        <f>(AS$14*'Share of Industry Energy Use by'!$B$25)/100</f>
        <v>604266394984379.62</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674626888300420.12</v>
      </c>
      <c r="AZ26" s="75">
        <f>(AZ$14*'Share of Industry Energy Use by'!$B$25)/100</f>
        <v>686353637186425.62</v>
      </c>
    </row>
    <row r="30" spans="1:52" x14ac:dyDescent="0.2">
      <c r="A30" s="90" t="s">
        <v>490</v>
      </c>
    </row>
    <row r="31" spans="1:52" x14ac:dyDescent="0.2">
      <c r="A31" s="90" t="s">
        <v>288</v>
      </c>
    </row>
    <row r="32" spans="1:52" x14ac:dyDescent="0.2">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x14ac:dyDescent="0.2">
      <c r="A33" s="102" t="s">
        <v>467</v>
      </c>
      <c r="B33" s="75">
        <f>B$26*'Industry Sub-sector'!$D$55</f>
        <v>1760042410643833.2</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x14ac:dyDescent="0.2">
      <c r="A34" s="102" t="s">
        <v>468</v>
      </c>
      <c r="B34" s="75">
        <f>B$26*'Industry Sub-sector'!$D$56</f>
        <v>1190616924847299</v>
      </c>
      <c r="C34" s="75">
        <f>C$26*'Industry Sub-sector'!$D$56</f>
        <v>1204182417064346.2</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2094189503513485.2</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x14ac:dyDescent="0.2">
      <c r="A35" s="102" t="s">
        <v>469</v>
      </c>
      <c r="B35" s="75">
        <f>B$26*'Industry Sub-sector'!$D$57</f>
        <v>258829766271151.94</v>
      </c>
      <c r="C35" s="75">
        <f>C$26*'Industry Sub-sector'!$D$57</f>
        <v>261778786318336.12</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1158863520880737.2</v>
      </c>
      <c r="AH35" s="75">
        <f>AH$26*'Industry Sub-sector'!$D$57</f>
        <v>1188180393095751</v>
      </c>
      <c r="AI35" s="75">
        <f>AI$26*'Industry Sub-sector'!$D$57</f>
        <v>1217497265310774.2</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1686567220751050.2</v>
      </c>
      <c r="AZ35" s="75">
        <f>AZ$26*'Industry Sub-sector'!$D$57</f>
        <v>1715884092966064</v>
      </c>
    </row>
    <row r="36" spans="1:52" x14ac:dyDescent="0.2">
      <c r="A36" s="102" t="s">
        <v>470</v>
      </c>
      <c r="B36" s="75">
        <f>B$26*'Industry Sub-sector'!$D$58</f>
        <v>838608442718532.25</v>
      </c>
      <c r="C36" s="75">
        <f>C$26*'Industry Sub-sector'!$D$58</f>
        <v>848163267671409</v>
      </c>
      <c r="D36" s="75">
        <f>D$26*'Industry Sub-sector'!$D$58</f>
        <v>1028581774671843.9</v>
      </c>
      <c r="E36" s="75">
        <f>E$26*'Industry Sub-sector'!$D$58</f>
        <v>1095091160307237.2</v>
      </c>
      <c r="F36" s="75">
        <f>F$26*'Industry Sub-sector'!$D$58</f>
        <v>1190077826283881.8</v>
      </c>
      <c r="G36" s="75">
        <f>G$26*'Industry Sub-sector'!$D$58</f>
        <v>1285064492260526.8</v>
      </c>
      <c r="H36" s="75">
        <f>H$26*'Industry Sub-sector'!$D$58</f>
        <v>1380051158237201.2</v>
      </c>
      <c r="I36" s="75">
        <f>I$26*'Industry Sub-sector'!$D$58</f>
        <v>1475037824213846</v>
      </c>
      <c r="J36" s="75">
        <f>J$26*'Industry Sub-sector'!$D$58</f>
        <v>1570024490190521</v>
      </c>
      <c r="K36" s="75">
        <f>K$26*'Industry Sub-sector'!$D$58</f>
        <v>1665011156167165.2</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x14ac:dyDescent="0.2">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x14ac:dyDescent="0.2">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x14ac:dyDescent="0.2">
      <c r="A39" s="102" t="s">
        <v>474</v>
      </c>
      <c r="B39" s="75">
        <f>B$26*'Industry Sub-sector'!$D$61</f>
        <v>1087085018338838.2</v>
      </c>
      <c r="C39" s="75">
        <f>C$26*'Industry Sub-sector'!$D$61</f>
        <v>1099470902537011.8</v>
      </c>
      <c r="D39" s="75">
        <f>D$26*'Industry Sub-sector'!$D$61</f>
        <v>1333346744944983</v>
      </c>
      <c r="E39" s="75">
        <f>E$26*'Industry Sub-sector'!$D$61</f>
        <v>1419562615213085.5</v>
      </c>
      <c r="F39" s="75">
        <f>F$26*'Industry Sub-sector'!$D$61</f>
        <v>1542693478516143.2</v>
      </c>
      <c r="G39" s="75">
        <f>G$26*'Industry Sub-sector'!$D$61</f>
        <v>1665824341819201.2</v>
      </c>
      <c r="H39" s="75">
        <f>H$26*'Industry Sub-sector'!$D$61</f>
        <v>1788955205122298</v>
      </c>
      <c r="I39" s="75">
        <f>I$26*'Industry Sub-sector'!$D$61</f>
        <v>1912086068425356.2</v>
      </c>
      <c r="J39" s="75">
        <f>J$26*'Industry Sub-sector'!$D$61</f>
        <v>2035216931728453.2</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x14ac:dyDescent="0.2">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x14ac:dyDescent="0.2">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82775227852855.312</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160171770500500.62</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x14ac:dyDescent="0.2">
      <c r="A44" s="90" t="s">
        <v>282</v>
      </c>
    </row>
    <row r="45" spans="1:52" x14ac:dyDescent="0.2">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x14ac:dyDescent="0.2">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x14ac:dyDescent="0.2">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x14ac:dyDescent="0.2">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1127456432403236.2</v>
      </c>
      <c r="P48" s="75">
        <f>P$18*'Industry Sub-sector'!$D$57</f>
        <v>1179825887898448.5</v>
      </c>
      <c r="Q48" s="75">
        <f>Q$18*'Industry Sub-sector'!$D$57</f>
        <v>1232195343393644</v>
      </c>
      <c r="R48" s="75">
        <f>R$18*'Industry Sub-sector'!$D$57</f>
        <v>1284564798888856.2</v>
      </c>
      <c r="S48" s="75">
        <f>S$18*'Industry Sub-sector'!$D$57</f>
        <v>1336934254384052</v>
      </c>
      <c r="T48" s="75">
        <f>T$18*'Industry Sub-sector'!$D$57</f>
        <v>1389303709879247.2</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2017737175821677.2</v>
      </c>
      <c r="AG48" s="75">
        <f>AG$18*'Industry Sub-sector'!$D$57</f>
        <v>2070106631316872.5</v>
      </c>
      <c r="AH48" s="75">
        <f>AH$18*'Industry Sub-sector'!$D$57</f>
        <v>2122476086812068</v>
      </c>
      <c r="AI48" s="75">
        <f>AI$18*'Industry Sub-sector'!$D$57</f>
        <v>2174845542307280.2</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x14ac:dyDescent="0.2">
      <c r="A49" s="102" t="s">
        <v>470</v>
      </c>
      <c r="B49" s="75">
        <f>B$18*'Industry Sub-sector'!$D$58</f>
        <v>1498027047249344</v>
      </c>
      <c r="C49" s="75">
        <f>C$18*'Industry Sub-sector'!$D$58</f>
        <v>1515095067891662.2</v>
      </c>
      <c r="D49" s="75">
        <f>D$18*'Industry Sub-sector'!$D$58</f>
        <v>1837381118858251</v>
      </c>
      <c r="E49" s="75">
        <f>E$18*'Industry Sub-sector'!$D$58</f>
        <v>1956188482941988.2</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x14ac:dyDescent="0.2">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x14ac:dyDescent="0.2">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x14ac:dyDescent="0.2">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x14ac:dyDescent="0.2">
      <c r="A53" s="102" t="s">
        <v>475</v>
      </c>
      <c r="B53" s="75">
        <f>B$18*'Industry Sub-sector'!$D$62</f>
        <v>1516521208326496.5</v>
      </c>
      <c r="C53" s="75">
        <f>C$18*'Industry Sub-sector'!$D$62</f>
        <v>1533799945273040.8</v>
      </c>
      <c r="D53" s="75">
        <f>D$18*'Industry Sub-sector'!$D$62</f>
        <v>1860064836375019.5</v>
      </c>
      <c r="E53" s="75">
        <f>E$18*'Industry Sub-sector'!$D$62</f>
        <v>1980338958040037.2</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x14ac:dyDescent="0.2">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97588763931843.562</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260981465076873.62</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348962150308812.12</v>
      </c>
      <c r="AX54" s="75">
        <f>AX$18*'Industry Sub-sector'!$D$63</f>
        <v>355246484968235.62</v>
      </c>
      <c r="AY54" s="75">
        <f>AY$18*'Industry Sub-sector'!$D$63</f>
        <v>361530819627661.06</v>
      </c>
      <c r="AZ54" s="75">
        <f>AZ$18*'Industry Sub-sector'!$D$63</f>
        <v>367815154287084.5</v>
      </c>
    </row>
    <row r="57" spans="1:52" x14ac:dyDescent="0.2">
      <c r="A57" s="90" t="s">
        <v>491</v>
      </c>
    </row>
    <row r="58" spans="1:52" x14ac:dyDescent="0.2">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x14ac:dyDescent="0.2">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x14ac:dyDescent="0.2">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x14ac:dyDescent="0.2">
      <c r="A61" s="102" t="s">
        <v>469</v>
      </c>
      <c r="B61" s="75">
        <f>B$19*'Industry Sub-sector'!$D$57</f>
        <v>803035941507933</v>
      </c>
      <c r="C61" s="75">
        <f>C$19*'Industry Sub-sector'!$D$57</f>
        <v>812185465244068.62</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1685341377646415.2</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2140128754315276.2</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x14ac:dyDescent="0.2">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x14ac:dyDescent="0.2">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x14ac:dyDescent="0.2">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x14ac:dyDescent="0.2">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x14ac:dyDescent="0.2">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x14ac:dyDescent="0.2">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256815450517833.12</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376879317958411.12</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475113391318886.62</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540602773559201.12</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595177258759464.62</v>
      </c>
      <c r="AW67" s="75">
        <f>AW$19*'Industry Sub-sector'!$D$63</f>
        <v>606092155799515.75</v>
      </c>
      <c r="AX67" s="75">
        <f>AX$19*'Industry Sub-sector'!$D$63</f>
        <v>617007052839567</v>
      </c>
      <c r="AY67" s="75">
        <f>AY$19*'Industry Sub-sector'!$D$63</f>
        <v>627921949879621.75</v>
      </c>
      <c r="AZ67" s="75">
        <f>AZ$19*'Industry Sub-sector'!$D$63</f>
        <v>638836846919673.12</v>
      </c>
    </row>
    <row r="70" spans="1:52" x14ac:dyDescent="0.2">
      <c r="A70" s="90" t="s">
        <v>492</v>
      </c>
    </row>
    <row r="71" spans="1:52" x14ac:dyDescent="0.2">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x14ac:dyDescent="0.2">
      <c r="A72" s="102" t="s">
        <v>467</v>
      </c>
      <c r="B72" s="75">
        <f>(B$22+B$23)*'Industry Sub-sector'!$D$55</f>
        <v>992844436773444.5</v>
      </c>
      <c r="C72" s="75">
        <f>(C$22+C$23)*'Industry Sub-sector'!$D$55</f>
        <v>1004156575210848.5</v>
      </c>
      <c r="D72" s="75">
        <f>(D$22+D$23)*'Industry Sub-sector'!$D$55</f>
        <v>1217757466689679.2</v>
      </c>
      <c r="E72" s="75">
        <f>(E$22+E$23)*'Industry Sub-sector'!$D$55</f>
        <v>1296499189474222.2</v>
      </c>
      <c r="F72" s="75">
        <f>(F$22+F$23)*'Industry Sub-sector'!$D$55</f>
        <v>1408955704432326.2</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x14ac:dyDescent="0.2">
      <c r="A73" s="102" t="s">
        <v>468</v>
      </c>
      <c r="B73" s="75">
        <f>(B$22+B$23)*'Industry Sub-sector'!$D$56</f>
        <v>671630060170271.38</v>
      </c>
      <c r="C73" s="75">
        <f>(C$22+C$23)*'Industry Sub-sector'!$D$56</f>
        <v>679282389113221</v>
      </c>
      <c r="D73" s="75">
        <f>(D$22+D$23)*'Industry Sub-sector'!$D$56</f>
        <v>823777109819488.88</v>
      </c>
      <c r="E73" s="75">
        <f>(E$22+E$23)*'Industry Sub-sector'!$D$56</f>
        <v>877043569350209.12</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1637778817596280.2</v>
      </c>
      <c r="P73" s="75">
        <f>(P$22+P$23)*'Industry Sub-sector'!$D$56</f>
        <v>1713852342420904.2</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x14ac:dyDescent="0.2">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405652041754375.62</v>
      </c>
      <c r="S74" s="75">
        <f>(S$22+S$23)*'Industry Sub-sector'!$D$57</f>
        <v>422189764542332.12</v>
      </c>
      <c r="T74" s="75">
        <f>(T$22+T$23)*'Industry Sub-sector'!$D$57</f>
        <v>438727487330288.62</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819095111453335.12</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901783725393128.12</v>
      </c>
      <c r="AW74" s="75">
        <f>(AW$22+AW$23)*'Industry Sub-sector'!$D$57</f>
        <v>918321448181084.75</v>
      </c>
      <c r="AX74" s="75">
        <f>(AX$22+AX$23)*'Industry Sub-sector'!$D$57</f>
        <v>934859170969041.12</v>
      </c>
      <c r="AY74" s="75">
        <f>(AY$22+AY$23)*'Industry Sub-sector'!$D$57</f>
        <v>951396893757003</v>
      </c>
      <c r="AZ74" s="75">
        <f>(AZ$22+AZ$23)*'Industry Sub-sector'!$D$57</f>
        <v>967934616544959.38</v>
      </c>
    </row>
    <row r="75" spans="1:52" x14ac:dyDescent="0.2">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1475059280783131.2</v>
      </c>
      <c r="V75" s="75">
        <f>(V$22+V$23)*'Industry Sub-sector'!$D$58</f>
        <v>1528641502616110.2</v>
      </c>
      <c r="W75" s="75">
        <f>(W$22+W$23)*'Industry Sub-sector'!$D$58</f>
        <v>1582223724449089.2</v>
      </c>
      <c r="X75" s="75">
        <f>(X$22+X$23)*'Industry Sub-sector'!$D$58</f>
        <v>1635805946282085.2</v>
      </c>
      <c r="Y75" s="75">
        <f>(Y$22+Y$23)*'Industry Sub-sector'!$D$58</f>
        <v>1689388168115064.2</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x14ac:dyDescent="0.2">
      <c r="A76" s="102" t="s">
        <v>471</v>
      </c>
      <c r="B76" s="75">
        <f>(B$22+B$23)*'Industry Sub-sector'!$D$59</f>
        <v>1033726266522939.2</v>
      </c>
      <c r="C76" s="75">
        <f>(C$22+C$23)*'Industry Sub-sector'!$D$59</f>
        <v>1045504198896001</v>
      </c>
      <c r="D76" s="75">
        <f>(D$22+D$23)*'Industry Sub-sector'!$D$59</f>
        <v>1267900421200430.5</v>
      </c>
      <c r="E76" s="75">
        <f>(E$22+E$23)*'Industry Sub-sector'!$D$59</f>
        <v>1349884450217278.5</v>
      </c>
      <c r="F76" s="75">
        <f>(F$22+F$23)*'Industry Sub-sector'!$D$59</f>
        <v>1466971527556010.2</v>
      </c>
      <c r="G76" s="75">
        <f>(G$22+G$23)*'Industry Sub-sector'!$D$59</f>
        <v>1584058604894742.2</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x14ac:dyDescent="0.2">
      <c r="A77" s="102" t="s">
        <v>472</v>
      </c>
      <c r="B77" s="75">
        <f>(B$22+B$23)*'Industry Sub-sector'!$D$60</f>
        <v>1407502995661177.2</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x14ac:dyDescent="0.2">
      <c r="A78" s="102" t="s">
        <v>474</v>
      </c>
      <c r="B78" s="75">
        <f>(B$22+B$23)*'Industry Sub-sector'!$D$61</f>
        <v>613227446242421.62</v>
      </c>
      <c r="C78" s="75">
        <f>(C$22+C$23)*'Industry Sub-sector'!$D$61</f>
        <v>620214355277288.75</v>
      </c>
      <c r="D78" s="75">
        <f>(D$22+D$23)*'Industry Sub-sector'!$D$61</f>
        <v>752144317661272.38</v>
      </c>
      <c r="E78" s="75">
        <f>(E$22+E$23)*'Industry Sub-sector'!$D$61</f>
        <v>800778911145843.12</v>
      </c>
      <c r="F78" s="75">
        <f>(F$22+F$23)*'Industry Sub-sector'!$D$61</f>
        <v>870237346855260.38</v>
      </c>
      <c r="G78" s="75">
        <f>(G$22+G$23)*'Industry Sub-sector'!$D$61</f>
        <v>939695782564677.62</v>
      </c>
      <c r="H78" s="75">
        <f>(H$22+H$23)*'Industry Sub-sector'!$D$61</f>
        <v>1009154218274117</v>
      </c>
      <c r="I78" s="75">
        <f>(I$22+I$23)*'Industry Sub-sector'!$D$61</f>
        <v>1078612653983534.2</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1564821703949521.2</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2120489189624925.2</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x14ac:dyDescent="0.2">
      <c r="A79" s="102" t="s">
        <v>475</v>
      </c>
      <c r="B79" s="75">
        <f>(B$22+B$23)*'Industry Sub-sector'!$D$62</f>
        <v>478901434208367.31</v>
      </c>
      <c r="C79" s="75">
        <f>(C$22+C$23)*'Industry Sub-sector'!$D$62</f>
        <v>484357877454644.56</v>
      </c>
      <c r="D79" s="75">
        <f>(D$22+D$23)*'Industry Sub-sector'!$D$62</f>
        <v>587388895697374.62</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842345120253807.62</v>
      </c>
      <c r="J79" s="75">
        <f>(J$22+J$23)*'Industry Sub-sector'!$D$62</f>
        <v>896588850998322.25</v>
      </c>
      <c r="K79" s="75">
        <f>(K$22+K$23)*'Industry Sub-sector'!$D$62</f>
        <v>950832581742819.5</v>
      </c>
      <c r="L79" s="75">
        <f>(L$22+L$23)*'Industry Sub-sector'!$D$62</f>
        <v>1005076312487316.8</v>
      </c>
      <c r="M79" s="75">
        <f>(M$22+M$23)*'Industry Sub-sector'!$D$62</f>
        <v>1059320043231831.2</v>
      </c>
      <c r="N79" s="75">
        <f>(N$22+N$23)*'Industry Sub-sector'!$D$62</f>
        <v>1113563773976328.5</v>
      </c>
      <c r="O79" s="75">
        <f>(O$22+O$23)*'Industry Sub-sector'!$D$62</f>
        <v>1167807504720825.8</v>
      </c>
      <c r="P79" s="75">
        <f>(P$22+P$23)*'Industry Sub-sector'!$D$62</f>
        <v>1222051235465340.2</v>
      </c>
      <c r="Q79" s="75">
        <f>(Q$22+Q$23)*'Industry Sub-sector'!$D$62</f>
        <v>1276294966209837.5</v>
      </c>
      <c r="R79" s="75">
        <f>(R$22+R$23)*'Industry Sub-sector'!$D$62</f>
        <v>1330538696954352</v>
      </c>
      <c r="S79" s="75">
        <f>(S$22+S$23)*'Industry Sub-sector'!$D$62</f>
        <v>1384782427698849.2</v>
      </c>
      <c r="T79" s="75">
        <f>(T$22+T$23)*'Industry Sub-sector'!$D$62</f>
        <v>1439026158443346.5</v>
      </c>
      <c r="U79" s="75">
        <f>(U$22+U$23)*'Industry Sub-sector'!$D$62</f>
        <v>1493269889187861.2</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1818732273654879.2</v>
      </c>
      <c r="AB79" s="75">
        <f>(AB$22+AB$23)*'Industry Sub-sector'!$D$62</f>
        <v>1872976004399376.5</v>
      </c>
      <c r="AC79" s="75">
        <f>(AC$22+AC$23)*'Industry Sub-sector'!$D$62</f>
        <v>1927219735143891</v>
      </c>
      <c r="AD79" s="75">
        <f>(AD$22+AD$23)*'Industry Sub-sector'!$D$62</f>
        <v>1981463465888388.2</v>
      </c>
      <c r="AE79" s="75">
        <f>(AE$22+AE$23)*'Industry Sub-sector'!$D$62</f>
        <v>2035707196632885.5</v>
      </c>
      <c r="AF79" s="75">
        <f>(AF$22+AF$23)*'Industry Sub-sector'!$D$62</f>
        <v>2089950927377400.2</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x14ac:dyDescent="0.2">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88368779701625.062</v>
      </c>
      <c r="AM80" s="75">
        <f>(AM$22+AM$23)*'Industry Sub-sector'!$D$63</f>
        <v>90353306436179.844</v>
      </c>
      <c r="AN80" s="75">
        <f>(AN$22+AN$23)*'Industry Sub-sector'!$D$63</f>
        <v>92337833170735.25</v>
      </c>
      <c r="AO80" s="75">
        <f>(AO$22+AO$23)*'Industry Sub-sector'!$D$63</f>
        <v>94322359905290.047</v>
      </c>
      <c r="AP80" s="75">
        <f>(AP$22+AP$23)*'Industry Sub-sector'!$D$63</f>
        <v>96306886639844.812</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116152153985395.12</v>
      </c>
    </row>
    <row r="83" spans="1:52" x14ac:dyDescent="0.2">
      <c r="A83" s="90" t="s">
        <v>493</v>
      </c>
    </row>
    <row r="84" spans="1:52" x14ac:dyDescent="0.2">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x14ac:dyDescent="0.2">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x14ac:dyDescent="0.2">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x14ac:dyDescent="0.2">
      <c r="A87" s="102" t="s">
        <v>469</v>
      </c>
      <c r="B87" s="75">
        <f>B$25*'Industry Sub-sector'!$D$57</f>
        <v>508810651644144.94</v>
      </c>
      <c r="C87" s="75">
        <f>C$25*'Industry Sub-sector'!$D$57</f>
        <v>514607870540319</v>
      </c>
      <c r="D87" s="75">
        <f>D$25*'Industry Sub-sector'!$D$57</f>
        <v>624073568045067.25</v>
      </c>
      <c r="E87" s="75">
        <f>E$25*'Industry Sub-sector'!$D$57</f>
        <v>664426946477431.12</v>
      </c>
      <c r="F87" s="75">
        <f>F$25*'Industry Sub-sector'!$D$57</f>
        <v>722058404677885.62</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1413635903083430.2</v>
      </c>
      <c r="S87" s="75">
        <f>S$25*'Industry Sub-sector'!$D$57</f>
        <v>1471267361283884.8</v>
      </c>
      <c r="T87" s="75">
        <f>T$25*'Industry Sub-sector'!$D$57</f>
        <v>1528898819484339</v>
      </c>
      <c r="U87" s="75">
        <f>U$25*'Industry Sub-sector'!$D$57</f>
        <v>1586530277684812</v>
      </c>
      <c r="V87" s="75">
        <f>V$25*'Industry Sub-sector'!$D$57</f>
        <v>1644161735885266.2</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1932319026887575.2</v>
      </c>
      <c r="AB87" s="75">
        <f>AB$25*'Industry Sub-sector'!$D$57</f>
        <v>1989950485088029.8</v>
      </c>
      <c r="AC87" s="75">
        <f>AC$25*'Industry Sub-sector'!$D$57</f>
        <v>2047581943288502.5</v>
      </c>
      <c r="AD87" s="75">
        <f>AD$25*'Industry Sub-sector'!$D$57</f>
        <v>2105213401488957</v>
      </c>
      <c r="AE87" s="75">
        <f>AE$25*'Industry Sub-sector'!$D$57</f>
        <v>2162844859689411.2</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x14ac:dyDescent="0.2">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x14ac:dyDescent="0.2">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x14ac:dyDescent="0.2">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x14ac:dyDescent="0.2">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x14ac:dyDescent="0.2">
      <c r="A92" s="102" t="s">
        <v>475</v>
      </c>
      <c r="B92" s="75">
        <f>B$25*'Industry Sub-sector'!$D$62</f>
        <v>1668898937392795.2</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x14ac:dyDescent="0.2">
      <c r="A93" s="102" t="s">
        <v>476</v>
      </c>
      <c r="B93" s="75">
        <f>B$25*'Industry Sub-sector'!$D$63</f>
        <v>61057278197297.391</v>
      </c>
      <c r="C93" s="75">
        <f>C$25*'Industry Sub-sector'!$D$63</f>
        <v>61752944464838.273</v>
      </c>
      <c r="D93" s="75">
        <f>D$25*'Industry Sub-sector'!$D$63</f>
        <v>74888828165408.062</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169636308370011.62</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280288708114895.12</v>
      </c>
      <c r="AI93" s="75">
        <f>AI$25*'Industry Sub-sector'!$D$63</f>
        <v>287204483098951.88</v>
      </c>
      <c r="AJ93" s="75">
        <f>AJ$25*'Industry Sub-sector'!$D$63</f>
        <v>294120258083006.38</v>
      </c>
      <c r="AK93" s="75">
        <f>AK$25*'Industry Sub-sector'!$D$63</f>
        <v>301036033067063.12</v>
      </c>
      <c r="AL93" s="75">
        <f>AL$25*'Industry Sub-sector'!$D$63</f>
        <v>307951808051117.62</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x14ac:dyDescent="0.2">
      <c r="A96" s="90" t="s">
        <v>494</v>
      </c>
    </row>
    <row r="97" spans="1:52" x14ac:dyDescent="0.2">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x14ac:dyDescent="0.2">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388274206513605.12</v>
      </c>
      <c r="L98" s="75">
        <f>L$24*'Industry Sub-sector'!$D$55</f>
        <v>410424732187171.12</v>
      </c>
      <c r="M98" s="75">
        <f>M$24*'Industry Sub-sector'!$D$55</f>
        <v>432575257860744.12</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853435245658546.62</v>
      </c>
      <c r="AG98" s="75">
        <f>AG$24*'Industry Sub-sector'!$D$55</f>
        <v>875585771332112.75</v>
      </c>
      <c r="AH98" s="75">
        <f>AH$24*'Industry Sub-sector'!$D$55</f>
        <v>897736297005678.62</v>
      </c>
      <c r="AI98" s="75">
        <f>AI$24*'Industry Sub-sector'!$D$55</f>
        <v>919886822679251.75</v>
      </c>
      <c r="AJ98" s="75">
        <f>AJ$24*'Industry Sub-sector'!$D$55</f>
        <v>942037348352817.5</v>
      </c>
      <c r="AK98" s="75">
        <f>AK$24*'Industry Sub-sector'!$D$55</f>
        <v>964187874026390.62</v>
      </c>
      <c r="AL98" s="75">
        <f>AL$24*'Industry Sub-sector'!$D$55</f>
        <v>986338399699956.62</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1185693130762071.2</v>
      </c>
      <c r="AV98" s="75">
        <f>AV$24*'Industry Sub-sector'!$D$55</f>
        <v>1207843656435644.2</v>
      </c>
      <c r="AW98" s="75">
        <f>AW$24*'Industry Sub-sector'!$D$55</f>
        <v>1229994182109210.2</v>
      </c>
      <c r="AX98" s="75">
        <f>AX$24*'Industry Sub-sector'!$D$55</f>
        <v>1252144707782776.5</v>
      </c>
      <c r="AY98" s="75">
        <f>AY$24*'Industry Sub-sector'!$D$55</f>
        <v>1274295233456349.5</v>
      </c>
      <c r="AZ98" s="75">
        <f>AZ$24*'Industry Sub-sector'!$D$55</f>
        <v>1296445759129915.2</v>
      </c>
    </row>
    <row r="99" spans="1:52" x14ac:dyDescent="0.2">
      <c r="A99" s="102" t="s">
        <v>468</v>
      </c>
      <c r="B99" s="75">
        <f>B$24*'Industry Sub-sector'!$D$56</f>
        <v>132290769427477.69</v>
      </c>
      <c r="C99" s="75">
        <f>C$24*'Industry Sub-sector'!$D$56</f>
        <v>133798046340482.95</v>
      </c>
      <c r="D99" s="75">
        <f>D$24*'Industry Sub-sector'!$D$56</f>
        <v>162259127691717.53</v>
      </c>
      <c r="E99" s="75">
        <f>E$24*'Industry Sub-sector'!$D$56</f>
        <v>172751006084132.12</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292624439141091.62</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412497872198051.12</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532371305255010.62</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607292200915606.12</v>
      </c>
      <c r="AI99" s="75">
        <f>AI$24*'Industry Sub-sector'!$D$56</f>
        <v>622276380047729.12</v>
      </c>
      <c r="AJ99" s="75">
        <f>AJ$24*'Industry Sub-sector'!$D$56</f>
        <v>637260559179847.12</v>
      </c>
      <c r="AK99" s="75">
        <f>AK$24*'Industry Sub-sector'!$D$56</f>
        <v>652244738311970.12</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727165633972565.62</v>
      </c>
      <c r="AQ99" s="75">
        <f>AQ$24*'Industry Sub-sector'!$D$56</f>
        <v>742149813104688.5</v>
      </c>
      <c r="AR99" s="75">
        <f>AR$24*'Industry Sub-sector'!$D$56</f>
        <v>757133992236806.75</v>
      </c>
      <c r="AS99" s="75">
        <f>AS$24*'Industry Sub-sector'!$D$56</f>
        <v>772118171368929.62</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862023246161648.12</v>
      </c>
      <c r="AZ99" s="75">
        <f>AZ$24*'Industry Sub-sector'!$D$56</f>
        <v>877007425293766.12</v>
      </c>
    </row>
    <row r="100" spans="1:52" x14ac:dyDescent="0.2">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76643729493384.562</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109218031954515.12</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x14ac:dyDescent="0.2">
      <c r="A101" s="102" t="s">
        <v>470</v>
      </c>
      <c r="B101" s="75">
        <f>B$24*'Industry Sub-sector'!$D$58</f>
        <v>93178715857614.719</v>
      </c>
      <c r="C101" s="75">
        <f>C$24*'Industry Sub-sector'!$D$58</f>
        <v>94240363074601.031</v>
      </c>
      <c r="D101" s="75">
        <f>D$24*'Industry Sub-sector'!$D$58</f>
        <v>114286863852427.12</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396082719522252.12</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448853089509283.62</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501623459496315.12</v>
      </c>
      <c r="AP101" s="75">
        <f>AP$24*'Industry Sub-sector'!$D$58</f>
        <v>512177533493720.12</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564947903480751.62</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617718273467783.12</v>
      </c>
    </row>
    <row r="102" spans="1:52" x14ac:dyDescent="0.2">
      <c r="A102" s="102" t="s">
        <v>471</v>
      </c>
      <c r="B102" s="75">
        <f>B$24*'Industry Sub-sector'!$D$59</f>
        <v>203612749466639.56</v>
      </c>
      <c r="C102" s="75">
        <f>C$24*'Industry Sub-sector'!$D$59</f>
        <v>205932645237091.12</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588762817098125.12</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888576696950369.12</v>
      </c>
      <c r="AG102" s="75">
        <f>AG$24*'Industry Sub-sector'!$D$59</f>
        <v>911639303092846.75</v>
      </c>
      <c r="AH102" s="75">
        <f>AH$24*'Industry Sub-sector'!$D$59</f>
        <v>934701909235324.25</v>
      </c>
      <c r="AI102" s="75">
        <f>AI$24*'Industry Sub-sector'!$D$59</f>
        <v>957764515377809.12</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1073077546090211.2</v>
      </c>
      <c r="AO102" s="75">
        <f>AO$24*'Industry Sub-sector'!$D$59</f>
        <v>1096140152232688.6</v>
      </c>
      <c r="AP102" s="75">
        <f>AP$24*'Industry Sub-sector'!$D$59</f>
        <v>1119202758375166.2</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1234515789087568.2</v>
      </c>
      <c r="AV102" s="75">
        <f>AV$24*'Industry Sub-sector'!$D$59</f>
        <v>1257578395230053.2</v>
      </c>
      <c r="AW102" s="75">
        <f>AW$24*'Industry Sub-sector'!$D$59</f>
        <v>1280641001372530.8</v>
      </c>
      <c r="AX102" s="75">
        <f>AX$24*'Industry Sub-sector'!$D$59</f>
        <v>1303703607515008.2</v>
      </c>
      <c r="AY102" s="75">
        <f>AY$24*'Industry Sub-sector'!$D$59</f>
        <v>1326766213657493.2</v>
      </c>
      <c r="AZ102" s="75">
        <f>AZ$24*'Industry Sub-sector'!$D$59</f>
        <v>1349828819799970.5</v>
      </c>
    </row>
    <row r="103" spans="1:52" x14ac:dyDescent="0.2">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424829276590928.62</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644640669598639.62</v>
      </c>
      <c r="O103" s="75">
        <f>O$24*'Industry Sub-sector'!$D$60</f>
        <v>676042297171165.5</v>
      </c>
      <c r="P103" s="75">
        <f>P$24*'Industry Sub-sector'!$D$60</f>
        <v>707443924743701.38</v>
      </c>
      <c r="Q103" s="75">
        <f>Q$24*'Industry Sub-sector'!$D$60</f>
        <v>738845552316227.25</v>
      </c>
      <c r="R103" s="75">
        <f>R$24*'Industry Sub-sector'!$D$60</f>
        <v>770247179888763.12</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990058572896464.12</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1178468338331639.2</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1398279731339350.2</v>
      </c>
      <c r="AM103" s="75">
        <f>AM$24*'Industry Sub-sector'!$D$60</f>
        <v>1429681358911876.2</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1618091124347061.2</v>
      </c>
      <c r="AT103" s="75">
        <f>AT$24*'Industry Sub-sector'!$D$60</f>
        <v>1649492751919587.2</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1837902517354762.2</v>
      </c>
    </row>
    <row r="104" spans="1:52" x14ac:dyDescent="0.2">
      <c r="A104" s="102" t="s">
        <v>474</v>
      </c>
      <c r="B104" s="75">
        <f>B$24*'Industry Sub-sector'!$D$61</f>
        <v>120787224259870.94</v>
      </c>
      <c r="C104" s="75">
        <f>C$24*'Industry Sub-sector'!$D$61</f>
        <v>122163433615223.56</v>
      </c>
      <c r="D104" s="75">
        <f>D$24*'Industry Sub-sector'!$D$61</f>
        <v>148149638327220.34</v>
      </c>
      <c r="E104" s="75">
        <f>E$24*'Industry Sub-sector'!$D$61</f>
        <v>157729179468120.62</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294541249804864.62</v>
      </c>
      <c r="P104" s="75">
        <f>P$24*'Industry Sub-sector'!$D$61</f>
        <v>308222456838542.06</v>
      </c>
      <c r="Q104" s="75">
        <f>Q$24*'Industry Sub-sector'!$D$61</f>
        <v>321903663872215.12</v>
      </c>
      <c r="R104" s="75">
        <f>R$24*'Industry Sub-sector'!$D$61</f>
        <v>335584870905892.62</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499759355309987.12</v>
      </c>
      <c r="AE104" s="75">
        <f>AE$24*'Industry Sub-sector'!$D$61</f>
        <v>513440562343660.25</v>
      </c>
      <c r="AF104" s="75">
        <f>AF$24*'Industry Sub-sector'!$D$61</f>
        <v>527121769377337.62</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622890218613058.12</v>
      </c>
      <c r="AN104" s="75">
        <f>AN$24*'Industry Sub-sector'!$D$61</f>
        <v>636571425646735.5</v>
      </c>
      <c r="AO104" s="75">
        <f>AO$24*'Industry Sub-sector'!$D$61</f>
        <v>650252632680408.5</v>
      </c>
      <c r="AP104" s="75">
        <f>AP$24*'Industry Sub-sector'!$D$61</f>
        <v>663933839714081.62</v>
      </c>
      <c r="AQ104" s="75">
        <f>AQ$24*'Industry Sub-sector'!$D$61</f>
        <v>677615046747759.12</v>
      </c>
      <c r="AR104" s="75">
        <f>AR$24*'Industry Sub-sector'!$D$61</f>
        <v>691296253781432.25</v>
      </c>
      <c r="AS104" s="75">
        <f>AS$24*'Industry Sub-sector'!$D$61</f>
        <v>704977460815109.62</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x14ac:dyDescent="0.2">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144547720665793.12</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283444546360053.12</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347550773603560.12</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411657000847063.62</v>
      </c>
      <c r="AG105" s="75">
        <f>AG$24*'Industry Sub-sector'!$D$62</f>
        <v>422341372054313.19</v>
      </c>
      <c r="AH105" s="75">
        <f>AH$24*'Industry Sub-sector'!$D$62</f>
        <v>433025743261562.62</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497131970505069.62</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571922568955822.62</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625344424992076.62</v>
      </c>
    </row>
    <row r="106" spans="1:52" x14ac:dyDescent="0.2">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x14ac:dyDescent="0.2">
      <c r="A108" s="90" t="s">
        <v>495</v>
      </c>
    </row>
    <row r="109" spans="1:52" x14ac:dyDescent="0.2">
      <c r="A109" s="90" t="s">
        <v>288</v>
      </c>
    </row>
    <row r="110" spans="1:52" x14ac:dyDescent="0.2">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x14ac:dyDescent="0.2">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161967688726255.62</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185822100990099.12</v>
      </c>
      <c r="AW111" s="75">
        <f>AW$20*'Industry Sub-sector'!$D$55</f>
        <v>189229874170647.75</v>
      </c>
      <c r="AX111" s="75">
        <f>AX$20*'Industry Sub-sector'!$D$55</f>
        <v>192637647351196.38</v>
      </c>
      <c r="AY111" s="75">
        <f>AY$20*'Industry Sub-sector'!$D$55</f>
        <v>196045420531746.06</v>
      </c>
      <c r="AZ111" s="75">
        <f>AZ$20*'Industry Sub-sector'!$D$55</f>
        <v>199453193712294.66</v>
      </c>
    </row>
    <row r="112" spans="1:52" x14ac:dyDescent="0.2">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54240177795318.312</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x14ac:dyDescent="0.2">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23317634639074.562</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x14ac:dyDescent="0.2">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23590618089524.812</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x14ac:dyDescent="0.2">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x14ac:dyDescent="0.2">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60527330618215.812</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132992625016361.62</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186133840908334.62</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239275056800307.62</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x14ac:dyDescent="0.2">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x14ac:dyDescent="0.2">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20594361455160.562</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64975595700663.562</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92919335781165.312</v>
      </c>
      <c r="AY118" s="75">
        <f>AY$20*'Industry Sub-sector'!$D$62</f>
        <v>94563085197665.75</v>
      </c>
      <c r="AZ118" s="75">
        <f>AZ$20*'Industry Sub-sector'!$D$62</f>
        <v>96206834614165.656</v>
      </c>
    </row>
    <row r="119" spans="1:52" x14ac:dyDescent="0.2">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I36"/>
  <sheetViews>
    <sheetView workbookViewId="0"/>
  </sheetViews>
  <sheetFormatPr baseColWidth="10" defaultColWidth="14.5" defaultRowHeight="15" customHeight="1" x14ac:dyDescent="0.2"/>
  <sheetData>
    <row r="1" spans="1:61" ht="15" customHeight="1" x14ac:dyDescent="0.3">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x14ac:dyDescent="0.2">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x14ac:dyDescent="0.2">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x14ac:dyDescent="0.2">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x14ac:dyDescent="0.2">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x14ac:dyDescent="0.2">
      <c r="A6" s="43" t="s">
        <v>504</v>
      </c>
      <c r="B6" s="43" t="s">
        <v>505</v>
      </c>
      <c r="C6" s="43" t="s">
        <v>506</v>
      </c>
      <c r="D6" s="43" t="s">
        <v>288</v>
      </c>
      <c r="E6" s="48" t="s">
        <v>508</v>
      </c>
      <c r="F6" s="43" t="s">
        <v>509</v>
      </c>
      <c r="G6" s="43" t="s">
        <v>510</v>
      </c>
      <c r="H6" s="43"/>
      <c r="I6" s="104">
        <v>351</v>
      </c>
      <c r="J6" s="104">
        <v>331</v>
      </c>
      <c r="K6" s="104">
        <v>373</v>
      </c>
      <c r="L6" s="104">
        <v>582</v>
      </c>
      <c r="M6" s="104">
        <v>619</v>
      </c>
      <c r="N6" s="104">
        <v>650</v>
      </c>
      <c r="O6" s="104">
        <v>680</v>
      </c>
      <c r="P6" s="104">
        <v>694</v>
      </c>
      <c r="Q6" s="104">
        <v>707</v>
      </c>
      <c r="R6" s="104">
        <v>722</v>
      </c>
      <c r="S6" s="104">
        <v>739</v>
      </c>
      <c r="T6" s="104">
        <v>761</v>
      </c>
      <c r="U6" s="104">
        <v>784</v>
      </c>
      <c r="V6" s="104">
        <v>809</v>
      </c>
      <c r="W6" s="104">
        <v>834</v>
      </c>
      <c r="X6" s="104">
        <v>859</v>
      </c>
      <c r="Y6" s="104">
        <v>884</v>
      </c>
      <c r="Z6" s="104">
        <v>909</v>
      </c>
      <c r="AA6" s="104">
        <v>934</v>
      </c>
      <c r="AB6" s="104">
        <v>959</v>
      </c>
      <c r="AC6" s="104">
        <v>984</v>
      </c>
      <c r="AD6" s="104">
        <v>1010</v>
      </c>
      <c r="AE6" s="104">
        <v>1030</v>
      </c>
      <c r="AF6" s="104">
        <v>1050</v>
      </c>
      <c r="AG6" s="104">
        <v>1070</v>
      </c>
      <c r="AH6" s="104">
        <v>1090</v>
      </c>
      <c r="AI6" s="104">
        <v>1110</v>
      </c>
      <c r="AJ6" s="104">
        <v>1120</v>
      </c>
      <c r="AK6" s="104">
        <v>1140</v>
      </c>
      <c r="AL6" s="104">
        <v>1150</v>
      </c>
      <c r="AM6" s="104">
        <v>1160</v>
      </c>
      <c r="AN6" s="104">
        <v>1170</v>
      </c>
      <c r="AO6" s="104">
        <f t="shared" ref="AO6:BH6" si="3">_xlfn.FORECAST.LINEAR(AO$2,$AK6:$AN6,$AK$2:$AN$2)</f>
        <v>1180</v>
      </c>
      <c r="AP6" s="104">
        <f t="shared" si="3"/>
        <v>1190</v>
      </c>
      <c r="AQ6" s="104">
        <f t="shared" si="3"/>
        <v>1200</v>
      </c>
      <c r="AR6" s="104">
        <f t="shared" si="3"/>
        <v>1210</v>
      </c>
      <c r="AS6" s="104">
        <f t="shared" si="3"/>
        <v>1220</v>
      </c>
      <c r="AT6" s="104">
        <f t="shared" si="3"/>
        <v>1230</v>
      </c>
      <c r="AU6" s="104">
        <f t="shared" si="3"/>
        <v>1240</v>
      </c>
      <c r="AV6" s="104">
        <f t="shared" si="3"/>
        <v>1250</v>
      </c>
      <c r="AW6" s="104">
        <f t="shared" si="3"/>
        <v>1260</v>
      </c>
      <c r="AX6" s="104">
        <f t="shared" si="3"/>
        <v>1270</v>
      </c>
      <c r="AY6" s="104">
        <f t="shared" si="3"/>
        <v>1280</v>
      </c>
      <c r="AZ6" s="104">
        <f t="shared" si="3"/>
        <v>1290</v>
      </c>
      <c r="BA6" s="104">
        <f t="shared" si="3"/>
        <v>1300</v>
      </c>
      <c r="BB6" s="104">
        <f t="shared" si="3"/>
        <v>1310</v>
      </c>
      <c r="BC6" s="104">
        <f t="shared" si="3"/>
        <v>1320</v>
      </c>
      <c r="BD6" s="104">
        <f t="shared" si="3"/>
        <v>1330</v>
      </c>
      <c r="BE6" s="104">
        <f t="shared" si="3"/>
        <v>1340</v>
      </c>
      <c r="BF6" s="104">
        <f t="shared" si="3"/>
        <v>1350</v>
      </c>
      <c r="BG6" s="104">
        <f t="shared" si="3"/>
        <v>1360</v>
      </c>
      <c r="BH6" s="104">
        <f t="shared" si="3"/>
        <v>1370</v>
      </c>
      <c r="BI6" s="104"/>
    </row>
    <row r="7" spans="1:61" x14ac:dyDescent="0.2">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x14ac:dyDescent="0.2">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x14ac:dyDescent="0.2">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x14ac:dyDescent="0.2">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x14ac:dyDescent="0.2">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x14ac:dyDescent="0.2">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x14ac:dyDescent="0.2">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x14ac:dyDescent="0.2">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x14ac:dyDescent="0.2">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x14ac:dyDescent="0.2">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x14ac:dyDescent="0.2">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x14ac:dyDescent="0.2">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x14ac:dyDescent="0.2">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x14ac:dyDescent="0.2">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x14ac:dyDescent="0.2">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x14ac:dyDescent="0.2">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x14ac:dyDescent="0.2">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x14ac:dyDescent="0.2">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144097074600000.62</v>
      </c>
      <c r="BG24" s="104">
        <f t="shared" si="15"/>
        <v>148305395400001.09</v>
      </c>
      <c r="BH24" s="104">
        <f t="shared" si="15"/>
        <v>152513716200001.59</v>
      </c>
      <c r="BI24" s="104"/>
    </row>
    <row r="25" spans="1:61" x14ac:dyDescent="0.2">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x14ac:dyDescent="0.2">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551631240000000</v>
      </c>
      <c r="M26" s="104">
        <f t="shared" si="17"/>
        <v>586700580000000</v>
      </c>
      <c r="N26" s="104">
        <f t="shared" si="17"/>
        <v>616083000000000</v>
      </c>
      <c r="O26" s="104">
        <f t="shared" si="17"/>
        <v>644517600000000</v>
      </c>
      <c r="P26" s="104">
        <f t="shared" si="17"/>
        <v>657787080000000</v>
      </c>
      <c r="Q26" s="104">
        <f t="shared" si="17"/>
        <v>670108740000000</v>
      </c>
      <c r="R26" s="104">
        <f t="shared" si="17"/>
        <v>684326040000000</v>
      </c>
      <c r="S26" s="104">
        <f t="shared" si="17"/>
        <v>700438980000000</v>
      </c>
      <c r="T26" s="104">
        <f t="shared" si="17"/>
        <v>721291020000000</v>
      </c>
      <c r="U26" s="104">
        <f t="shared" si="17"/>
        <v>743090880000000</v>
      </c>
      <c r="V26" s="104">
        <f t="shared" si="17"/>
        <v>766786380000000</v>
      </c>
      <c r="W26" s="104">
        <f t="shared" si="17"/>
        <v>790481880000000</v>
      </c>
      <c r="X26" s="104">
        <f t="shared" si="17"/>
        <v>814177380000000</v>
      </c>
      <c r="Y26" s="104">
        <f t="shared" si="17"/>
        <v>837872880000000</v>
      </c>
      <c r="Z26" s="104">
        <f t="shared" si="17"/>
        <v>861568380000000</v>
      </c>
      <c r="AA26" s="104">
        <f t="shared" si="17"/>
        <v>885263880000000</v>
      </c>
      <c r="AB26" s="104">
        <f t="shared" si="17"/>
        <v>908959380000000</v>
      </c>
      <c r="AC26" s="104">
        <f t="shared" si="17"/>
        <v>932654880000000</v>
      </c>
      <c r="AD26" s="104">
        <f t="shared" si="17"/>
        <v>957298200000000</v>
      </c>
      <c r="AE26" s="104">
        <f t="shared" si="17"/>
        <v>976254600000000</v>
      </c>
      <c r="AF26" s="104">
        <f t="shared" si="17"/>
        <v>995211000000000</v>
      </c>
      <c r="AG26" s="104">
        <f t="shared" si="17"/>
        <v>1014167400000000</v>
      </c>
      <c r="AH26" s="104">
        <f t="shared" si="17"/>
        <v>1033123800000000</v>
      </c>
      <c r="AI26" s="104">
        <f t="shared" si="17"/>
        <v>1052080200000000</v>
      </c>
      <c r="AJ26" s="104">
        <f t="shared" si="17"/>
        <v>1061558400000000</v>
      </c>
      <c r="AK26" s="104">
        <f t="shared" si="17"/>
        <v>1080514800000000</v>
      </c>
      <c r="AL26" s="104">
        <f t="shared" si="17"/>
        <v>1089993000000000</v>
      </c>
      <c r="AM26" s="104">
        <f t="shared" si="17"/>
        <v>1099471200000000</v>
      </c>
      <c r="AN26" s="104">
        <f t="shared" si="17"/>
        <v>1108949400000000</v>
      </c>
      <c r="AO26" s="104">
        <f t="shared" si="17"/>
        <v>1118427600000000</v>
      </c>
      <c r="AP26" s="104">
        <f t="shared" si="17"/>
        <v>1127905800000000</v>
      </c>
      <c r="AQ26" s="104">
        <f t="shared" si="17"/>
        <v>1137384000000000</v>
      </c>
      <c r="AR26" s="104">
        <f t="shared" si="17"/>
        <v>1146862200000000</v>
      </c>
      <c r="AS26" s="104">
        <f t="shared" si="17"/>
        <v>1156340400000000</v>
      </c>
      <c r="AT26" s="104">
        <f t="shared" si="17"/>
        <v>1165818600000000</v>
      </c>
      <c r="AU26" s="104">
        <f t="shared" si="17"/>
        <v>1175296800000000</v>
      </c>
      <c r="AV26" s="104">
        <f t="shared" si="17"/>
        <v>1184775000000000</v>
      </c>
      <c r="AW26" s="104">
        <f t="shared" si="17"/>
        <v>1194253200000000</v>
      </c>
      <c r="AX26" s="104">
        <f t="shared" si="17"/>
        <v>1203731400000000</v>
      </c>
      <c r="AY26" s="104">
        <f t="shared" si="17"/>
        <v>1213209600000000</v>
      </c>
      <c r="AZ26" s="104">
        <f t="shared" si="17"/>
        <v>1222687800000000</v>
      </c>
      <c r="BA26" s="104">
        <f t="shared" si="17"/>
        <v>1232166000000000</v>
      </c>
      <c r="BB26" s="104">
        <f t="shared" si="17"/>
        <v>1241644200000000</v>
      </c>
      <c r="BC26" s="104">
        <f t="shared" si="17"/>
        <v>1251122400000000</v>
      </c>
      <c r="BD26" s="104">
        <f t="shared" si="17"/>
        <v>1260600600000000</v>
      </c>
      <c r="BE26" s="104">
        <f t="shared" si="17"/>
        <v>1270078800000000</v>
      </c>
      <c r="BF26" s="104">
        <f t="shared" si="17"/>
        <v>1279557000000000</v>
      </c>
      <c r="BG26" s="104">
        <f t="shared" si="17"/>
        <v>1289035200000000</v>
      </c>
      <c r="BH26" s="104">
        <f t="shared" si="17"/>
        <v>1298513400000000</v>
      </c>
      <c r="BI26" s="104"/>
    </row>
    <row r="27" spans="1:61" x14ac:dyDescent="0.2">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x14ac:dyDescent="0.2">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x14ac:dyDescent="0.2">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x14ac:dyDescent="0.2">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x14ac:dyDescent="0.2">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x14ac:dyDescent="0.2">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x14ac:dyDescent="0.2">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x14ac:dyDescent="0.2">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x14ac:dyDescent="0.2">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547271267999999.62</v>
      </c>
      <c r="AR35" s="104">
        <f t="shared" si="26"/>
        <v>551726022000000.38</v>
      </c>
      <c r="AS35" s="104">
        <f t="shared" si="26"/>
        <v>556180775999999.31</v>
      </c>
      <c r="AT35" s="104">
        <f t="shared" si="26"/>
        <v>560635530000000</v>
      </c>
      <c r="AU35" s="104">
        <f t="shared" si="26"/>
        <v>565090283999999</v>
      </c>
      <c r="AV35" s="104">
        <f t="shared" si="26"/>
        <v>569545037999999.62</v>
      </c>
      <c r="AW35" s="104">
        <f t="shared" si="26"/>
        <v>573999792000000.38</v>
      </c>
      <c r="AX35" s="104">
        <f t="shared" si="26"/>
        <v>578454545999999.25</v>
      </c>
      <c r="AY35" s="104">
        <f t="shared" si="26"/>
        <v>582909300000000</v>
      </c>
      <c r="AZ35" s="104">
        <f t="shared" si="26"/>
        <v>587364053999999</v>
      </c>
      <c r="BA35" s="104">
        <f t="shared" si="26"/>
        <v>591818807999999.62</v>
      </c>
      <c r="BB35" s="104">
        <f t="shared" si="26"/>
        <v>596273562000000.38</v>
      </c>
      <c r="BC35" s="104">
        <f t="shared" si="26"/>
        <v>600728315999999.25</v>
      </c>
      <c r="BD35" s="104">
        <f t="shared" si="26"/>
        <v>605183070000000</v>
      </c>
      <c r="BE35" s="104">
        <f t="shared" si="26"/>
        <v>609637823999999</v>
      </c>
      <c r="BF35" s="104">
        <f t="shared" si="26"/>
        <v>614092577999999.62</v>
      </c>
      <c r="BG35" s="104">
        <f t="shared" si="26"/>
        <v>618547332000000.38</v>
      </c>
      <c r="BH35" s="104">
        <f t="shared" si="26"/>
        <v>623002085999999.25</v>
      </c>
      <c r="BI35" s="104"/>
    </row>
    <row r="36" spans="1:61" x14ac:dyDescent="0.2">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1F497D"/>
  </sheetPr>
  <dimension ref="A1:AZ1012"/>
  <sheetViews>
    <sheetView workbookViewId="0"/>
  </sheetViews>
  <sheetFormatPr baseColWidth="10" defaultColWidth="14.5" defaultRowHeight="15" customHeight="1" x14ac:dyDescent="0.2"/>
  <cols>
    <col min="1" max="1" width="39.83203125" customWidth="1"/>
    <col min="2" max="2" width="10" customWidth="1"/>
    <col min="3"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x14ac:dyDescent="0.2">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106479052887872.12</v>
      </c>
      <c r="N3" s="26">
        <f>calcs!P6</f>
        <v>109658721967567.56</v>
      </c>
      <c r="O3" s="26">
        <f>calcs!Q6</f>
        <v>112838391047264.12</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x14ac:dyDescent="0.2">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x14ac:dyDescent="0.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2941187631289.7812</v>
      </c>
      <c r="AK5" s="42">
        <f t="shared" si="3"/>
        <v>3015172283949.5625</v>
      </c>
      <c r="AL5" s="42">
        <f t="shared" si="3"/>
        <v>3089156936609.3438</v>
      </c>
      <c r="AM5" s="42">
        <f t="shared" si="3"/>
        <v>3163141589269.125</v>
      </c>
      <c r="AN5" s="42">
        <f t="shared" si="3"/>
        <v>3237126241928.9062</v>
      </c>
      <c r="AO5" s="42">
        <f t="shared" si="3"/>
        <v>3311110894588.6875</v>
      </c>
      <c r="AP5" s="42">
        <f t="shared" si="3"/>
        <v>3385095547248.4688</v>
      </c>
      <c r="AQ5" s="42">
        <f t="shared" si="3"/>
        <v>3459080199908.25</v>
      </c>
      <c r="AR5" s="42">
        <f t="shared" si="3"/>
        <v>3533064852568.0312</v>
      </c>
      <c r="AS5" s="42">
        <f t="shared" si="3"/>
        <v>3607049505227.7812</v>
      </c>
      <c r="AT5" s="42">
        <f t="shared" si="3"/>
        <v>3681034157887.5625</v>
      </c>
      <c r="AU5" s="42">
        <f t="shared" si="3"/>
        <v>3755018810547.3438</v>
      </c>
      <c r="AV5" s="42">
        <f t="shared" si="3"/>
        <v>3829003463207.125</v>
      </c>
      <c r="AW5" s="42">
        <f t="shared" si="3"/>
        <v>3902988115866.9062</v>
      </c>
      <c r="AX5" s="42">
        <f t="shared" si="3"/>
        <v>3976972768526.6875</v>
      </c>
      <c r="AY5" s="42">
        <f t="shared" si="3"/>
        <v>4050957421186.4688</v>
      </c>
      <c r="AZ5" s="42">
        <f t="shared" si="3"/>
        <v>4124942073846.25</v>
      </c>
    </row>
    <row r="6" spans="1:52" x14ac:dyDescent="0.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x14ac:dyDescent="0.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x14ac:dyDescent="0.2">
      <c r="A8" s="107" t="s">
        <v>56</v>
      </c>
      <c r="B8" s="26">
        <f>'ISIC 16'!C148+'ISIC 16'!C149</f>
        <v>7228868453835.9961</v>
      </c>
      <c r="C8" s="26">
        <f>'ISIC 16'!D148+'ISIC 16'!D149</f>
        <v>7536830106466.4062</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x14ac:dyDescent="0.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43541357994448.562</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x14ac:dyDescent="0.2">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953481967963.01562</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1215121903427.2812</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1410890361339.9062</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x14ac:dyDescent="0.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90132799970137.812</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351741162829913.62</v>
      </c>
      <c r="AB11" s="26">
        <f>'ISIC 20'!AC227+'ISIC 20'!AC228</f>
        <v>379308745582269.44</v>
      </c>
      <c r="AC11" s="26">
        <f>'ISIC 20'!AD227+'ISIC 20'!AD228</f>
        <v>409049080702727.06</v>
      </c>
      <c r="AD11" s="26">
        <f>'ISIC 20'!AE227+'ISIC 20'!AE228</f>
        <v>441134445519493.12</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x14ac:dyDescent="0.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x14ac:dyDescent="0.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5308967122216.4062</v>
      </c>
      <c r="AO13" s="42">
        <f t="shared" si="11"/>
        <v>5443743694279.9688</v>
      </c>
      <c r="AP13" s="42">
        <f t="shared" si="11"/>
        <v>5578520266343.5312</v>
      </c>
      <c r="AQ13" s="42">
        <f t="shared" si="11"/>
        <v>5713296838407.0938</v>
      </c>
      <c r="AR13" s="42">
        <f t="shared" si="11"/>
        <v>5848073410470.6562</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6791509414915.5312</v>
      </c>
      <c r="AZ13" s="42">
        <f t="shared" si="11"/>
        <v>6926285986979.0938</v>
      </c>
    </row>
    <row r="14" spans="1:52" x14ac:dyDescent="0.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19125015645096.312</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x14ac:dyDescent="0.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x14ac:dyDescent="0.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17599237819846.812</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x14ac:dyDescent="0.2">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x14ac:dyDescent="0.2">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233963412275339.56</v>
      </c>
      <c r="C27" s="26">
        <f t="shared" si="25"/>
        <v>260772153728648.47</v>
      </c>
      <c r="D27" s="26">
        <f t="shared" si="25"/>
        <v>299923207057804.12</v>
      </c>
      <c r="E27" s="26">
        <f t="shared" si="25"/>
        <v>312214052993813.06</v>
      </c>
      <c r="F27" s="26">
        <f t="shared" si="25"/>
        <v>324485078984648.12</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655025239807116.62</v>
      </c>
      <c r="U27" s="26">
        <f t="shared" si="25"/>
        <v>691164516123663.62</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955395650321843.12</v>
      </c>
      <c r="AB27" s="26">
        <f t="shared" si="25"/>
        <v>1007530809712677.9</v>
      </c>
      <c r="AC27" s="26">
        <f t="shared" si="25"/>
        <v>1063066138854971.5</v>
      </c>
      <c r="AD27" s="26">
        <f t="shared" si="25"/>
        <v>1122259514596475.4</v>
      </c>
      <c r="AE27" s="26">
        <f t="shared" si="25"/>
        <v>1185389018640927.2</v>
      </c>
      <c r="AF27" s="26">
        <f t="shared" si="25"/>
        <v>1252754547157390.2</v>
      </c>
      <c r="AG27" s="26">
        <f t="shared" si="25"/>
        <v>1319580173560119.8</v>
      </c>
      <c r="AH27" s="26">
        <f t="shared" si="25"/>
        <v>1383347951413150</v>
      </c>
      <c r="AI27" s="26">
        <f t="shared" si="25"/>
        <v>1448312741957940</v>
      </c>
      <c r="AJ27" s="26">
        <f t="shared" si="25"/>
        <v>1513277532502727.2</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x14ac:dyDescent="0.2">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x14ac:dyDescent="0.2">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x14ac:dyDescent="0.2">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x14ac:dyDescent="0.2">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x14ac:dyDescent="0.2">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x14ac:dyDescent="0.2">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x14ac:dyDescent="0.2">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x14ac:dyDescent="0.2">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x14ac:dyDescent="0.2">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x14ac:dyDescent="0.2">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x14ac:dyDescent="0.2">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x14ac:dyDescent="0.2">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x14ac:dyDescent="0.2">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x14ac:dyDescent="0.2">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x14ac:dyDescent="0.2">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x14ac:dyDescent="0.2">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x14ac:dyDescent="0.2">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x14ac:dyDescent="0.2">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x14ac:dyDescent="0.2">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x14ac:dyDescent="0.2">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x14ac:dyDescent="0.2">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x14ac:dyDescent="0.2">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x14ac:dyDescent="0.2">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x14ac:dyDescent="0.2">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x14ac:dyDescent="0.2">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x14ac:dyDescent="0.2">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x14ac:dyDescent="0.2">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x14ac:dyDescent="0.2">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x14ac:dyDescent="0.2">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x14ac:dyDescent="0.2">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x14ac:dyDescent="0.2">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x14ac:dyDescent="0.2">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x14ac:dyDescent="0.2">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x14ac:dyDescent="0.2">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x14ac:dyDescent="0.2">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x14ac:dyDescent="0.2">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x14ac:dyDescent="0.2">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x14ac:dyDescent="0.2">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x14ac:dyDescent="0.2">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x14ac:dyDescent="0.2">
      <c r="A75" s="1"/>
      <c r="B75" s="114"/>
    </row>
    <row r="76" spans="1:35" ht="15.75" customHeight="1" x14ac:dyDescent="0.2">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x14ac:dyDescent="0.2">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x14ac:dyDescent="0.2">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x14ac:dyDescent="0.2">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x14ac:dyDescent="0.2">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x14ac:dyDescent="0.2">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x14ac:dyDescent="0.2">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x14ac:dyDescent="0.2">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x14ac:dyDescent="0.2">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x14ac:dyDescent="0.2">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x14ac:dyDescent="0.2">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x14ac:dyDescent="0.2">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x14ac:dyDescent="0.2">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x14ac:dyDescent="0.2">
      <c r="A89" s="1"/>
      <c r="B89" s="114"/>
    </row>
    <row r="90" spans="1:35" ht="15.75" customHeight="1" x14ac:dyDescent="0.2">
      <c r="A90" s="1"/>
      <c r="B90" s="114"/>
    </row>
    <row r="91" spans="1:35" ht="15.75" customHeight="1" x14ac:dyDescent="0.2">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x14ac:dyDescent="0.2">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x14ac:dyDescent="0.2">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x14ac:dyDescent="0.2">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x14ac:dyDescent="0.2">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x14ac:dyDescent="0.2">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x14ac:dyDescent="0.2">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x14ac:dyDescent="0.2">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x14ac:dyDescent="0.2">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x14ac:dyDescent="0.2">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x14ac:dyDescent="0.2">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x14ac:dyDescent="0.2">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x14ac:dyDescent="0.2">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x14ac:dyDescent="0.2">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x14ac:dyDescent="0.2">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x14ac:dyDescent="0.2">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x14ac:dyDescent="0.2">
      <c r="A107" s="1"/>
      <c r="B107" s="26"/>
    </row>
    <row r="108" spans="1:35" ht="15.75" customHeight="1" x14ac:dyDescent="0.2">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x14ac:dyDescent="0.2">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x14ac:dyDescent="0.2">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x14ac:dyDescent="0.2">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x14ac:dyDescent="0.2">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x14ac:dyDescent="0.2">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x14ac:dyDescent="0.2">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x14ac:dyDescent="0.2">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x14ac:dyDescent="0.2">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x14ac:dyDescent="0.2">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x14ac:dyDescent="0.2">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x14ac:dyDescent="0.2">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x14ac:dyDescent="0.2">
      <c r="A120" s="1"/>
      <c r="B120" s="26"/>
    </row>
    <row r="121" spans="1:35" ht="15.75" customHeight="1" x14ac:dyDescent="0.2">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x14ac:dyDescent="0.2">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x14ac:dyDescent="0.2">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x14ac:dyDescent="0.2">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x14ac:dyDescent="0.2">
      <c r="A125" s="1"/>
      <c r="B125" s="26"/>
    </row>
    <row r="126" spans="1:35" ht="15.75" customHeight="1" x14ac:dyDescent="0.2">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x14ac:dyDescent="0.2">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x14ac:dyDescent="0.2">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x14ac:dyDescent="0.2">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x14ac:dyDescent="0.2">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x14ac:dyDescent="0.2">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x14ac:dyDescent="0.2">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x14ac:dyDescent="0.2">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x14ac:dyDescent="0.2">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x14ac:dyDescent="0.2">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x14ac:dyDescent="0.2">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x14ac:dyDescent="0.2">
      <c r="A137" s="1"/>
      <c r="B137" s="26"/>
    </row>
    <row r="138" spans="1:35" ht="15.75" customHeight="1" x14ac:dyDescent="0.2">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x14ac:dyDescent="0.2">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x14ac:dyDescent="0.2">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x14ac:dyDescent="0.2">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x14ac:dyDescent="0.2">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x14ac:dyDescent="0.2">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x14ac:dyDescent="0.2">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x14ac:dyDescent="0.2">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x14ac:dyDescent="0.2">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x14ac:dyDescent="0.2">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x14ac:dyDescent="0.2">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x14ac:dyDescent="0.2">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x14ac:dyDescent="0.2">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x14ac:dyDescent="0.2">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x14ac:dyDescent="0.2">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x14ac:dyDescent="0.2">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x14ac:dyDescent="0.2">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x14ac:dyDescent="0.2">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x14ac:dyDescent="0.2">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x14ac:dyDescent="0.2">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x14ac:dyDescent="0.2">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x14ac:dyDescent="0.2">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x14ac:dyDescent="0.2">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x14ac:dyDescent="0.2">
      <c r="B161" s="26"/>
    </row>
    <row r="162" spans="2:12" ht="15.75" customHeight="1" x14ac:dyDescent="0.2">
      <c r="B162" s="26"/>
      <c r="C162" s="123"/>
      <c r="D162" s="123"/>
      <c r="E162" s="123"/>
      <c r="F162" s="123"/>
      <c r="G162" s="123"/>
      <c r="H162" s="123"/>
      <c r="I162" s="123"/>
      <c r="J162" s="123"/>
      <c r="K162" s="123"/>
      <c r="L162" s="123"/>
    </row>
    <row r="163" spans="2:12" ht="15.75" customHeight="1" x14ac:dyDescent="0.2">
      <c r="B163" s="26"/>
      <c r="C163" s="123"/>
      <c r="D163" s="123"/>
      <c r="E163" s="123"/>
      <c r="F163" s="123"/>
      <c r="G163" s="123"/>
      <c r="H163" s="123"/>
      <c r="I163" s="123"/>
      <c r="J163" s="123"/>
      <c r="K163" s="123"/>
      <c r="L163" s="123"/>
    </row>
    <row r="164" spans="2:12" ht="15.75" customHeight="1" x14ac:dyDescent="0.2">
      <c r="B164" s="26"/>
    </row>
    <row r="165" spans="2:12" ht="15.75" customHeight="1" x14ac:dyDescent="0.2">
      <c r="B165" s="26"/>
    </row>
    <row r="166" spans="2:12" ht="15.75" customHeight="1" x14ac:dyDescent="0.2">
      <c r="B166" s="26"/>
    </row>
    <row r="167" spans="2:12" ht="15.75" customHeight="1" x14ac:dyDescent="0.2">
      <c r="B167" s="26"/>
    </row>
    <row r="168" spans="2:12" ht="15.75" customHeight="1" x14ac:dyDescent="0.2">
      <c r="B168" s="26"/>
    </row>
    <row r="169" spans="2:12" ht="15.75" customHeight="1" x14ac:dyDescent="0.2">
      <c r="B169" s="26"/>
    </row>
    <row r="170" spans="2:12" ht="15.75" customHeight="1" x14ac:dyDescent="0.2">
      <c r="B170" s="26"/>
    </row>
    <row r="171" spans="2:12" ht="15.75" customHeight="1" x14ac:dyDescent="0.2">
      <c r="B171" s="26"/>
    </row>
    <row r="172" spans="2:12" ht="15.75" customHeight="1" x14ac:dyDescent="0.2">
      <c r="B172" s="26"/>
    </row>
    <row r="173" spans="2:12" ht="15.75" customHeight="1" x14ac:dyDescent="0.2">
      <c r="B173" s="26"/>
    </row>
    <row r="174" spans="2:12" ht="15.75" customHeight="1" x14ac:dyDescent="0.2">
      <c r="B174" s="26"/>
    </row>
    <row r="175" spans="2:12" ht="15.75" customHeight="1" x14ac:dyDescent="0.2">
      <c r="B175" s="26"/>
    </row>
    <row r="176" spans="2:12" ht="15.75" customHeight="1" x14ac:dyDescent="0.2">
      <c r="B176" s="26"/>
    </row>
    <row r="177" spans="2:2" ht="15.75" customHeight="1" x14ac:dyDescent="0.2">
      <c r="B177" s="26"/>
    </row>
    <row r="178" spans="2:2" ht="15.75" customHeight="1" x14ac:dyDescent="0.2">
      <c r="B178" s="26"/>
    </row>
    <row r="179" spans="2:2" ht="15.75" customHeight="1" x14ac:dyDescent="0.2">
      <c r="B179" s="26"/>
    </row>
    <row r="180" spans="2:2" ht="15.75" customHeight="1" x14ac:dyDescent="0.2">
      <c r="B180" s="26"/>
    </row>
    <row r="181" spans="2:2" ht="15.75" customHeight="1" x14ac:dyDescent="0.2">
      <c r="B181" s="26"/>
    </row>
    <row r="182" spans="2:2" ht="15.75" customHeight="1" x14ac:dyDescent="0.2">
      <c r="B182" s="26"/>
    </row>
    <row r="183" spans="2:2" ht="15.75" customHeight="1" x14ac:dyDescent="0.2">
      <c r="B183" s="26"/>
    </row>
    <row r="184" spans="2:2" ht="15.75" customHeight="1" x14ac:dyDescent="0.2">
      <c r="B184" s="26"/>
    </row>
    <row r="185" spans="2:2" ht="15.75" customHeight="1" x14ac:dyDescent="0.2">
      <c r="B185" s="26"/>
    </row>
    <row r="186" spans="2:2" ht="15.75" customHeight="1" x14ac:dyDescent="0.2">
      <c r="B186" s="26"/>
    </row>
    <row r="187" spans="2:2" ht="15.75" customHeight="1" x14ac:dyDescent="0.2">
      <c r="B187" s="26"/>
    </row>
    <row r="188" spans="2:2" ht="15.75" customHeight="1" x14ac:dyDescent="0.2">
      <c r="B188" s="26"/>
    </row>
    <row r="189" spans="2:2" ht="15.75" customHeight="1" x14ac:dyDescent="0.2">
      <c r="B189" s="26"/>
    </row>
    <row r="190" spans="2:2" ht="15.75" customHeight="1" x14ac:dyDescent="0.2">
      <c r="B190" s="26"/>
    </row>
    <row r="191" spans="2:2" ht="15.75" customHeight="1" x14ac:dyDescent="0.2">
      <c r="B191" s="26"/>
    </row>
    <row r="192" spans="2:2" ht="15.75" customHeight="1" x14ac:dyDescent="0.2">
      <c r="B192" s="26"/>
    </row>
    <row r="193" spans="2:2" ht="15.75" customHeight="1" x14ac:dyDescent="0.2">
      <c r="B193" s="26"/>
    </row>
    <row r="194" spans="2:2" ht="15.75" customHeight="1" x14ac:dyDescent="0.2">
      <c r="B194" s="26"/>
    </row>
    <row r="195" spans="2:2" ht="15.75" customHeight="1" x14ac:dyDescent="0.2">
      <c r="B195" s="26"/>
    </row>
    <row r="196" spans="2:2" ht="15.75" customHeight="1" x14ac:dyDescent="0.2">
      <c r="B196" s="26"/>
    </row>
    <row r="197" spans="2:2" ht="15.75" customHeight="1" x14ac:dyDescent="0.2">
      <c r="B197" s="26"/>
    </row>
    <row r="198" spans="2:2" ht="15.75" customHeight="1" x14ac:dyDescent="0.2">
      <c r="B198" s="26"/>
    </row>
    <row r="199" spans="2:2" ht="15.75" customHeight="1" x14ac:dyDescent="0.2">
      <c r="B199" s="26"/>
    </row>
    <row r="200" spans="2:2" ht="15.75" customHeight="1" x14ac:dyDescent="0.2">
      <c r="B200" s="26"/>
    </row>
    <row r="201" spans="2:2" ht="15.75" customHeight="1" x14ac:dyDescent="0.2">
      <c r="B201" s="26"/>
    </row>
    <row r="202" spans="2:2" ht="15.75" customHeight="1" x14ac:dyDescent="0.2">
      <c r="B202" s="26"/>
    </row>
    <row r="203" spans="2:2" ht="15.75" customHeight="1" x14ac:dyDescent="0.2">
      <c r="B203" s="26"/>
    </row>
    <row r="204" spans="2:2" ht="15.75" customHeight="1" x14ac:dyDescent="0.2">
      <c r="B204" s="26"/>
    </row>
    <row r="205" spans="2:2" ht="15.75" customHeight="1" x14ac:dyDescent="0.2">
      <c r="B205" s="26"/>
    </row>
    <row r="206" spans="2:2" ht="15.75" customHeight="1" x14ac:dyDescent="0.2">
      <c r="B206" s="26"/>
    </row>
    <row r="207" spans="2:2" ht="15.75" customHeight="1" x14ac:dyDescent="0.2">
      <c r="B207" s="26"/>
    </row>
    <row r="208" spans="2:2" ht="15.75" customHeight="1" x14ac:dyDescent="0.2">
      <c r="B208" s="26"/>
    </row>
    <row r="209" spans="2:2" ht="15.75" customHeight="1" x14ac:dyDescent="0.2">
      <c r="B209" s="26"/>
    </row>
    <row r="210" spans="2:2" ht="15.75" customHeight="1" x14ac:dyDescent="0.2">
      <c r="B210" s="26"/>
    </row>
    <row r="211" spans="2:2" ht="15.75" customHeight="1" x14ac:dyDescent="0.2">
      <c r="B211" s="26"/>
    </row>
    <row r="212" spans="2:2" ht="15.75" customHeight="1" x14ac:dyDescent="0.2">
      <c r="B212" s="26"/>
    </row>
    <row r="213" spans="2:2" ht="15.75" customHeight="1" x14ac:dyDescent="0.2">
      <c r="B213" s="26"/>
    </row>
    <row r="214" spans="2:2" ht="15.75" customHeight="1" x14ac:dyDescent="0.2">
      <c r="B214" s="26"/>
    </row>
    <row r="215" spans="2:2" ht="15.75" customHeight="1" x14ac:dyDescent="0.2">
      <c r="B215" s="26"/>
    </row>
    <row r="216" spans="2:2" ht="15.75" customHeight="1" x14ac:dyDescent="0.2">
      <c r="B216" s="26"/>
    </row>
    <row r="217" spans="2:2" ht="15.75" customHeight="1" x14ac:dyDescent="0.2">
      <c r="B217" s="26"/>
    </row>
    <row r="218" spans="2:2" ht="15.75" customHeight="1" x14ac:dyDescent="0.2">
      <c r="B218" s="26"/>
    </row>
    <row r="219" spans="2:2" ht="15.75" customHeight="1" x14ac:dyDescent="0.2">
      <c r="B219" s="26"/>
    </row>
    <row r="220" spans="2:2" ht="15.75" customHeight="1" x14ac:dyDescent="0.2">
      <c r="B220" s="26"/>
    </row>
    <row r="221" spans="2:2" ht="15.75" customHeight="1" x14ac:dyDescent="0.2">
      <c r="B221" s="26"/>
    </row>
    <row r="222" spans="2:2" ht="15.75" customHeight="1" x14ac:dyDescent="0.2">
      <c r="B222" s="26"/>
    </row>
    <row r="223" spans="2:2" ht="15.75" customHeight="1" x14ac:dyDescent="0.2">
      <c r="B223" s="26"/>
    </row>
    <row r="224" spans="2:2" ht="15.75" customHeight="1" x14ac:dyDescent="0.2">
      <c r="B224" s="26"/>
    </row>
    <row r="225" spans="2:2" ht="15.75" customHeight="1" x14ac:dyDescent="0.2">
      <c r="B225" s="26"/>
    </row>
    <row r="226" spans="2:2" ht="15.75" customHeight="1" x14ac:dyDescent="0.2">
      <c r="B226" s="26"/>
    </row>
    <row r="227" spans="2:2" ht="15.75" customHeight="1" x14ac:dyDescent="0.2">
      <c r="B227" s="26"/>
    </row>
    <row r="228" spans="2:2" ht="15.75" customHeight="1" x14ac:dyDescent="0.2">
      <c r="B228" s="26"/>
    </row>
    <row r="229" spans="2:2" ht="15.75" customHeight="1" x14ac:dyDescent="0.2">
      <c r="B229" s="26"/>
    </row>
    <row r="230" spans="2:2" ht="15.75" customHeight="1" x14ac:dyDescent="0.2">
      <c r="B230" s="26"/>
    </row>
    <row r="231" spans="2:2" ht="15.75" customHeight="1" x14ac:dyDescent="0.2">
      <c r="B231" s="26"/>
    </row>
    <row r="232" spans="2:2" ht="15.75" customHeight="1" x14ac:dyDescent="0.2">
      <c r="B232" s="26"/>
    </row>
    <row r="233" spans="2:2" ht="15.75" customHeight="1" x14ac:dyDescent="0.2">
      <c r="B233" s="26"/>
    </row>
    <row r="234" spans="2:2" ht="15.75" customHeight="1" x14ac:dyDescent="0.2">
      <c r="B234" s="26"/>
    </row>
    <row r="235" spans="2:2" ht="15.75" customHeight="1" x14ac:dyDescent="0.2">
      <c r="B235" s="26"/>
    </row>
    <row r="236" spans="2:2" ht="15.75" customHeight="1" x14ac:dyDescent="0.2">
      <c r="B236" s="26"/>
    </row>
    <row r="237" spans="2:2" ht="15.75" customHeight="1" x14ac:dyDescent="0.2">
      <c r="B237" s="26"/>
    </row>
    <row r="238" spans="2:2" ht="15.75" customHeight="1" x14ac:dyDescent="0.2">
      <c r="B238" s="26"/>
    </row>
    <row r="239" spans="2:2" ht="15.75" customHeight="1" x14ac:dyDescent="0.2">
      <c r="B239" s="26"/>
    </row>
    <row r="240" spans="2:2" ht="15.75" customHeight="1" x14ac:dyDescent="0.2">
      <c r="B240" s="26"/>
    </row>
    <row r="241" spans="2:2" ht="15.75" customHeight="1" x14ac:dyDescent="0.2">
      <c r="B241" s="26"/>
    </row>
    <row r="242" spans="2:2" ht="15.75" customHeight="1" x14ac:dyDescent="0.2">
      <c r="B242" s="26"/>
    </row>
    <row r="243" spans="2:2" ht="15.75" customHeight="1" x14ac:dyDescent="0.2">
      <c r="B243" s="26"/>
    </row>
    <row r="244" spans="2:2" ht="15.75" customHeight="1" x14ac:dyDescent="0.2">
      <c r="B244" s="26"/>
    </row>
    <row r="245" spans="2:2" ht="15.75" customHeight="1" x14ac:dyDescent="0.2">
      <c r="B245" s="26"/>
    </row>
    <row r="246" spans="2:2" ht="15.75" customHeight="1" x14ac:dyDescent="0.2">
      <c r="B246" s="26"/>
    </row>
    <row r="247" spans="2:2" ht="15.75" customHeight="1" x14ac:dyDescent="0.2">
      <c r="B247" s="26"/>
    </row>
    <row r="248" spans="2:2" ht="15.75" customHeight="1" x14ac:dyDescent="0.2">
      <c r="B248" s="26"/>
    </row>
    <row r="249" spans="2:2" ht="15.75" customHeight="1" x14ac:dyDescent="0.2">
      <c r="B249" s="26"/>
    </row>
    <row r="250" spans="2:2" ht="15.75" customHeight="1" x14ac:dyDescent="0.2">
      <c r="B250" s="26"/>
    </row>
    <row r="251" spans="2:2" ht="15.75" customHeight="1" x14ac:dyDescent="0.2">
      <c r="B251" s="26"/>
    </row>
    <row r="252" spans="2:2" ht="15.75" customHeight="1" x14ac:dyDescent="0.2">
      <c r="B252" s="26"/>
    </row>
    <row r="253" spans="2:2" ht="15.75" customHeight="1" x14ac:dyDescent="0.2">
      <c r="B253" s="26"/>
    </row>
    <row r="254" spans="2:2" ht="15.75" customHeight="1" x14ac:dyDescent="0.2">
      <c r="B254" s="26"/>
    </row>
    <row r="255" spans="2:2" ht="15.75" customHeight="1" x14ac:dyDescent="0.2">
      <c r="B255" s="26"/>
    </row>
    <row r="256" spans="2:2" ht="15.75" customHeight="1" x14ac:dyDescent="0.2">
      <c r="B256" s="26"/>
    </row>
    <row r="257" spans="2:2" ht="15.75" customHeight="1" x14ac:dyDescent="0.2">
      <c r="B257" s="26"/>
    </row>
    <row r="258" spans="2:2" ht="15.75" customHeight="1" x14ac:dyDescent="0.2">
      <c r="B258" s="26"/>
    </row>
    <row r="259" spans="2:2" ht="15.75" customHeight="1" x14ac:dyDescent="0.2">
      <c r="B259" s="26"/>
    </row>
    <row r="260" spans="2:2" ht="15.75" customHeight="1" x14ac:dyDescent="0.2">
      <c r="B260" s="26"/>
    </row>
    <row r="261" spans="2:2" ht="15.75" customHeight="1" x14ac:dyDescent="0.2">
      <c r="B261" s="26"/>
    </row>
    <row r="262" spans="2:2" ht="15.75" customHeight="1" x14ac:dyDescent="0.2">
      <c r="B262" s="26"/>
    </row>
    <row r="263" spans="2:2" ht="15.75" customHeight="1" x14ac:dyDescent="0.2">
      <c r="B263" s="26"/>
    </row>
    <row r="264" spans="2:2" ht="15.75" customHeight="1" x14ac:dyDescent="0.2">
      <c r="B264" s="26"/>
    </row>
    <row r="265" spans="2:2" ht="15.75" customHeight="1" x14ac:dyDescent="0.2">
      <c r="B265" s="26"/>
    </row>
    <row r="266" spans="2:2" ht="15.75" customHeight="1" x14ac:dyDescent="0.2">
      <c r="B266" s="26"/>
    </row>
    <row r="267" spans="2:2" ht="15.75" customHeight="1" x14ac:dyDescent="0.2">
      <c r="B267" s="26"/>
    </row>
    <row r="268" spans="2:2" ht="15.75" customHeight="1" x14ac:dyDescent="0.2">
      <c r="B268" s="26"/>
    </row>
    <row r="269" spans="2:2" ht="15.75" customHeight="1" x14ac:dyDescent="0.2">
      <c r="B269" s="26"/>
    </row>
    <row r="270" spans="2:2" ht="15.75" customHeight="1" x14ac:dyDescent="0.2">
      <c r="B270" s="26"/>
    </row>
    <row r="271" spans="2:2" ht="15.75" customHeight="1" x14ac:dyDescent="0.2">
      <c r="B271" s="26"/>
    </row>
    <row r="272" spans="2:2" ht="15.75" customHeight="1" x14ac:dyDescent="0.2">
      <c r="B272" s="26"/>
    </row>
    <row r="273" spans="2:2" ht="15.75" customHeight="1" x14ac:dyDescent="0.2">
      <c r="B273" s="26"/>
    </row>
    <row r="274" spans="2:2" ht="15.75" customHeight="1" x14ac:dyDescent="0.2">
      <c r="B274" s="26"/>
    </row>
    <row r="275" spans="2:2" ht="15.75" customHeight="1" x14ac:dyDescent="0.2">
      <c r="B275" s="26"/>
    </row>
    <row r="276" spans="2:2" ht="15.75" customHeight="1" x14ac:dyDescent="0.2">
      <c r="B276" s="26"/>
    </row>
    <row r="277" spans="2:2" ht="15.75" customHeight="1" x14ac:dyDescent="0.2">
      <c r="B277" s="26"/>
    </row>
    <row r="278" spans="2:2" ht="15.75" customHeight="1" x14ac:dyDescent="0.2">
      <c r="B278" s="26"/>
    </row>
    <row r="279" spans="2:2" ht="15.75" customHeight="1" x14ac:dyDescent="0.2">
      <c r="B279" s="26"/>
    </row>
    <row r="280" spans="2:2" ht="15.75" customHeight="1" x14ac:dyDescent="0.2">
      <c r="B280" s="26"/>
    </row>
    <row r="281" spans="2:2" ht="15.75" customHeight="1" x14ac:dyDescent="0.2">
      <c r="B281" s="26"/>
    </row>
    <row r="282" spans="2:2" ht="15.75" customHeight="1" x14ac:dyDescent="0.2">
      <c r="B282" s="26"/>
    </row>
    <row r="283" spans="2:2" ht="15.75" customHeight="1" x14ac:dyDescent="0.2">
      <c r="B283" s="26"/>
    </row>
    <row r="284" spans="2:2" ht="15.75" customHeight="1" x14ac:dyDescent="0.2">
      <c r="B284" s="26"/>
    </row>
    <row r="285" spans="2:2" ht="15.75" customHeight="1" x14ac:dyDescent="0.2">
      <c r="B285" s="26"/>
    </row>
    <row r="286" spans="2:2" ht="15.75" customHeight="1" x14ac:dyDescent="0.2">
      <c r="B286" s="26"/>
    </row>
    <row r="287" spans="2:2" ht="15.75" customHeight="1" x14ac:dyDescent="0.2">
      <c r="B287" s="26"/>
    </row>
    <row r="288" spans="2:2" ht="15.75" customHeight="1" x14ac:dyDescent="0.2">
      <c r="B288" s="26"/>
    </row>
    <row r="289" spans="2:2" ht="15.75" customHeight="1" x14ac:dyDescent="0.2">
      <c r="B289" s="26"/>
    </row>
    <row r="290" spans="2:2" ht="15.75" customHeight="1" x14ac:dyDescent="0.2">
      <c r="B290" s="26"/>
    </row>
    <row r="291" spans="2:2" ht="15.75" customHeight="1" x14ac:dyDescent="0.2">
      <c r="B291" s="26"/>
    </row>
    <row r="292" spans="2:2" ht="15.75" customHeight="1" x14ac:dyDescent="0.2">
      <c r="B292" s="26"/>
    </row>
    <row r="293" spans="2:2" ht="15.75" customHeight="1" x14ac:dyDescent="0.2">
      <c r="B293" s="26"/>
    </row>
    <row r="294" spans="2:2" ht="15.75" customHeight="1" x14ac:dyDescent="0.2">
      <c r="B294" s="26"/>
    </row>
    <row r="295" spans="2:2" ht="15.75" customHeight="1" x14ac:dyDescent="0.2">
      <c r="B295" s="26"/>
    </row>
    <row r="296" spans="2:2" ht="15.75" customHeight="1" x14ac:dyDescent="0.2">
      <c r="B296" s="26"/>
    </row>
    <row r="297" spans="2:2" ht="15.75" customHeight="1" x14ac:dyDescent="0.2">
      <c r="B297" s="26"/>
    </row>
    <row r="298" spans="2:2" ht="15.75" customHeight="1" x14ac:dyDescent="0.2">
      <c r="B298" s="26"/>
    </row>
    <row r="299" spans="2:2" ht="15.75" customHeight="1" x14ac:dyDescent="0.2">
      <c r="B299" s="26"/>
    </row>
    <row r="300" spans="2:2" ht="15.75" customHeight="1" x14ac:dyDescent="0.2">
      <c r="B300" s="26"/>
    </row>
    <row r="301" spans="2:2" ht="15.75" customHeight="1" x14ac:dyDescent="0.2">
      <c r="B301" s="26"/>
    </row>
    <row r="302" spans="2:2" ht="15.75" customHeight="1" x14ac:dyDescent="0.2">
      <c r="B302" s="26"/>
    </row>
    <row r="303" spans="2:2" ht="15.75" customHeight="1" x14ac:dyDescent="0.2">
      <c r="B303" s="26"/>
    </row>
    <row r="304" spans="2:2" ht="15.75" customHeight="1" x14ac:dyDescent="0.2">
      <c r="B304" s="26"/>
    </row>
    <row r="305" spans="2:2" ht="15.75" customHeight="1" x14ac:dyDescent="0.2">
      <c r="B305" s="26"/>
    </row>
    <row r="306" spans="2:2" ht="15.75" customHeight="1" x14ac:dyDescent="0.2">
      <c r="B306" s="26"/>
    </row>
    <row r="307" spans="2:2" ht="15.75" customHeight="1" x14ac:dyDescent="0.2">
      <c r="B307" s="26"/>
    </row>
    <row r="308" spans="2:2" ht="15.75" customHeight="1" x14ac:dyDescent="0.2">
      <c r="B308" s="26"/>
    </row>
    <row r="309" spans="2:2" ht="15.75" customHeight="1" x14ac:dyDescent="0.2">
      <c r="B309" s="26"/>
    </row>
    <row r="310" spans="2:2" ht="15.75" customHeight="1" x14ac:dyDescent="0.2">
      <c r="B310" s="26"/>
    </row>
    <row r="311" spans="2:2" ht="15.75" customHeight="1" x14ac:dyDescent="0.2">
      <c r="B311" s="26"/>
    </row>
    <row r="312" spans="2:2" ht="15.75" customHeight="1" x14ac:dyDescent="0.2">
      <c r="B312" s="26"/>
    </row>
    <row r="313" spans="2:2" ht="15.75" customHeight="1" x14ac:dyDescent="0.2">
      <c r="B313" s="26"/>
    </row>
    <row r="314" spans="2:2" ht="15.75" customHeight="1" x14ac:dyDescent="0.2">
      <c r="B314" s="26"/>
    </row>
    <row r="315" spans="2:2" ht="15.75" customHeight="1" x14ac:dyDescent="0.2">
      <c r="B315" s="26"/>
    </row>
    <row r="316" spans="2:2" ht="15.75" customHeight="1" x14ac:dyDescent="0.2">
      <c r="B316" s="26"/>
    </row>
    <row r="317" spans="2:2" ht="15.75" customHeight="1" x14ac:dyDescent="0.2">
      <c r="B317" s="26"/>
    </row>
    <row r="318" spans="2:2" ht="15.75" customHeight="1" x14ac:dyDescent="0.2">
      <c r="B318" s="26"/>
    </row>
    <row r="319" spans="2:2" ht="15.75" customHeight="1" x14ac:dyDescent="0.2">
      <c r="B319" s="26"/>
    </row>
    <row r="320" spans="2:2" ht="15.75" customHeight="1" x14ac:dyDescent="0.2">
      <c r="B320" s="26"/>
    </row>
    <row r="321" spans="2:2" ht="15.75" customHeight="1" x14ac:dyDescent="0.2">
      <c r="B321" s="26"/>
    </row>
    <row r="322" spans="2:2" ht="15.75" customHeight="1" x14ac:dyDescent="0.2">
      <c r="B322" s="26"/>
    </row>
    <row r="323" spans="2:2" ht="15.75" customHeight="1" x14ac:dyDescent="0.2">
      <c r="B323" s="26"/>
    </row>
    <row r="324" spans="2:2" ht="15.75" customHeight="1" x14ac:dyDescent="0.2">
      <c r="B324" s="26"/>
    </row>
    <row r="325" spans="2:2" ht="15.75" customHeight="1" x14ac:dyDescent="0.2">
      <c r="B325" s="26"/>
    </row>
    <row r="326" spans="2:2" ht="15.75" customHeight="1" x14ac:dyDescent="0.2">
      <c r="B326" s="26"/>
    </row>
    <row r="327" spans="2:2" ht="15.75" customHeight="1" x14ac:dyDescent="0.2">
      <c r="B327" s="26"/>
    </row>
    <row r="328" spans="2:2" ht="15.75" customHeight="1" x14ac:dyDescent="0.2">
      <c r="B328" s="26"/>
    </row>
    <row r="329" spans="2:2" ht="15.75" customHeight="1" x14ac:dyDescent="0.2">
      <c r="B329" s="26"/>
    </row>
    <row r="330" spans="2:2" ht="15.75" customHeight="1" x14ac:dyDescent="0.2">
      <c r="B330" s="26"/>
    </row>
    <row r="331" spans="2:2" ht="15.75" customHeight="1" x14ac:dyDescent="0.2">
      <c r="B331" s="26"/>
    </row>
    <row r="332" spans="2:2" ht="15.75" customHeight="1" x14ac:dyDescent="0.2">
      <c r="B332" s="26"/>
    </row>
    <row r="333" spans="2:2" ht="15.75" customHeight="1" x14ac:dyDescent="0.2">
      <c r="B333" s="26"/>
    </row>
    <row r="334" spans="2:2" ht="15.75" customHeight="1" x14ac:dyDescent="0.2">
      <c r="B334" s="26"/>
    </row>
    <row r="335" spans="2:2" ht="15.75" customHeight="1" x14ac:dyDescent="0.2">
      <c r="B335" s="26"/>
    </row>
    <row r="336" spans="2:2" ht="15.75" customHeight="1" x14ac:dyDescent="0.2">
      <c r="B336" s="26"/>
    </row>
    <row r="337" spans="2:2" ht="15.75" customHeight="1" x14ac:dyDescent="0.2">
      <c r="B337" s="26"/>
    </row>
    <row r="338" spans="2:2" ht="15.75" customHeight="1" x14ac:dyDescent="0.2">
      <c r="B338" s="26"/>
    </row>
    <row r="339" spans="2:2" ht="15.75" customHeight="1" x14ac:dyDescent="0.2">
      <c r="B339" s="26"/>
    </row>
    <row r="340" spans="2:2" ht="15.75" customHeight="1" x14ac:dyDescent="0.2">
      <c r="B340" s="26"/>
    </row>
    <row r="341" spans="2:2" ht="15.75" customHeight="1" x14ac:dyDescent="0.2">
      <c r="B341" s="26"/>
    </row>
    <row r="342" spans="2:2" ht="15.75" customHeight="1" x14ac:dyDescent="0.2">
      <c r="B342" s="26"/>
    </row>
    <row r="343" spans="2:2" ht="15.75" customHeight="1" x14ac:dyDescent="0.2">
      <c r="B343" s="26"/>
    </row>
    <row r="344" spans="2:2" ht="15.75" customHeight="1" x14ac:dyDescent="0.2">
      <c r="B344" s="26"/>
    </row>
    <row r="345" spans="2:2" ht="15.75" customHeight="1" x14ac:dyDescent="0.2">
      <c r="B345" s="26"/>
    </row>
    <row r="346" spans="2:2" ht="15.75" customHeight="1" x14ac:dyDescent="0.2">
      <c r="B346" s="26"/>
    </row>
    <row r="347" spans="2:2" ht="15.75" customHeight="1" x14ac:dyDescent="0.2">
      <c r="B347" s="26"/>
    </row>
    <row r="348" spans="2:2" ht="15.75" customHeight="1" x14ac:dyDescent="0.2">
      <c r="B348" s="26"/>
    </row>
    <row r="349" spans="2:2" ht="15.75" customHeight="1" x14ac:dyDescent="0.2">
      <c r="B349" s="26"/>
    </row>
    <row r="350" spans="2:2" ht="15.75" customHeight="1" x14ac:dyDescent="0.2">
      <c r="B350" s="26"/>
    </row>
    <row r="351" spans="2:2" ht="15.75" customHeight="1" x14ac:dyDescent="0.2">
      <c r="B351" s="26"/>
    </row>
    <row r="352" spans="2:2" ht="15.75" customHeight="1" x14ac:dyDescent="0.2">
      <c r="B352" s="26"/>
    </row>
    <row r="353" spans="2:2" ht="15.75" customHeight="1" x14ac:dyDescent="0.2">
      <c r="B353" s="26"/>
    </row>
    <row r="354" spans="2:2" ht="15.75" customHeight="1" x14ac:dyDescent="0.2">
      <c r="B354" s="26"/>
    </row>
    <row r="355" spans="2:2" ht="15.75" customHeight="1" x14ac:dyDescent="0.2">
      <c r="B355" s="26"/>
    </row>
    <row r="356" spans="2:2" ht="15.75" customHeight="1" x14ac:dyDescent="0.2">
      <c r="B356" s="26"/>
    </row>
    <row r="357" spans="2:2" ht="15.75" customHeight="1" x14ac:dyDescent="0.2">
      <c r="B357" s="26"/>
    </row>
    <row r="358" spans="2:2" ht="15.75" customHeight="1" x14ac:dyDescent="0.2">
      <c r="B358" s="26"/>
    </row>
    <row r="359" spans="2:2" ht="15.75" customHeight="1" x14ac:dyDescent="0.2">
      <c r="B359" s="26"/>
    </row>
    <row r="360" spans="2:2" ht="15.75" customHeight="1" x14ac:dyDescent="0.2">
      <c r="B360" s="26"/>
    </row>
    <row r="361" spans="2:2" ht="15.75" customHeight="1" x14ac:dyDescent="0.2">
      <c r="B361" s="26"/>
    </row>
    <row r="362" spans="2:2" ht="15.75" customHeight="1" x14ac:dyDescent="0.2">
      <c r="B362" s="26"/>
    </row>
    <row r="363" spans="2:2" ht="15.75" customHeight="1" x14ac:dyDescent="0.2">
      <c r="B363" s="26"/>
    </row>
    <row r="364" spans="2:2" ht="15.75" customHeight="1" x14ac:dyDescent="0.2">
      <c r="B364" s="26"/>
    </row>
    <row r="365" spans="2:2" ht="15.75" customHeight="1" x14ac:dyDescent="0.2">
      <c r="B365" s="26"/>
    </row>
    <row r="366" spans="2:2" ht="15.75" customHeight="1" x14ac:dyDescent="0.2">
      <c r="B366" s="26"/>
    </row>
    <row r="367" spans="2:2" ht="15.75" customHeight="1" x14ac:dyDescent="0.2">
      <c r="B367" s="26"/>
    </row>
    <row r="368" spans="2:2" ht="15.75" customHeight="1" x14ac:dyDescent="0.2">
      <c r="B368" s="26"/>
    </row>
    <row r="369" spans="2:2" ht="15.75" customHeight="1" x14ac:dyDescent="0.2">
      <c r="B369" s="26"/>
    </row>
    <row r="370" spans="2:2" ht="15.75" customHeight="1" x14ac:dyDescent="0.2">
      <c r="B370" s="26"/>
    </row>
    <row r="371" spans="2:2" ht="15.75" customHeight="1" x14ac:dyDescent="0.2">
      <c r="B371" s="26"/>
    </row>
    <row r="372" spans="2:2" ht="15.75" customHeight="1" x14ac:dyDescent="0.2">
      <c r="B372" s="26"/>
    </row>
    <row r="373" spans="2:2" ht="15.75" customHeight="1" x14ac:dyDescent="0.2">
      <c r="B373" s="26"/>
    </row>
    <row r="374" spans="2:2" ht="15.75" customHeight="1" x14ac:dyDescent="0.2">
      <c r="B374" s="26"/>
    </row>
    <row r="375" spans="2:2" ht="15.75" customHeight="1" x14ac:dyDescent="0.2">
      <c r="B375" s="26"/>
    </row>
    <row r="376" spans="2:2" ht="15.75" customHeight="1" x14ac:dyDescent="0.2">
      <c r="B376" s="26"/>
    </row>
    <row r="377" spans="2:2" ht="15.75" customHeight="1" x14ac:dyDescent="0.2">
      <c r="B377" s="26"/>
    </row>
    <row r="378" spans="2:2" ht="15.75" customHeight="1" x14ac:dyDescent="0.2">
      <c r="B378" s="26"/>
    </row>
    <row r="379" spans="2:2" ht="15.75" customHeight="1" x14ac:dyDescent="0.2">
      <c r="B379" s="26"/>
    </row>
    <row r="380" spans="2:2" ht="15.75" customHeight="1" x14ac:dyDescent="0.2">
      <c r="B380" s="26"/>
    </row>
    <row r="381" spans="2:2" ht="15.75" customHeight="1" x14ac:dyDescent="0.2">
      <c r="B381" s="26"/>
    </row>
    <row r="382" spans="2:2" ht="15.75" customHeight="1" x14ac:dyDescent="0.2">
      <c r="B382" s="26"/>
    </row>
    <row r="383" spans="2:2" ht="15.75" customHeight="1" x14ac:dyDescent="0.2">
      <c r="B383" s="26"/>
    </row>
    <row r="384" spans="2:2" ht="15.75" customHeight="1" x14ac:dyDescent="0.2">
      <c r="B384" s="26"/>
    </row>
    <row r="385" spans="2:2" ht="15.75" customHeight="1" x14ac:dyDescent="0.2">
      <c r="B385" s="26"/>
    </row>
    <row r="386" spans="2:2" ht="15.75" customHeight="1" x14ac:dyDescent="0.2">
      <c r="B386" s="26"/>
    </row>
    <row r="387" spans="2:2" ht="15.75" customHeight="1" x14ac:dyDescent="0.2">
      <c r="B387" s="26"/>
    </row>
    <row r="388" spans="2:2" ht="15.75" customHeight="1" x14ac:dyDescent="0.2">
      <c r="B388" s="26"/>
    </row>
    <row r="389" spans="2:2" ht="15.75" customHeight="1" x14ac:dyDescent="0.2">
      <c r="B389" s="26"/>
    </row>
    <row r="390" spans="2:2" ht="15.75" customHeight="1" x14ac:dyDescent="0.2">
      <c r="B390" s="26"/>
    </row>
    <row r="391" spans="2:2" ht="15.75" customHeight="1" x14ac:dyDescent="0.2">
      <c r="B391" s="26"/>
    </row>
    <row r="392" spans="2:2" ht="15.75" customHeight="1" x14ac:dyDescent="0.2">
      <c r="B392" s="26"/>
    </row>
    <row r="393" spans="2:2" ht="15.75" customHeight="1" x14ac:dyDescent="0.2">
      <c r="B393" s="26"/>
    </row>
    <row r="394" spans="2:2" ht="15.75" customHeight="1" x14ac:dyDescent="0.2">
      <c r="B394" s="26"/>
    </row>
    <row r="395" spans="2:2" ht="15.75" customHeight="1" x14ac:dyDescent="0.2">
      <c r="B395" s="26"/>
    </row>
    <row r="396" spans="2:2" ht="15.75" customHeight="1" x14ac:dyDescent="0.2">
      <c r="B396" s="26"/>
    </row>
    <row r="397" spans="2:2" ht="15.75" customHeight="1" x14ac:dyDescent="0.2">
      <c r="B397" s="26"/>
    </row>
    <row r="398" spans="2:2" ht="15.75" customHeight="1" x14ac:dyDescent="0.2">
      <c r="B398" s="26"/>
    </row>
    <row r="399" spans="2:2" ht="15.75" customHeight="1" x14ac:dyDescent="0.2">
      <c r="B399" s="26"/>
    </row>
    <row r="400" spans="2:2" ht="15.75" customHeight="1" x14ac:dyDescent="0.2">
      <c r="B400" s="26"/>
    </row>
    <row r="401" spans="2:2" ht="15.75" customHeight="1" x14ac:dyDescent="0.2">
      <c r="B401" s="26"/>
    </row>
    <row r="402" spans="2:2" ht="15.75" customHeight="1" x14ac:dyDescent="0.2">
      <c r="B402" s="26"/>
    </row>
    <row r="403" spans="2:2" ht="15.75" customHeight="1" x14ac:dyDescent="0.2">
      <c r="B403" s="26"/>
    </row>
    <row r="404" spans="2:2" ht="15.75" customHeight="1" x14ac:dyDescent="0.2">
      <c r="B404" s="26"/>
    </row>
    <row r="405" spans="2:2" ht="15.75" customHeight="1" x14ac:dyDescent="0.2">
      <c r="B405" s="26"/>
    </row>
    <row r="406" spans="2:2" ht="15.75" customHeight="1" x14ac:dyDescent="0.2">
      <c r="B406" s="26"/>
    </row>
    <row r="407" spans="2:2" ht="15.75" customHeight="1" x14ac:dyDescent="0.2">
      <c r="B407" s="26"/>
    </row>
    <row r="408" spans="2:2" ht="15.75" customHeight="1" x14ac:dyDescent="0.2">
      <c r="B408" s="26"/>
    </row>
    <row r="409" spans="2:2" ht="15.75" customHeight="1" x14ac:dyDescent="0.2">
      <c r="B409" s="26"/>
    </row>
    <row r="410" spans="2:2" ht="15.75" customHeight="1" x14ac:dyDescent="0.2">
      <c r="B410" s="26"/>
    </row>
    <row r="411" spans="2:2" ht="15.75" customHeight="1" x14ac:dyDescent="0.2">
      <c r="B411" s="26"/>
    </row>
    <row r="412" spans="2:2" ht="15.75" customHeight="1" x14ac:dyDescent="0.2">
      <c r="B412" s="26"/>
    </row>
    <row r="413" spans="2:2" ht="15.75" customHeight="1" x14ac:dyDescent="0.2">
      <c r="B413" s="26"/>
    </row>
    <row r="414" spans="2:2" ht="15.75" customHeight="1" x14ac:dyDescent="0.2">
      <c r="B414" s="26"/>
    </row>
    <row r="415" spans="2:2" ht="15.75" customHeight="1" x14ac:dyDescent="0.2">
      <c r="B415" s="26"/>
    </row>
    <row r="416" spans="2:2" ht="15.75" customHeight="1" x14ac:dyDescent="0.2">
      <c r="B416" s="26"/>
    </row>
    <row r="417" spans="2:2" ht="15.75" customHeight="1" x14ac:dyDescent="0.2">
      <c r="B417" s="26"/>
    </row>
    <row r="418" spans="2:2" ht="15.75" customHeight="1" x14ac:dyDescent="0.2">
      <c r="B418" s="26"/>
    </row>
    <row r="419" spans="2:2" ht="15.75" customHeight="1" x14ac:dyDescent="0.2">
      <c r="B419" s="26"/>
    </row>
    <row r="420" spans="2:2" ht="15.75" customHeight="1" x14ac:dyDescent="0.2">
      <c r="B420" s="26"/>
    </row>
    <row r="421" spans="2:2" ht="15.75" customHeight="1" x14ac:dyDescent="0.2">
      <c r="B421" s="26"/>
    </row>
    <row r="422" spans="2:2" ht="15.75" customHeight="1" x14ac:dyDescent="0.2">
      <c r="B422" s="26"/>
    </row>
    <row r="423" spans="2:2" ht="15.75" customHeight="1" x14ac:dyDescent="0.2">
      <c r="B423" s="26"/>
    </row>
    <row r="424" spans="2:2" ht="15.75" customHeight="1" x14ac:dyDescent="0.2">
      <c r="B424" s="26"/>
    </row>
    <row r="425" spans="2:2" ht="15.75" customHeight="1" x14ac:dyDescent="0.2">
      <c r="B425" s="26"/>
    </row>
    <row r="426" spans="2:2" ht="15.75" customHeight="1" x14ac:dyDescent="0.2">
      <c r="B426" s="26"/>
    </row>
    <row r="427" spans="2:2" ht="15.75" customHeight="1" x14ac:dyDescent="0.2">
      <c r="B427" s="26"/>
    </row>
    <row r="428" spans="2:2" ht="15.75" customHeight="1" x14ac:dyDescent="0.2">
      <c r="B428" s="26"/>
    </row>
    <row r="429" spans="2:2" ht="15.75" customHeight="1" x14ac:dyDescent="0.2">
      <c r="B429" s="26"/>
    </row>
    <row r="430" spans="2:2" ht="15.75" customHeight="1" x14ac:dyDescent="0.2">
      <c r="B430" s="26"/>
    </row>
    <row r="431" spans="2:2" ht="15.75" customHeight="1" x14ac:dyDescent="0.2">
      <c r="B431" s="26"/>
    </row>
    <row r="432" spans="2:2" ht="15.75" customHeight="1" x14ac:dyDescent="0.2">
      <c r="B432" s="26"/>
    </row>
    <row r="433" spans="2:2" ht="15.75" customHeight="1" x14ac:dyDescent="0.2">
      <c r="B433" s="26"/>
    </row>
    <row r="434" spans="2:2" ht="15.75" customHeight="1" x14ac:dyDescent="0.2">
      <c r="B434" s="26"/>
    </row>
    <row r="435" spans="2:2" ht="15.75" customHeight="1" x14ac:dyDescent="0.2">
      <c r="B435" s="26"/>
    </row>
    <row r="436" spans="2:2" ht="15.75" customHeight="1" x14ac:dyDescent="0.2">
      <c r="B436" s="26"/>
    </row>
    <row r="437" spans="2:2" ht="15.75" customHeight="1" x14ac:dyDescent="0.2">
      <c r="B437" s="26"/>
    </row>
    <row r="438" spans="2:2" ht="15.75" customHeight="1" x14ac:dyDescent="0.2">
      <c r="B438" s="26"/>
    </row>
    <row r="439" spans="2:2" ht="15.75" customHeight="1" x14ac:dyDescent="0.2">
      <c r="B439" s="26"/>
    </row>
    <row r="440" spans="2:2" ht="15.75" customHeight="1" x14ac:dyDescent="0.2">
      <c r="B440" s="26"/>
    </row>
    <row r="441" spans="2:2" ht="15.75" customHeight="1" x14ac:dyDescent="0.2">
      <c r="B441" s="26"/>
    </row>
    <row r="442" spans="2:2" ht="15.75" customHeight="1" x14ac:dyDescent="0.2">
      <c r="B442" s="26"/>
    </row>
    <row r="443" spans="2:2" ht="15.75" customHeight="1" x14ac:dyDescent="0.2">
      <c r="B443" s="26"/>
    </row>
    <row r="444" spans="2:2" ht="15.75" customHeight="1" x14ac:dyDescent="0.2">
      <c r="B444" s="26"/>
    </row>
    <row r="445" spans="2:2" ht="15.75" customHeight="1" x14ac:dyDescent="0.2">
      <c r="B445" s="26"/>
    </row>
    <row r="446" spans="2:2" ht="15.75" customHeight="1" x14ac:dyDescent="0.2">
      <c r="B446" s="26"/>
    </row>
    <row r="447" spans="2:2" ht="15.75" customHeight="1" x14ac:dyDescent="0.2">
      <c r="B447" s="26"/>
    </row>
    <row r="448" spans="2:2" ht="15.75" customHeight="1" x14ac:dyDescent="0.2">
      <c r="B448" s="26"/>
    </row>
    <row r="449" spans="2:2" ht="15.75" customHeight="1" x14ac:dyDescent="0.2">
      <c r="B449" s="26"/>
    </row>
    <row r="450" spans="2:2" ht="15.75" customHeight="1" x14ac:dyDescent="0.2">
      <c r="B450" s="26"/>
    </row>
    <row r="451" spans="2:2" ht="15.75" customHeight="1" x14ac:dyDescent="0.2">
      <c r="B451" s="26"/>
    </row>
    <row r="452" spans="2:2" ht="15.75" customHeight="1" x14ac:dyDescent="0.2">
      <c r="B452" s="26"/>
    </row>
    <row r="453" spans="2:2" ht="15.75" customHeight="1" x14ac:dyDescent="0.2">
      <c r="B453" s="26"/>
    </row>
    <row r="454" spans="2:2" ht="15.75" customHeight="1" x14ac:dyDescent="0.2">
      <c r="B454" s="26"/>
    </row>
    <row r="455" spans="2:2" ht="15.75" customHeight="1" x14ac:dyDescent="0.2">
      <c r="B455" s="26"/>
    </row>
    <row r="456" spans="2:2" ht="15.75" customHeight="1" x14ac:dyDescent="0.2">
      <c r="B456" s="26"/>
    </row>
    <row r="457" spans="2:2" ht="15.75" customHeight="1" x14ac:dyDescent="0.2">
      <c r="B457" s="26"/>
    </row>
    <row r="458" spans="2:2" ht="15.75" customHeight="1" x14ac:dyDescent="0.2">
      <c r="B458" s="26"/>
    </row>
    <row r="459" spans="2:2" ht="15.75" customHeight="1" x14ac:dyDescent="0.2">
      <c r="B459" s="26"/>
    </row>
    <row r="460" spans="2:2" ht="15.75" customHeight="1" x14ac:dyDescent="0.2">
      <c r="B460" s="26"/>
    </row>
    <row r="461" spans="2:2" ht="15.75" customHeight="1" x14ac:dyDescent="0.2">
      <c r="B461" s="26"/>
    </row>
    <row r="462" spans="2:2" ht="15.75" customHeight="1" x14ac:dyDescent="0.2">
      <c r="B462" s="26"/>
    </row>
    <row r="463" spans="2:2" ht="15.75" customHeight="1" x14ac:dyDescent="0.2">
      <c r="B463" s="26"/>
    </row>
    <row r="464" spans="2:2" ht="15.75" customHeight="1" x14ac:dyDescent="0.2">
      <c r="B464" s="26"/>
    </row>
    <row r="465" spans="2:2" ht="15.75" customHeight="1" x14ac:dyDescent="0.2">
      <c r="B465" s="26"/>
    </row>
    <row r="466" spans="2:2" ht="15.75" customHeight="1" x14ac:dyDescent="0.2">
      <c r="B466" s="26"/>
    </row>
    <row r="467" spans="2:2" ht="15.75" customHeight="1" x14ac:dyDescent="0.2">
      <c r="B467" s="26"/>
    </row>
    <row r="468" spans="2:2" ht="15.75" customHeight="1" x14ac:dyDescent="0.2">
      <c r="B468" s="26"/>
    </row>
    <row r="469" spans="2:2" ht="15.75" customHeight="1" x14ac:dyDescent="0.2">
      <c r="B469" s="26"/>
    </row>
    <row r="470" spans="2:2" ht="15.75" customHeight="1" x14ac:dyDescent="0.2">
      <c r="B470" s="26"/>
    </row>
    <row r="471" spans="2:2" ht="15.75" customHeight="1" x14ac:dyDescent="0.2">
      <c r="B471" s="26"/>
    </row>
    <row r="472" spans="2:2" ht="15.75" customHeight="1" x14ac:dyDescent="0.2">
      <c r="B472" s="26"/>
    </row>
    <row r="473" spans="2:2" ht="15.75" customHeight="1" x14ac:dyDescent="0.2">
      <c r="B473" s="26"/>
    </row>
    <row r="474" spans="2:2" ht="15.75" customHeight="1" x14ac:dyDescent="0.2">
      <c r="B474" s="26"/>
    </row>
    <row r="475" spans="2:2" ht="15.75" customHeight="1" x14ac:dyDescent="0.2">
      <c r="B475" s="26"/>
    </row>
    <row r="476" spans="2:2" ht="15.75" customHeight="1" x14ac:dyDescent="0.2">
      <c r="B476" s="26"/>
    </row>
    <row r="477" spans="2:2" ht="15.75" customHeight="1" x14ac:dyDescent="0.2">
      <c r="B477" s="26"/>
    </row>
    <row r="478" spans="2:2" ht="15.75" customHeight="1" x14ac:dyDescent="0.2">
      <c r="B478" s="26"/>
    </row>
    <row r="479" spans="2:2" ht="15.75" customHeight="1" x14ac:dyDescent="0.2">
      <c r="B479" s="26"/>
    </row>
    <row r="480" spans="2:2" ht="15.75" customHeight="1" x14ac:dyDescent="0.2">
      <c r="B480" s="26"/>
    </row>
    <row r="481" spans="2:2" ht="15.75" customHeight="1" x14ac:dyDescent="0.2">
      <c r="B481" s="26"/>
    </row>
    <row r="482" spans="2:2" ht="15.75" customHeight="1" x14ac:dyDescent="0.2">
      <c r="B482" s="26"/>
    </row>
    <row r="483" spans="2:2" ht="15.75" customHeight="1" x14ac:dyDescent="0.2">
      <c r="B483" s="26"/>
    </row>
    <row r="484" spans="2:2" ht="15.75" customHeight="1" x14ac:dyDescent="0.2">
      <c r="B484" s="26"/>
    </row>
    <row r="485" spans="2:2" ht="15.75" customHeight="1" x14ac:dyDescent="0.2">
      <c r="B485" s="26"/>
    </row>
    <row r="486" spans="2:2" ht="15.75" customHeight="1" x14ac:dyDescent="0.2">
      <c r="B486" s="26"/>
    </row>
    <row r="487" spans="2:2" ht="15.75" customHeight="1" x14ac:dyDescent="0.2">
      <c r="B487" s="26"/>
    </row>
    <row r="488" spans="2:2" ht="15.75" customHeight="1" x14ac:dyDescent="0.2">
      <c r="B488" s="26"/>
    </row>
    <row r="489" spans="2:2" ht="15.75" customHeight="1" x14ac:dyDescent="0.2">
      <c r="B489" s="26"/>
    </row>
    <row r="490" spans="2:2" ht="15.75" customHeight="1" x14ac:dyDescent="0.2">
      <c r="B490" s="26"/>
    </row>
    <row r="491" spans="2:2" ht="15.75" customHeight="1" x14ac:dyDescent="0.2">
      <c r="B491" s="26"/>
    </row>
    <row r="492" spans="2:2" ht="15.75" customHeight="1" x14ac:dyDescent="0.2">
      <c r="B492" s="26"/>
    </row>
    <row r="493" spans="2:2" ht="15.75" customHeight="1" x14ac:dyDescent="0.2">
      <c r="B493" s="26"/>
    </row>
    <row r="494" spans="2:2" ht="15.75" customHeight="1" x14ac:dyDescent="0.2">
      <c r="B494" s="26"/>
    </row>
    <row r="495" spans="2:2" ht="15.75" customHeight="1" x14ac:dyDescent="0.2">
      <c r="B495" s="26"/>
    </row>
    <row r="496" spans="2:2" ht="15.75" customHeight="1" x14ac:dyDescent="0.2">
      <c r="B496" s="26"/>
    </row>
    <row r="497" spans="2:2" ht="15.75" customHeight="1" x14ac:dyDescent="0.2">
      <c r="B497" s="26"/>
    </row>
    <row r="498" spans="2:2" ht="15.75" customHeight="1" x14ac:dyDescent="0.2">
      <c r="B498" s="26"/>
    </row>
    <row r="499" spans="2:2" ht="15.75" customHeight="1" x14ac:dyDescent="0.2">
      <c r="B499" s="26"/>
    </row>
    <row r="500" spans="2:2" ht="15.75" customHeight="1" x14ac:dyDescent="0.2">
      <c r="B500" s="26"/>
    </row>
    <row r="501" spans="2:2" ht="15.75" customHeight="1" x14ac:dyDescent="0.2">
      <c r="B501" s="26"/>
    </row>
    <row r="502" spans="2:2" ht="15.75" customHeight="1" x14ac:dyDescent="0.2">
      <c r="B502" s="26"/>
    </row>
    <row r="503" spans="2:2" ht="15.75" customHeight="1" x14ac:dyDescent="0.2">
      <c r="B503" s="26"/>
    </row>
    <row r="504" spans="2:2" ht="15.75" customHeight="1" x14ac:dyDescent="0.2">
      <c r="B504" s="26"/>
    </row>
    <row r="505" spans="2:2" ht="15.75" customHeight="1" x14ac:dyDescent="0.2">
      <c r="B505" s="26"/>
    </row>
    <row r="506" spans="2:2" ht="15.75" customHeight="1" x14ac:dyDescent="0.2">
      <c r="B506" s="26"/>
    </row>
    <row r="507" spans="2:2" ht="15.75" customHeight="1" x14ac:dyDescent="0.2">
      <c r="B507" s="26"/>
    </row>
    <row r="508" spans="2:2" ht="15.75" customHeight="1" x14ac:dyDescent="0.2">
      <c r="B508" s="26"/>
    </row>
    <row r="509" spans="2:2" ht="15.75" customHeight="1" x14ac:dyDescent="0.2">
      <c r="B509" s="26"/>
    </row>
    <row r="510" spans="2:2" ht="15.75" customHeight="1" x14ac:dyDescent="0.2">
      <c r="B510" s="26"/>
    </row>
    <row r="511" spans="2:2" ht="15.75" customHeight="1" x14ac:dyDescent="0.2">
      <c r="B511" s="26"/>
    </row>
    <row r="512" spans="2:2" ht="15.75" customHeight="1" x14ac:dyDescent="0.2">
      <c r="B512" s="26"/>
    </row>
    <row r="513" spans="2:2" ht="15.75" customHeight="1" x14ac:dyDescent="0.2">
      <c r="B513" s="26"/>
    </row>
    <row r="514" spans="2:2" ht="15.75" customHeight="1" x14ac:dyDescent="0.2">
      <c r="B514" s="26"/>
    </row>
    <row r="515" spans="2:2" ht="15.75" customHeight="1" x14ac:dyDescent="0.2">
      <c r="B515" s="26"/>
    </row>
    <row r="516" spans="2:2" ht="15.75" customHeight="1" x14ac:dyDescent="0.2">
      <c r="B516" s="26"/>
    </row>
    <row r="517" spans="2:2" ht="15.75" customHeight="1" x14ac:dyDescent="0.2">
      <c r="B517" s="26"/>
    </row>
    <row r="518" spans="2:2" ht="15.75" customHeight="1" x14ac:dyDescent="0.2">
      <c r="B518" s="26"/>
    </row>
    <row r="519" spans="2:2" ht="15.75" customHeight="1" x14ac:dyDescent="0.2">
      <c r="B519" s="26"/>
    </row>
    <row r="520" spans="2:2" ht="15.75" customHeight="1" x14ac:dyDescent="0.2">
      <c r="B520" s="26"/>
    </row>
    <row r="521" spans="2:2" ht="15.75" customHeight="1" x14ac:dyDescent="0.2">
      <c r="B521" s="26"/>
    </row>
    <row r="522" spans="2:2" ht="15.75" customHeight="1" x14ac:dyDescent="0.2">
      <c r="B522" s="26"/>
    </row>
    <row r="523" spans="2:2" ht="15.75" customHeight="1" x14ac:dyDescent="0.2">
      <c r="B523" s="26"/>
    </row>
    <row r="524" spans="2:2" ht="15.75" customHeight="1" x14ac:dyDescent="0.2">
      <c r="B524" s="26"/>
    </row>
    <row r="525" spans="2:2" ht="15.75" customHeight="1" x14ac:dyDescent="0.2">
      <c r="B525" s="26"/>
    </row>
    <row r="526" spans="2:2" ht="15.75" customHeight="1" x14ac:dyDescent="0.2">
      <c r="B526" s="26"/>
    </row>
    <row r="527" spans="2:2" ht="15.75" customHeight="1" x14ac:dyDescent="0.2">
      <c r="B527" s="26"/>
    </row>
    <row r="528" spans="2:2" ht="15.75" customHeight="1" x14ac:dyDescent="0.2">
      <c r="B528" s="26"/>
    </row>
    <row r="529" spans="2:2" ht="15.75" customHeight="1" x14ac:dyDescent="0.2">
      <c r="B529" s="26"/>
    </row>
    <row r="530" spans="2:2" ht="15.75" customHeight="1" x14ac:dyDescent="0.2">
      <c r="B530" s="26"/>
    </row>
    <row r="531" spans="2:2" ht="15.75" customHeight="1" x14ac:dyDescent="0.2">
      <c r="B531" s="26"/>
    </row>
    <row r="532" spans="2:2" ht="15.75" customHeight="1" x14ac:dyDescent="0.2">
      <c r="B532" s="26"/>
    </row>
    <row r="533" spans="2:2" ht="15.75" customHeight="1" x14ac:dyDescent="0.2">
      <c r="B533" s="26"/>
    </row>
    <row r="534" spans="2:2" ht="15.75" customHeight="1" x14ac:dyDescent="0.2">
      <c r="B534" s="26"/>
    </row>
    <row r="535" spans="2:2" ht="15.75" customHeight="1" x14ac:dyDescent="0.2">
      <c r="B535" s="26"/>
    </row>
    <row r="536" spans="2:2" ht="15.75" customHeight="1" x14ac:dyDescent="0.2">
      <c r="B536" s="26"/>
    </row>
    <row r="537" spans="2:2" ht="15.75" customHeight="1" x14ac:dyDescent="0.2">
      <c r="B537" s="26"/>
    </row>
    <row r="538" spans="2:2" ht="15.75" customHeight="1" x14ac:dyDescent="0.2">
      <c r="B538" s="26"/>
    </row>
    <row r="539" spans="2:2" ht="15.75" customHeight="1" x14ac:dyDescent="0.2">
      <c r="B539" s="26"/>
    </row>
    <row r="540" spans="2:2" ht="15.75" customHeight="1" x14ac:dyDescent="0.2">
      <c r="B540" s="26"/>
    </row>
    <row r="541" spans="2:2" ht="15.75" customHeight="1" x14ac:dyDescent="0.2">
      <c r="B541" s="26"/>
    </row>
    <row r="542" spans="2:2" ht="15.75" customHeight="1" x14ac:dyDescent="0.2">
      <c r="B542" s="26"/>
    </row>
    <row r="543" spans="2:2" ht="15.75" customHeight="1" x14ac:dyDescent="0.2">
      <c r="B543" s="26"/>
    </row>
    <row r="544" spans="2:2" ht="15.75" customHeight="1" x14ac:dyDescent="0.2">
      <c r="B544" s="26"/>
    </row>
    <row r="545" spans="2:2" ht="15.75" customHeight="1" x14ac:dyDescent="0.2">
      <c r="B545" s="26"/>
    </row>
    <row r="546" spans="2:2" ht="15.75" customHeight="1" x14ac:dyDescent="0.2">
      <c r="B546" s="26"/>
    </row>
    <row r="547" spans="2:2" ht="15.75" customHeight="1" x14ac:dyDescent="0.2">
      <c r="B547" s="26"/>
    </row>
    <row r="548" spans="2:2" ht="15.75" customHeight="1" x14ac:dyDescent="0.2">
      <c r="B548" s="26"/>
    </row>
    <row r="549" spans="2:2" ht="15.75" customHeight="1" x14ac:dyDescent="0.2">
      <c r="B549" s="26"/>
    </row>
    <row r="550" spans="2:2" ht="15.75" customHeight="1" x14ac:dyDescent="0.2">
      <c r="B550" s="26"/>
    </row>
    <row r="551" spans="2:2" ht="15.75" customHeight="1" x14ac:dyDescent="0.2">
      <c r="B551" s="26"/>
    </row>
    <row r="552" spans="2:2" ht="15.75" customHeight="1" x14ac:dyDescent="0.2">
      <c r="B552" s="26"/>
    </row>
    <row r="553" spans="2:2" ht="15.75" customHeight="1" x14ac:dyDescent="0.2">
      <c r="B553" s="26"/>
    </row>
    <row r="554" spans="2:2" ht="15.75" customHeight="1" x14ac:dyDescent="0.2">
      <c r="B554" s="26"/>
    </row>
    <row r="555" spans="2:2" ht="15.75" customHeight="1" x14ac:dyDescent="0.2">
      <c r="B555" s="26"/>
    </row>
    <row r="556" spans="2:2" ht="15.75" customHeight="1" x14ac:dyDescent="0.2">
      <c r="B556" s="26"/>
    </row>
    <row r="557" spans="2:2" ht="15.75" customHeight="1" x14ac:dyDescent="0.2">
      <c r="B557" s="26"/>
    </row>
    <row r="558" spans="2:2" ht="15.75" customHeight="1" x14ac:dyDescent="0.2">
      <c r="B558" s="26"/>
    </row>
    <row r="559" spans="2:2" ht="15.75" customHeight="1" x14ac:dyDescent="0.2">
      <c r="B559" s="26"/>
    </row>
    <row r="560" spans="2:2" ht="15.75" customHeight="1" x14ac:dyDescent="0.2">
      <c r="B560" s="26"/>
    </row>
    <row r="561" spans="2:2" ht="15.75" customHeight="1" x14ac:dyDescent="0.2">
      <c r="B561" s="26"/>
    </row>
    <row r="562" spans="2:2" ht="15.75" customHeight="1" x14ac:dyDescent="0.2">
      <c r="B562" s="26"/>
    </row>
    <row r="563" spans="2:2" ht="15.75" customHeight="1" x14ac:dyDescent="0.2">
      <c r="B563" s="26"/>
    </row>
    <row r="564" spans="2:2" ht="15.75" customHeight="1" x14ac:dyDescent="0.2">
      <c r="B564" s="26"/>
    </row>
    <row r="565" spans="2:2" ht="15.75" customHeight="1" x14ac:dyDescent="0.2">
      <c r="B565" s="26"/>
    </row>
    <row r="566" spans="2:2" ht="15.75" customHeight="1" x14ac:dyDescent="0.2">
      <c r="B566" s="26"/>
    </row>
    <row r="567" spans="2:2" ht="15.75" customHeight="1" x14ac:dyDescent="0.2">
      <c r="B567" s="26"/>
    </row>
    <row r="568" spans="2:2" ht="15.75" customHeight="1" x14ac:dyDescent="0.2">
      <c r="B568" s="26"/>
    </row>
    <row r="569" spans="2:2" ht="15.75" customHeight="1" x14ac:dyDescent="0.2">
      <c r="B569" s="26"/>
    </row>
    <row r="570" spans="2:2" ht="15.75" customHeight="1" x14ac:dyDescent="0.2">
      <c r="B570" s="26"/>
    </row>
    <row r="571" spans="2:2" ht="15.75" customHeight="1" x14ac:dyDescent="0.2">
      <c r="B571" s="26"/>
    </row>
    <row r="572" spans="2:2" ht="15.75" customHeight="1" x14ac:dyDescent="0.2">
      <c r="B572" s="26"/>
    </row>
    <row r="573" spans="2:2" ht="15.75" customHeight="1" x14ac:dyDescent="0.2">
      <c r="B573" s="26"/>
    </row>
    <row r="574" spans="2:2" ht="15.75" customHeight="1" x14ac:dyDescent="0.2">
      <c r="B574" s="26"/>
    </row>
    <row r="575" spans="2:2" ht="15.75" customHeight="1" x14ac:dyDescent="0.2">
      <c r="B575" s="26"/>
    </row>
    <row r="576" spans="2:2" ht="15.75" customHeight="1" x14ac:dyDescent="0.2">
      <c r="B576" s="26"/>
    </row>
    <row r="577" spans="2:2" ht="15.75" customHeight="1" x14ac:dyDescent="0.2">
      <c r="B577" s="26"/>
    </row>
    <row r="578" spans="2:2" ht="15.75" customHeight="1" x14ac:dyDescent="0.2">
      <c r="B578" s="26"/>
    </row>
    <row r="579" spans="2:2" ht="15.75" customHeight="1" x14ac:dyDescent="0.2">
      <c r="B579" s="26"/>
    </row>
    <row r="580" spans="2:2" ht="15.75" customHeight="1" x14ac:dyDescent="0.2">
      <c r="B580" s="26"/>
    </row>
    <row r="581" spans="2:2" ht="15.75" customHeight="1" x14ac:dyDescent="0.2">
      <c r="B581" s="26"/>
    </row>
    <row r="582" spans="2:2" ht="15.75" customHeight="1" x14ac:dyDescent="0.2">
      <c r="B582" s="26"/>
    </row>
    <row r="583" spans="2:2" ht="15.75" customHeight="1" x14ac:dyDescent="0.2">
      <c r="B583" s="26"/>
    </row>
    <row r="584" spans="2:2" ht="15.75" customHeight="1" x14ac:dyDescent="0.2">
      <c r="B584" s="26"/>
    </row>
    <row r="585" spans="2:2" ht="15.75" customHeight="1" x14ac:dyDescent="0.2">
      <c r="B585" s="26"/>
    </row>
    <row r="586" spans="2:2" ht="15.75" customHeight="1" x14ac:dyDescent="0.2">
      <c r="B586" s="26"/>
    </row>
    <row r="587" spans="2:2" ht="15.75" customHeight="1" x14ac:dyDescent="0.2">
      <c r="B587" s="26"/>
    </row>
    <row r="588" spans="2:2" ht="15.75" customHeight="1" x14ac:dyDescent="0.2">
      <c r="B588" s="26"/>
    </row>
    <row r="589" spans="2:2" ht="15.75" customHeight="1" x14ac:dyDescent="0.2">
      <c r="B589" s="26"/>
    </row>
    <row r="590" spans="2:2" ht="15.75" customHeight="1" x14ac:dyDescent="0.2">
      <c r="B590" s="26"/>
    </row>
    <row r="591" spans="2:2" ht="15.75" customHeight="1" x14ac:dyDescent="0.2">
      <c r="B591" s="26"/>
    </row>
    <row r="592" spans="2:2" ht="15.75" customHeight="1" x14ac:dyDescent="0.2">
      <c r="B592" s="26"/>
    </row>
    <row r="593" spans="2:2" ht="15.75" customHeight="1" x14ac:dyDescent="0.2">
      <c r="B593" s="26"/>
    </row>
    <row r="594" spans="2:2" ht="15.75" customHeight="1" x14ac:dyDescent="0.2">
      <c r="B594" s="26"/>
    </row>
    <row r="595" spans="2:2" ht="15.75" customHeight="1" x14ac:dyDescent="0.2">
      <c r="B595" s="26"/>
    </row>
    <row r="596" spans="2:2" ht="15.75" customHeight="1" x14ac:dyDescent="0.2">
      <c r="B596" s="26"/>
    </row>
    <row r="597" spans="2:2" ht="15.75" customHeight="1" x14ac:dyDescent="0.2">
      <c r="B597" s="26"/>
    </row>
    <row r="598" spans="2:2" ht="15.75" customHeight="1" x14ac:dyDescent="0.2">
      <c r="B598" s="26"/>
    </row>
    <row r="599" spans="2:2" ht="15.75" customHeight="1" x14ac:dyDescent="0.2">
      <c r="B599" s="26"/>
    </row>
    <row r="600" spans="2:2" ht="15.75" customHeight="1" x14ac:dyDescent="0.2">
      <c r="B600" s="26"/>
    </row>
    <row r="601" spans="2:2" ht="15.75" customHeight="1" x14ac:dyDescent="0.2">
      <c r="B601" s="26"/>
    </row>
    <row r="602" spans="2:2" ht="15.75" customHeight="1" x14ac:dyDescent="0.2">
      <c r="B602" s="26"/>
    </row>
    <row r="603" spans="2:2" ht="15.75" customHeight="1" x14ac:dyDescent="0.2">
      <c r="B603" s="26"/>
    </row>
    <row r="604" spans="2:2" ht="15.75" customHeight="1" x14ac:dyDescent="0.2">
      <c r="B604" s="26"/>
    </row>
    <row r="605" spans="2:2" ht="15.75" customHeight="1" x14ac:dyDescent="0.2">
      <c r="B605" s="26"/>
    </row>
    <row r="606" spans="2:2" ht="15.75" customHeight="1" x14ac:dyDescent="0.2">
      <c r="B606" s="26"/>
    </row>
    <row r="607" spans="2:2" ht="15.75" customHeight="1" x14ac:dyDescent="0.2">
      <c r="B607" s="26"/>
    </row>
    <row r="608" spans="2:2" ht="15.75" customHeight="1" x14ac:dyDescent="0.2">
      <c r="B608" s="26"/>
    </row>
    <row r="609" spans="2:2" ht="15.75" customHeight="1" x14ac:dyDescent="0.2">
      <c r="B609" s="26"/>
    </row>
    <row r="610" spans="2:2" ht="15.75" customHeight="1" x14ac:dyDescent="0.2">
      <c r="B610" s="26"/>
    </row>
    <row r="611" spans="2:2" ht="15.75" customHeight="1" x14ac:dyDescent="0.2">
      <c r="B611" s="26"/>
    </row>
    <row r="612" spans="2:2" ht="15.75" customHeight="1" x14ac:dyDescent="0.2">
      <c r="B612" s="26"/>
    </row>
    <row r="613" spans="2:2" ht="15.75" customHeight="1" x14ac:dyDescent="0.2">
      <c r="B613" s="26"/>
    </row>
    <row r="614" spans="2:2" ht="15.75" customHeight="1" x14ac:dyDescent="0.2">
      <c r="B614" s="26"/>
    </row>
    <row r="615" spans="2:2" ht="15.75" customHeight="1" x14ac:dyDescent="0.2">
      <c r="B615" s="26"/>
    </row>
    <row r="616" spans="2:2" ht="15.75" customHeight="1" x14ac:dyDescent="0.2">
      <c r="B616" s="26"/>
    </row>
    <row r="617" spans="2:2" ht="15.75" customHeight="1" x14ac:dyDescent="0.2">
      <c r="B617" s="26"/>
    </row>
    <row r="618" spans="2:2" ht="15.75" customHeight="1" x14ac:dyDescent="0.2">
      <c r="B618" s="26"/>
    </row>
    <row r="619" spans="2:2" ht="15.75" customHeight="1" x14ac:dyDescent="0.2">
      <c r="B619" s="26"/>
    </row>
    <row r="620" spans="2:2" ht="15.75" customHeight="1" x14ac:dyDescent="0.2">
      <c r="B620" s="26"/>
    </row>
    <row r="621" spans="2:2" ht="15.75" customHeight="1" x14ac:dyDescent="0.2">
      <c r="B621" s="26"/>
    </row>
    <row r="622" spans="2:2" ht="15.75" customHeight="1" x14ac:dyDescent="0.2">
      <c r="B622" s="26"/>
    </row>
    <row r="623" spans="2:2" ht="15.75" customHeight="1" x14ac:dyDescent="0.2">
      <c r="B623" s="26"/>
    </row>
    <row r="624" spans="2:2" ht="15.75" customHeight="1" x14ac:dyDescent="0.2">
      <c r="B624" s="26"/>
    </row>
    <row r="625" spans="2:2" ht="15.75" customHeight="1" x14ac:dyDescent="0.2">
      <c r="B625" s="26"/>
    </row>
    <row r="626" spans="2:2" ht="15.75" customHeight="1" x14ac:dyDescent="0.2">
      <c r="B626" s="26"/>
    </row>
    <row r="627" spans="2:2" ht="15.75" customHeight="1" x14ac:dyDescent="0.2">
      <c r="B627" s="26"/>
    </row>
    <row r="628" spans="2:2" ht="15.75" customHeight="1" x14ac:dyDescent="0.2">
      <c r="B628" s="26"/>
    </row>
    <row r="629" spans="2:2" ht="15.75" customHeight="1" x14ac:dyDescent="0.2">
      <c r="B629" s="26"/>
    </row>
    <row r="630" spans="2:2" ht="15.75" customHeight="1" x14ac:dyDescent="0.2">
      <c r="B630" s="26"/>
    </row>
    <row r="631" spans="2:2" ht="15.75" customHeight="1" x14ac:dyDescent="0.2">
      <c r="B631" s="26"/>
    </row>
    <row r="632" spans="2:2" ht="15.75" customHeight="1" x14ac:dyDescent="0.2">
      <c r="B632" s="26"/>
    </row>
    <row r="633" spans="2:2" ht="15.75" customHeight="1" x14ac:dyDescent="0.2">
      <c r="B633" s="26"/>
    </row>
    <row r="634" spans="2:2" ht="15.75" customHeight="1" x14ac:dyDescent="0.2">
      <c r="B634" s="26"/>
    </row>
    <row r="635" spans="2:2" ht="15.75" customHeight="1" x14ac:dyDescent="0.2">
      <c r="B635" s="26"/>
    </row>
    <row r="636" spans="2:2" ht="15.75" customHeight="1" x14ac:dyDescent="0.2">
      <c r="B636" s="26"/>
    </row>
    <row r="637" spans="2:2" ht="15.75" customHeight="1" x14ac:dyDescent="0.2">
      <c r="B637" s="26"/>
    </row>
    <row r="638" spans="2:2" ht="15.75" customHeight="1" x14ac:dyDescent="0.2">
      <c r="B638" s="26"/>
    </row>
    <row r="639" spans="2:2" ht="15.75" customHeight="1" x14ac:dyDescent="0.2">
      <c r="B639" s="26"/>
    </row>
    <row r="640" spans="2:2" ht="15.75" customHeight="1" x14ac:dyDescent="0.2">
      <c r="B640" s="26"/>
    </row>
    <row r="641" spans="2:2" ht="15.75" customHeight="1" x14ac:dyDescent="0.2">
      <c r="B641" s="26"/>
    </row>
    <row r="642" spans="2:2" ht="15.75" customHeight="1" x14ac:dyDescent="0.2">
      <c r="B642" s="26"/>
    </row>
    <row r="643" spans="2:2" ht="15.75" customHeight="1" x14ac:dyDescent="0.2">
      <c r="B643" s="26"/>
    </row>
    <row r="644" spans="2:2" ht="15.75" customHeight="1" x14ac:dyDescent="0.2">
      <c r="B644" s="26"/>
    </row>
    <row r="645" spans="2:2" ht="15.75" customHeight="1" x14ac:dyDescent="0.2">
      <c r="B645" s="26"/>
    </row>
    <row r="646" spans="2:2" ht="15.75" customHeight="1" x14ac:dyDescent="0.2">
      <c r="B646" s="26"/>
    </row>
    <row r="647" spans="2:2" ht="15.75" customHeight="1" x14ac:dyDescent="0.2">
      <c r="B647" s="26"/>
    </row>
    <row r="648" spans="2:2" ht="15.75" customHeight="1" x14ac:dyDescent="0.2">
      <c r="B648" s="26"/>
    </row>
    <row r="649" spans="2:2" ht="15.75" customHeight="1" x14ac:dyDescent="0.2">
      <c r="B649" s="26"/>
    </row>
    <row r="650" spans="2:2" ht="15.75" customHeight="1" x14ac:dyDescent="0.2">
      <c r="B650" s="26"/>
    </row>
    <row r="651" spans="2:2" ht="15.75" customHeight="1" x14ac:dyDescent="0.2">
      <c r="B651" s="26"/>
    </row>
    <row r="652" spans="2:2" ht="15.75" customHeight="1" x14ac:dyDescent="0.2">
      <c r="B652" s="26"/>
    </row>
    <row r="653" spans="2:2" ht="15.75" customHeight="1" x14ac:dyDescent="0.2">
      <c r="B653" s="26"/>
    </row>
    <row r="654" spans="2:2" ht="15.75" customHeight="1" x14ac:dyDescent="0.2">
      <c r="B654" s="26"/>
    </row>
    <row r="655" spans="2:2" ht="15.75" customHeight="1" x14ac:dyDescent="0.2">
      <c r="B655" s="26"/>
    </row>
    <row r="656" spans="2:2" ht="15.75" customHeight="1" x14ac:dyDescent="0.2">
      <c r="B656" s="26"/>
    </row>
    <row r="657" spans="2:2" ht="15.75" customHeight="1" x14ac:dyDescent="0.2">
      <c r="B657" s="26"/>
    </row>
    <row r="658" spans="2:2" ht="15.75" customHeight="1" x14ac:dyDescent="0.2">
      <c r="B658" s="26"/>
    </row>
    <row r="659" spans="2:2" ht="15.75" customHeight="1" x14ac:dyDescent="0.2">
      <c r="B659" s="26"/>
    </row>
    <row r="660" spans="2:2" ht="15.75" customHeight="1" x14ac:dyDescent="0.2">
      <c r="B660" s="26"/>
    </row>
    <row r="661" spans="2:2" ht="15.75" customHeight="1" x14ac:dyDescent="0.2">
      <c r="B661" s="26"/>
    </row>
    <row r="662" spans="2:2" ht="15.75" customHeight="1" x14ac:dyDescent="0.2">
      <c r="B662" s="26"/>
    </row>
    <row r="663" spans="2:2" ht="15.75" customHeight="1" x14ac:dyDescent="0.2">
      <c r="B663" s="26"/>
    </row>
    <row r="664" spans="2:2" ht="15.75" customHeight="1" x14ac:dyDescent="0.2">
      <c r="B664" s="26"/>
    </row>
    <row r="665" spans="2:2" ht="15.75" customHeight="1" x14ac:dyDescent="0.2">
      <c r="B665" s="26"/>
    </row>
    <row r="666" spans="2:2" ht="15.75" customHeight="1" x14ac:dyDescent="0.2">
      <c r="B666" s="26"/>
    </row>
    <row r="667" spans="2:2" ht="15.75" customHeight="1" x14ac:dyDescent="0.2">
      <c r="B667" s="26"/>
    </row>
    <row r="668" spans="2:2" ht="15.75" customHeight="1" x14ac:dyDescent="0.2">
      <c r="B668" s="26"/>
    </row>
    <row r="669" spans="2:2" ht="15.75" customHeight="1" x14ac:dyDescent="0.2">
      <c r="B669" s="26"/>
    </row>
    <row r="670" spans="2:2" ht="15.75" customHeight="1" x14ac:dyDescent="0.2">
      <c r="B670" s="26"/>
    </row>
    <row r="671" spans="2:2" ht="15.75" customHeight="1" x14ac:dyDescent="0.2">
      <c r="B671" s="26"/>
    </row>
    <row r="672" spans="2:2" ht="15.75" customHeight="1" x14ac:dyDescent="0.2">
      <c r="B672" s="26"/>
    </row>
    <row r="673" spans="2:2" ht="15.75" customHeight="1" x14ac:dyDescent="0.2">
      <c r="B673" s="26"/>
    </row>
    <row r="674" spans="2:2" ht="15.75" customHeight="1" x14ac:dyDescent="0.2">
      <c r="B674" s="26"/>
    </row>
    <row r="675" spans="2:2" ht="15.75" customHeight="1" x14ac:dyDescent="0.2">
      <c r="B675" s="26"/>
    </row>
    <row r="676" spans="2:2" ht="15.75" customHeight="1" x14ac:dyDescent="0.2">
      <c r="B676" s="26"/>
    </row>
    <row r="677" spans="2:2" ht="15.75" customHeight="1" x14ac:dyDescent="0.2">
      <c r="B677" s="26"/>
    </row>
    <row r="678" spans="2:2" ht="15.75" customHeight="1" x14ac:dyDescent="0.2">
      <c r="B678" s="26"/>
    </row>
    <row r="679" spans="2:2" ht="15.75" customHeight="1" x14ac:dyDescent="0.2">
      <c r="B679" s="26"/>
    </row>
    <row r="680" spans="2:2" ht="15.75" customHeight="1" x14ac:dyDescent="0.2">
      <c r="B680" s="26"/>
    </row>
    <row r="681" spans="2:2" ht="15.75" customHeight="1" x14ac:dyDescent="0.2">
      <c r="B681" s="26"/>
    </row>
    <row r="682" spans="2:2" ht="15.75" customHeight="1" x14ac:dyDescent="0.2">
      <c r="B682" s="26"/>
    </row>
    <row r="683" spans="2:2" ht="15.75" customHeight="1" x14ac:dyDescent="0.2">
      <c r="B683" s="26"/>
    </row>
    <row r="684" spans="2:2" ht="15.75" customHeight="1" x14ac:dyDescent="0.2">
      <c r="B684" s="26"/>
    </row>
    <row r="685" spans="2:2" ht="15.75" customHeight="1" x14ac:dyDescent="0.2">
      <c r="B685" s="26"/>
    </row>
    <row r="686" spans="2:2" ht="15.75" customHeight="1" x14ac:dyDescent="0.2">
      <c r="B686" s="26"/>
    </row>
    <row r="687" spans="2:2" ht="15.75" customHeight="1" x14ac:dyDescent="0.2">
      <c r="B687" s="26"/>
    </row>
    <row r="688" spans="2:2" ht="15.75" customHeight="1" x14ac:dyDescent="0.2">
      <c r="B688" s="26"/>
    </row>
    <row r="689" spans="2:2" ht="15.75" customHeight="1" x14ac:dyDescent="0.2">
      <c r="B689" s="26"/>
    </row>
    <row r="690" spans="2:2" ht="15.75" customHeight="1" x14ac:dyDescent="0.2">
      <c r="B690" s="26"/>
    </row>
    <row r="691" spans="2:2" ht="15.75" customHeight="1" x14ac:dyDescent="0.2">
      <c r="B691" s="26"/>
    </row>
    <row r="692" spans="2:2" ht="15.75" customHeight="1" x14ac:dyDescent="0.2">
      <c r="B692" s="26"/>
    </row>
    <row r="693" spans="2:2" ht="15.75" customHeight="1" x14ac:dyDescent="0.2">
      <c r="B693" s="26"/>
    </row>
    <row r="694" spans="2:2" ht="15.75" customHeight="1" x14ac:dyDescent="0.2">
      <c r="B694" s="26"/>
    </row>
    <row r="695" spans="2:2" ht="15.75" customHeight="1" x14ac:dyDescent="0.2">
      <c r="B695" s="26"/>
    </row>
    <row r="696" spans="2:2" ht="15.75" customHeight="1" x14ac:dyDescent="0.2">
      <c r="B696" s="26"/>
    </row>
    <row r="697" spans="2:2" ht="15.75" customHeight="1" x14ac:dyDescent="0.2">
      <c r="B697" s="26"/>
    </row>
    <row r="698" spans="2:2" ht="15.75" customHeight="1" x14ac:dyDescent="0.2">
      <c r="B698" s="26"/>
    </row>
    <row r="699" spans="2:2" ht="15.75" customHeight="1" x14ac:dyDescent="0.2">
      <c r="B699" s="26"/>
    </row>
    <row r="700" spans="2:2" ht="15.75" customHeight="1" x14ac:dyDescent="0.2">
      <c r="B700" s="26"/>
    </row>
    <row r="701" spans="2:2" ht="15.75" customHeight="1" x14ac:dyDescent="0.2">
      <c r="B701" s="26"/>
    </row>
    <row r="702" spans="2:2" ht="15.75" customHeight="1" x14ac:dyDescent="0.2">
      <c r="B702" s="26"/>
    </row>
    <row r="703" spans="2:2" ht="15.75" customHeight="1" x14ac:dyDescent="0.2">
      <c r="B703" s="26"/>
    </row>
    <row r="704" spans="2:2" ht="15.75" customHeight="1" x14ac:dyDescent="0.2">
      <c r="B704" s="26"/>
    </row>
    <row r="705" spans="2:2" ht="15.75" customHeight="1" x14ac:dyDescent="0.2">
      <c r="B705" s="26"/>
    </row>
    <row r="706" spans="2:2" ht="15.75" customHeight="1" x14ac:dyDescent="0.2">
      <c r="B706" s="26"/>
    </row>
    <row r="707" spans="2:2" ht="15.75" customHeight="1" x14ac:dyDescent="0.2">
      <c r="B707" s="26"/>
    </row>
    <row r="708" spans="2:2" ht="15.75" customHeight="1" x14ac:dyDescent="0.2">
      <c r="B708" s="26"/>
    </row>
    <row r="709" spans="2:2" ht="15.75" customHeight="1" x14ac:dyDescent="0.2">
      <c r="B709" s="26"/>
    </row>
    <row r="710" spans="2:2" ht="15.75" customHeight="1" x14ac:dyDescent="0.2">
      <c r="B710" s="26"/>
    </row>
    <row r="711" spans="2:2" ht="15.75" customHeight="1" x14ac:dyDescent="0.2">
      <c r="B711" s="26"/>
    </row>
    <row r="712" spans="2:2" ht="15.75" customHeight="1" x14ac:dyDescent="0.2">
      <c r="B712" s="26"/>
    </row>
    <row r="713" spans="2:2" ht="15.75" customHeight="1" x14ac:dyDescent="0.2">
      <c r="B713" s="26"/>
    </row>
    <row r="714" spans="2:2" ht="15.75" customHeight="1" x14ac:dyDescent="0.2">
      <c r="B714" s="26"/>
    </row>
    <row r="715" spans="2:2" ht="15.75" customHeight="1" x14ac:dyDescent="0.2">
      <c r="B715" s="26"/>
    </row>
    <row r="716" spans="2:2" ht="15.75" customHeight="1" x14ac:dyDescent="0.2">
      <c r="B716" s="26"/>
    </row>
    <row r="717" spans="2:2" ht="15.75" customHeight="1" x14ac:dyDescent="0.2">
      <c r="B717" s="26"/>
    </row>
    <row r="718" spans="2:2" ht="15.75" customHeight="1" x14ac:dyDescent="0.2">
      <c r="B718" s="26"/>
    </row>
    <row r="719" spans="2:2" ht="15.75" customHeight="1" x14ac:dyDescent="0.2">
      <c r="B719" s="26"/>
    </row>
    <row r="720" spans="2:2" ht="15.75" customHeight="1" x14ac:dyDescent="0.2">
      <c r="B720" s="26"/>
    </row>
    <row r="721" spans="2:2" ht="15.75" customHeight="1" x14ac:dyDescent="0.2">
      <c r="B721" s="26"/>
    </row>
    <row r="722" spans="2:2" ht="15.75" customHeight="1" x14ac:dyDescent="0.2">
      <c r="B722" s="26"/>
    </row>
    <row r="723" spans="2:2" ht="15.75" customHeight="1" x14ac:dyDescent="0.2">
      <c r="B723" s="26"/>
    </row>
    <row r="724" spans="2:2" ht="15.75" customHeight="1" x14ac:dyDescent="0.2">
      <c r="B724" s="26"/>
    </row>
    <row r="725" spans="2:2" ht="15.75" customHeight="1" x14ac:dyDescent="0.2">
      <c r="B725" s="26"/>
    </row>
    <row r="726" spans="2:2" ht="15.75" customHeight="1" x14ac:dyDescent="0.2">
      <c r="B726" s="26"/>
    </row>
    <row r="727" spans="2:2" ht="15.75" customHeight="1" x14ac:dyDescent="0.2">
      <c r="B727" s="26"/>
    </row>
    <row r="728" spans="2:2" ht="15.75" customHeight="1" x14ac:dyDescent="0.2">
      <c r="B728" s="26"/>
    </row>
    <row r="729" spans="2:2" ht="15.75" customHeight="1" x14ac:dyDescent="0.2">
      <c r="B729" s="26"/>
    </row>
    <row r="730" spans="2:2" ht="15.75" customHeight="1" x14ac:dyDescent="0.2">
      <c r="B730" s="26"/>
    </row>
    <row r="731" spans="2:2" ht="15.75" customHeight="1" x14ac:dyDescent="0.2">
      <c r="B731" s="26"/>
    </row>
    <row r="732" spans="2:2" ht="15.75" customHeight="1" x14ac:dyDescent="0.2">
      <c r="B732" s="26"/>
    </row>
    <row r="733" spans="2:2" ht="15.75" customHeight="1" x14ac:dyDescent="0.2">
      <c r="B733" s="26"/>
    </row>
    <row r="734" spans="2:2" ht="15.75" customHeight="1" x14ac:dyDescent="0.2">
      <c r="B734" s="26"/>
    </row>
    <row r="735" spans="2:2" ht="15.75" customHeight="1" x14ac:dyDescent="0.2">
      <c r="B735" s="26"/>
    </row>
    <row r="736" spans="2:2" ht="15.75" customHeight="1" x14ac:dyDescent="0.2">
      <c r="B736" s="26"/>
    </row>
    <row r="737" spans="2:2" ht="15.75" customHeight="1" x14ac:dyDescent="0.2">
      <c r="B737" s="26"/>
    </row>
    <row r="738" spans="2:2" ht="15.75" customHeight="1" x14ac:dyDescent="0.2">
      <c r="B738" s="26"/>
    </row>
    <row r="739" spans="2:2" ht="15.75" customHeight="1" x14ac:dyDescent="0.2">
      <c r="B739" s="26"/>
    </row>
    <row r="740" spans="2:2" ht="15.75" customHeight="1" x14ac:dyDescent="0.2">
      <c r="B740" s="26"/>
    </row>
    <row r="741" spans="2:2" ht="15.75" customHeight="1" x14ac:dyDescent="0.2">
      <c r="B741" s="26"/>
    </row>
    <row r="742" spans="2:2" ht="15.75" customHeight="1" x14ac:dyDescent="0.2">
      <c r="B742" s="26"/>
    </row>
    <row r="743" spans="2:2" ht="15.75" customHeight="1" x14ac:dyDescent="0.2">
      <c r="B743" s="26"/>
    </row>
    <row r="744" spans="2:2" ht="15.75" customHeight="1" x14ac:dyDescent="0.2">
      <c r="B744" s="26"/>
    </row>
    <row r="745" spans="2:2" ht="15.75" customHeight="1" x14ac:dyDescent="0.2">
      <c r="B745" s="26"/>
    </row>
    <row r="746" spans="2:2" ht="15.75" customHeight="1" x14ac:dyDescent="0.2">
      <c r="B746" s="26"/>
    </row>
    <row r="747" spans="2:2" ht="15.75" customHeight="1" x14ac:dyDescent="0.2">
      <c r="B747" s="26"/>
    </row>
    <row r="748" spans="2:2" ht="15.75" customHeight="1" x14ac:dyDescent="0.2">
      <c r="B748" s="26"/>
    </row>
    <row r="749" spans="2:2" ht="15.75" customHeight="1" x14ac:dyDescent="0.2">
      <c r="B749" s="26"/>
    </row>
    <row r="750" spans="2:2" ht="15.75" customHeight="1" x14ac:dyDescent="0.2">
      <c r="B750" s="26"/>
    </row>
    <row r="751" spans="2:2" ht="15.75" customHeight="1" x14ac:dyDescent="0.2">
      <c r="B751" s="26"/>
    </row>
    <row r="752" spans="2:2" ht="15.75" customHeight="1" x14ac:dyDescent="0.2">
      <c r="B752" s="26"/>
    </row>
    <row r="753" spans="2:2" ht="15.75" customHeight="1" x14ac:dyDescent="0.2">
      <c r="B753" s="26"/>
    </row>
    <row r="754" spans="2:2" ht="15.75" customHeight="1" x14ac:dyDescent="0.2">
      <c r="B754" s="26"/>
    </row>
    <row r="755" spans="2:2" ht="15.75" customHeight="1" x14ac:dyDescent="0.2">
      <c r="B755" s="26"/>
    </row>
    <row r="756" spans="2:2" ht="15.75" customHeight="1" x14ac:dyDescent="0.2">
      <c r="B756" s="26"/>
    </row>
    <row r="757" spans="2:2" ht="15.75" customHeight="1" x14ac:dyDescent="0.2">
      <c r="B757" s="26"/>
    </row>
    <row r="758" spans="2:2" ht="15.75" customHeight="1" x14ac:dyDescent="0.2">
      <c r="B758" s="26"/>
    </row>
    <row r="759" spans="2:2" ht="15.75" customHeight="1" x14ac:dyDescent="0.2">
      <c r="B759" s="26"/>
    </row>
    <row r="760" spans="2:2" ht="15.75" customHeight="1" x14ac:dyDescent="0.2">
      <c r="B760" s="26"/>
    </row>
    <row r="761" spans="2:2" ht="15.75" customHeight="1" x14ac:dyDescent="0.2">
      <c r="B761" s="26"/>
    </row>
    <row r="762" spans="2:2" ht="15.75" customHeight="1" x14ac:dyDescent="0.2">
      <c r="B762" s="26"/>
    </row>
    <row r="763" spans="2:2" ht="15.75" customHeight="1" x14ac:dyDescent="0.2">
      <c r="B763" s="26"/>
    </row>
    <row r="764" spans="2:2" ht="15.75" customHeight="1" x14ac:dyDescent="0.2">
      <c r="B764" s="26"/>
    </row>
    <row r="765" spans="2:2" ht="15.75" customHeight="1" x14ac:dyDescent="0.2">
      <c r="B765" s="26"/>
    </row>
    <row r="766" spans="2:2" ht="15.75" customHeight="1" x14ac:dyDescent="0.2">
      <c r="B766" s="26"/>
    </row>
    <row r="767" spans="2:2" ht="15.75" customHeight="1" x14ac:dyDescent="0.2">
      <c r="B767" s="26"/>
    </row>
    <row r="768" spans="2:2" ht="15.75" customHeight="1" x14ac:dyDescent="0.2">
      <c r="B768" s="26"/>
    </row>
    <row r="769" spans="2:2" ht="15.75" customHeight="1" x14ac:dyDescent="0.2">
      <c r="B769" s="26"/>
    </row>
    <row r="770" spans="2:2" ht="15.75" customHeight="1" x14ac:dyDescent="0.2">
      <c r="B770" s="26"/>
    </row>
    <row r="771" spans="2:2" ht="15.75" customHeight="1" x14ac:dyDescent="0.2">
      <c r="B771" s="26"/>
    </row>
    <row r="772" spans="2:2" ht="15.75" customHeight="1" x14ac:dyDescent="0.2">
      <c r="B772" s="26"/>
    </row>
    <row r="773" spans="2:2" ht="15.75" customHeight="1" x14ac:dyDescent="0.2">
      <c r="B773" s="26"/>
    </row>
    <row r="774" spans="2:2" ht="15.75" customHeight="1" x14ac:dyDescent="0.2">
      <c r="B774" s="26"/>
    </row>
    <row r="775" spans="2:2" ht="15.75" customHeight="1" x14ac:dyDescent="0.2">
      <c r="B775" s="26"/>
    </row>
    <row r="776" spans="2:2" ht="15.75" customHeight="1" x14ac:dyDescent="0.2">
      <c r="B776" s="26"/>
    </row>
    <row r="777" spans="2:2" ht="15.75" customHeight="1" x14ac:dyDescent="0.2">
      <c r="B777" s="26"/>
    </row>
    <row r="778" spans="2:2" ht="15.75" customHeight="1" x14ac:dyDescent="0.2">
      <c r="B778" s="26"/>
    </row>
    <row r="779" spans="2:2" ht="15.75" customHeight="1" x14ac:dyDescent="0.2">
      <c r="B779" s="26"/>
    </row>
    <row r="780" spans="2:2" ht="15.75" customHeight="1" x14ac:dyDescent="0.2">
      <c r="B780" s="26"/>
    </row>
    <row r="781" spans="2:2" ht="15.75" customHeight="1" x14ac:dyDescent="0.2">
      <c r="B781" s="26"/>
    </row>
    <row r="782" spans="2:2" ht="15.75" customHeight="1" x14ac:dyDescent="0.2">
      <c r="B782" s="26"/>
    </row>
    <row r="783" spans="2:2" ht="15.75" customHeight="1" x14ac:dyDescent="0.2">
      <c r="B783" s="26"/>
    </row>
    <row r="784" spans="2:2" ht="15.75" customHeight="1" x14ac:dyDescent="0.2">
      <c r="B784" s="26"/>
    </row>
    <row r="785" spans="2:2" ht="15.75" customHeight="1" x14ac:dyDescent="0.2">
      <c r="B785" s="26"/>
    </row>
    <row r="786" spans="2:2" ht="15.75" customHeight="1" x14ac:dyDescent="0.2">
      <c r="B786" s="26"/>
    </row>
    <row r="787" spans="2:2" ht="15.75" customHeight="1" x14ac:dyDescent="0.2">
      <c r="B787" s="26"/>
    </row>
    <row r="788" spans="2:2" ht="15.75" customHeight="1" x14ac:dyDescent="0.2">
      <c r="B788" s="26"/>
    </row>
    <row r="789" spans="2:2" ht="15.75" customHeight="1" x14ac:dyDescent="0.2">
      <c r="B789" s="26"/>
    </row>
    <row r="790" spans="2:2" ht="15.75" customHeight="1" x14ac:dyDescent="0.2">
      <c r="B790" s="26"/>
    </row>
    <row r="791" spans="2:2" ht="15.75" customHeight="1" x14ac:dyDescent="0.2">
      <c r="B791" s="26"/>
    </row>
    <row r="792" spans="2:2" ht="15.75" customHeight="1" x14ac:dyDescent="0.2">
      <c r="B792" s="26"/>
    </row>
    <row r="793" spans="2:2" ht="15.75" customHeight="1" x14ac:dyDescent="0.2">
      <c r="B793" s="26"/>
    </row>
    <row r="794" spans="2:2" ht="15.75" customHeight="1" x14ac:dyDescent="0.2">
      <c r="B794" s="26"/>
    </row>
    <row r="795" spans="2:2" ht="15.75" customHeight="1" x14ac:dyDescent="0.2">
      <c r="B795" s="26"/>
    </row>
    <row r="796" spans="2:2" ht="15.75" customHeight="1" x14ac:dyDescent="0.2">
      <c r="B796" s="26"/>
    </row>
    <row r="797" spans="2:2" ht="15.75" customHeight="1" x14ac:dyDescent="0.2">
      <c r="B797" s="26"/>
    </row>
    <row r="798" spans="2:2" ht="15.75" customHeight="1" x14ac:dyDescent="0.2">
      <c r="B798" s="26"/>
    </row>
    <row r="799" spans="2:2" ht="15.75" customHeight="1" x14ac:dyDescent="0.2">
      <c r="B799" s="26"/>
    </row>
    <row r="800" spans="2:2" ht="15.75" customHeight="1" x14ac:dyDescent="0.2">
      <c r="B800" s="26"/>
    </row>
    <row r="801" spans="2:2" ht="15.75" customHeight="1" x14ac:dyDescent="0.2">
      <c r="B801" s="26"/>
    </row>
    <row r="802" spans="2:2" ht="15.75" customHeight="1" x14ac:dyDescent="0.2">
      <c r="B802" s="26"/>
    </row>
    <row r="803" spans="2:2" ht="15.75" customHeight="1" x14ac:dyDescent="0.2">
      <c r="B803" s="26"/>
    </row>
    <row r="804" spans="2:2" ht="15.75" customHeight="1" x14ac:dyDescent="0.2">
      <c r="B804" s="26"/>
    </row>
    <row r="805" spans="2:2" ht="15.75" customHeight="1" x14ac:dyDescent="0.2">
      <c r="B805" s="26"/>
    </row>
    <row r="806" spans="2:2" ht="15.75" customHeight="1" x14ac:dyDescent="0.2">
      <c r="B806" s="26"/>
    </row>
    <row r="807" spans="2:2" ht="15.75" customHeight="1" x14ac:dyDescent="0.2">
      <c r="B807" s="26"/>
    </row>
    <row r="808" spans="2:2" ht="15.75" customHeight="1" x14ac:dyDescent="0.2">
      <c r="B808" s="26"/>
    </row>
    <row r="809" spans="2:2" ht="15.75" customHeight="1" x14ac:dyDescent="0.2">
      <c r="B809" s="26"/>
    </row>
    <row r="810" spans="2:2" ht="15.75" customHeight="1" x14ac:dyDescent="0.2">
      <c r="B810" s="26"/>
    </row>
    <row r="811" spans="2:2" ht="15.75" customHeight="1" x14ac:dyDescent="0.2">
      <c r="B811" s="26"/>
    </row>
    <row r="812" spans="2:2" ht="15.75" customHeight="1" x14ac:dyDescent="0.2">
      <c r="B812" s="26"/>
    </row>
    <row r="813" spans="2:2" ht="15.75" customHeight="1" x14ac:dyDescent="0.2">
      <c r="B813" s="26"/>
    </row>
    <row r="814" spans="2:2" ht="15.75" customHeight="1" x14ac:dyDescent="0.2">
      <c r="B814" s="26"/>
    </row>
    <row r="815" spans="2:2" ht="15.75" customHeight="1" x14ac:dyDescent="0.2">
      <c r="B815" s="26"/>
    </row>
    <row r="816" spans="2:2" ht="15.75" customHeight="1" x14ac:dyDescent="0.2">
      <c r="B816" s="26"/>
    </row>
    <row r="817" spans="2:2" ht="15.75" customHeight="1" x14ac:dyDescent="0.2">
      <c r="B817" s="26"/>
    </row>
    <row r="818" spans="2:2" ht="15.75" customHeight="1" x14ac:dyDescent="0.2">
      <c r="B818" s="26"/>
    </row>
    <row r="819" spans="2:2" ht="15.75" customHeight="1" x14ac:dyDescent="0.2">
      <c r="B819" s="26"/>
    </row>
    <row r="820" spans="2:2" ht="15.75" customHeight="1" x14ac:dyDescent="0.2">
      <c r="B820" s="26"/>
    </row>
    <row r="821" spans="2:2" ht="15.75" customHeight="1" x14ac:dyDescent="0.2">
      <c r="B821" s="26"/>
    </row>
    <row r="822" spans="2:2" ht="15.75" customHeight="1" x14ac:dyDescent="0.2">
      <c r="B822" s="26"/>
    </row>
    <row r="823" spans="2:2" ht="15.75" customHeight="1" x14ac:dyDescent="0.2">
      <c r="B823" s="26"/>
    </row>
    <row r="824" spans="2:2" ht="15.75" customHeight="1" x14ac:dyDescent="0.2">
      <c r="B824" s="26"/>
    </row>
    <row r="825" spans="2:2" ht="15.75" customHeight="1" x14ac:dyDescent="0.2">
      <c r="B825" s="26"/>
    </row>
    <row r="826" spans="2:2" ht="15.75" customHeight="1" x14ac:dyDescent="0.2">
      <c r="B826" s="26"/>
    </row>
    <row r="827" spans="2:2" ht="15.75" customHeight="1" x14ac:dyDescent="0.2">
      <c r="B827" s="26"/>
    </row>
    <row r="828" spans="2:2" ht="15.75" customHeight="1" x14ac:dyDescent="0.2">
      <c r="B828" s="26"/>
    </row>
    <row r="829" spans="2:2" ht="15.75" customHeight="1" x14ac:dyDescent="0.2">
      <c r="B829" s="26"/>
    </row>
    <row r="830" spans="2:2" ht="15.75" customHeight="1" x14ac:dyDescent="0.2">
      <c r="B830" s="26"/>
    </row>
    <row r="831" spans="2:2" ht="15.75" customHeight="1" x14ac:dyDescent="0.2">
      <c r="B831" s="26"/>
    </row>
    <row r="832" spans="2:2" ht="15.75" customHeight="1" x14ac:dyDescent="0.2">
      <c r="B832" s="26"/>
    </row>
    <row r="833" spans="2:2" ht="15.75" customHeight="1" x14ac:dyDescent="0.2">
      <c r="B833" s="26"/>
    </row>
    <row r="834" spans="2:2" ht="15.75" customHeight="1" x14ac:dyDescent="0.2">
      <c r="B834" s="26"/>
    </row>
    <row r="835" spans="2:2" ht="15.75" customHeight="1" x14ac:dyDescent="0.2">
      <c r="B835" s="26"/>
    </row>
    <row r="836" spans="2:2" ht="15.75" customHeight="1" x14ac:dyDescent="0.2">
      <c r="B836" s="26"/>
    </row>
    <row r="837" spans="2:2" ht="15.75" customHeight="1" x14ac:dyDescent="0.2">
      <c r="B837" s="26"/>
    </row>
    <row r="838" spans="2:2" ht="15.75" customHeight="1" x14ac:dyDescent="0.2">
      <c r="B838" s="26"/>
    </row>
    <row r="839" spans="2:2" ht="15.75" customHeight="1" x14ac:dyDescent="0.2">
      <c r="B839" s="26"/>
    </row>
    <row r="840" spans="2:2" ht="15.75" customHeight="1" x14ac:dyDescent="0.2">
      <c r="B840" s="26"/>
    </row>
    <row r="841" spans="2:2" ht="15.75" customHeight="1" x14ac:dyDescent="0.2">
      <c r="B841" s="26"/>
    </row>
    <row r="842" spans="2:2" ht="15.75" customHeight="1" x14ac:dyDescent="0.2">
      <c r="B842" s="26"/>
    </row>
    <row r="843" spans="2:2" ht="15.75" customHeight="1" x14ac:dyDescent="0.2">
      <c r="B843" s="26"/>
    </row>
    <row r="844" spans="2:2" ht="15.75" customHeight="1" x14ac:dyDescent="0.2">
      <c r="B844" s="26"/>
    </row>
    <row r="845" spans="2:2" ht="15.75" customHeight="1" x14ac:dyDescent="0.2">
      <c r="B845" s="26"/>
    </row>
    <row r="846" spans="2:2" ht="15.75" customHeight="1" x14ac:dyDescent="0.2">
      <c r="B846" s="26"/>
    </row>
    <row r="847" spans="2:2" ht="15.75" customHeight="1" x14ac:dyDescent="0.2">
      <c r="B847" s="26"/>
    </row>
    <row r="848" spans="2:2" ht="15.75" customHeight="1" x14ac:dyDescent="0.2">
      <c r="B848" s="26"/>
    </row>
    <row r="849" spans="2:2" ht="15.75" customHeight="1" x14ac:dyDescent="0.2">
      <c r="B849" s="26"/>
    </row>
    <row r="850" spans="2:2" ht="15.75" customHeight="1" x14ac:dyDescent="0.2">
      <c r="B850" s="26"/>
    </row>
    <row r="851" spans="2:2" ht="15.75" customHeight="1" x14ac:dyDescent="0.2">
      <c r="B851" s="26"/>
    </row>
    <row r="852" spans="2:2" ht="15.75" customHeight="1" x14ac:dyDescent="0.2">
      <c r="B852" s="26"/>
    </row>
    <row r="853" spans="2:2" ht="15.75" customHeight="1" x14ac:dyDescent="0.2">
      <c r="B853" s="26"/>
    </row>
    <row r="854" spans="2:2" ht="15.75" customHeight="1" x14ac:dyDescent="0.2">
      <c r="B854" s="26"/>
    </row>
    <row r="855" spans="2:2" ht="15.75" customHeight="1" x14ac:dyDescent="0.2">
      <c r="B855" s="26"/>
    </row>
    <row r="856" spans="2:2" ht="15.75" customHeight="1" x14ac:dyDescent="0.2">
      <c r="B856" s="26"/>
    </row>
    <row r="857" spans="2:2" ht="15.75" customHeight="1" x14ac:dyDescent="0.2">
      <c r="B857" s="26"/>
    </row>
    <row r="858" spans="2:2" ht="15.75" customHeight="1" x14ac:dyDescent="0.2">
      <c r="B858" s="26"/>
    </row>
    <row r="859" spans="2:2" ht="15.75" customHeight="1" x14ac:dyDescent="0.2">
      <c r="B859" s="26"/>
    </row>
    <row r="860" spans="2:2" ht="15.75" customHeight="1" x14ac:dyDescent="0.2">
      <c r="B860" s="26"/>
    </row>
    <row r="861" spans="2:2" ht="15.75" customHeight="1" x14ac:dyDescent="0.2">
      <c r="B861" s="26"/>
    </row>
    <row r="862" spans="2:2" ht="15.75" customHeight="1" x14ac:dyDescent="0.2">
      <c r="B862" s="26"/>
    </row>
    <row r="863" spans="2:2" ht="15.75" customHeight="1" x14ac:dyDescent="0.2">
      <c r="B863" s="26"/>
    </row>
    <row r="864" spans="2:2" ht="15.75" customHeight="1" x14ac:dyDescent="0.2">
      <c r="B864" s="26"/>
    </row>
    <row r="865" spans="2:2" ht="15.75" customHeight="1" x14ac:dyDescent="0.2">
      <c r="B865" s="26"/>
    </row>
    <row r="866" spans="2:2" ht="15.75" customHeight="1" x14ac:dyDescent="0.2">
      <c r="B866" s="26"/>
    </row>
    <row r="867" spans="2:2" ht="15.75" customHeight="1" x14ac:dyDescent="0.2">
      <c r="B867" s="26"/>
    </row>
    <row r="868" spans="2:2" ht="15.75" customHeight="1" x14ac:dyDescent="0.2">
      <c r="B868" s="26"/>
    </row>
    <row r="869" spans="2:2" ht="15.75" customHeight="1" x14ac:dyDescent="0.2">
      <c r="B869" s="26"/>
    </row>
    <row r="870" spans="2:2" ht="15.75" customHeight="1" x14ac:dyDescent="0.2">
      <c r="B870" s="26"/>
    </row>
    <row r="871" spans="2:2" ht="15.75" customHeight="1" x14ac:dyDescent="0.2">
      <c r="B871" s="26"/>
    </row>
    <row r="872" spans="2:2" ht="15.75" customHeight="1" x14ac:dyDescent="0.2">
      <c r="B872" s="26"/>
    </row>
    <row r="873" spans="2:2" ht="15.75" customHeight="1" x14ac:dyDescent="0.2">
      <c r="B873" s="26"/>
    </row>
    <row r="874" spans="2:2" ht="15.75" customHeight="1" x14ac:dyDescent="0.2">
      <c r="B874" s="26"/>
    </row>
    <row r="875" spans="2:2" ht="15.75" customHeight="1" x14ac:dyDescent="0.2">
      <c r="B875" s="26"/>
    </row>
    <row r="876" spans="2:2" ht="15.75" customHeight="1" x14ac:dyDescent="0.2">
      <c r="B876" s="26"/>
    </row>
    <row r="877" spans="2:2" ht="15.75" customHeight="1" x14ac:dyDescent="0.2">
      <c r="B877" s="26"/>
    </row>
    <row r="878" spans="2:2" ht="15.75" customHeight="1" x14ac:dyDescent="0.2">
      <c r="B878" s="26"/>
    </row>
    <row r="879" spans="2:2" ht="15.75" customHeight="1" x14ac:dyDescent="0.2">
      <c r="B879" s="26"/>
    </row>
    <row r="880" spans="2:2" ht="15.75" customHeight="1" x14ac:dyDescent="0.2">
      <c r="B880" s="26"/>
    </row>
    <row r="881" spans="2:2" ht="15.75" customHeight="1" x14ac:dyDescent="0.2">
      <c r="B881" s="26"/>
    </row>
    <row r="882" spans="2:2" ht="15.75" customHeight="1" x14ac:dyDescent="0.2">
      <c r="B882" s="26"/>
    </row>
    <row r="883" spans="2:2" ht="15.75" customHeight="1" x14ac:dyDescent="0.2">
      <c r="B883" s="26"/>
    </row>
    <row r="884" spans="2:2" ht="15.75" customHeight="1" x14ac:dyDescent="0.2">
      <c r="B884" s="26"/>
    </row>
    <row r="885" spans="2:2" ht="15.75" customHeight="1" x14ac:dyDescent="0.2">
      <c r="B885" s="26"/>
    </row>
    <row r="886" spans="2:2" ht="15.75" customHeight="1" x14ac:dyDescent="0.2">
      <c r="B886" s="26"/>
    </row>
    <row r="887" spans="2:2" ht="15.75" customHeight="1" x14ac:dyDescent="0.2">
      <c r="B887" s="26"/>
    </row>
    <row r="888" spans="2:2" ht="15.75" customHeight="1" x14ac:dyDescent="0.2">
      <c r="B888" s="26"/>
    </row>
    <row r="889" spans="2:2" ht="15.75" customHeight="1" x14ac:dyDescent="0.2">
      <c r="B889" s="26"/>
    </row>
    <row r="890" spans="2:2" ht="15.75" customHeight="1" x14ac:dyDescent="0.2">
      <c r="B890" s="26"/>
    </row>
    <row r="891" spans="2:2" ht="15.75" customHeight="1" x14ac:dyDescent="0.2">
      <c r="B891" s="26"/>
    </row>
    <row r="892" spans="2:2" ht="15.75" customHeight="1" x14ac:dyDescent="0.2">
      <c r="B892" s="26"/>
    </row>
    <row r="893" spans="2:2" ht="15.75" customHeight="1" x14ac:dyDescent="0.2">
      <c r="B893" s="26"/>
    </row>
    <row r="894" spans="2:2" ht="15.75" customHeight="1" x14ac:dyDescent="0.2">
      <c r="B894" s="26"/>
    </row>
    <row r="895" spans="2:2" ht="15.75" customHeight="1" x14ac:dyDescent="0.2">
      <c r="B895" s="26"/>
    </row>
    <row r="896" spans="2:2" ht="15.75" customHeight="1" x14ac:dyDescent="0.2">
      <c r="B896" s="26"/>
    </row>
    <row r="897" spans="2:2" ht="15.75" customHeight="1" x14ac:dyDescent="0.2">
      <c r="B897" s="26"/>
    </row>
    <row r="898" spans="2:2" ht="15.75" customHeight="1" x14ac:dyDescent="0.2">
      <c r="B898" s="26"/>
    </row>
    <row r="899" spans="2:2" ht="15.75" customHeight="1" x14ac:dyDescent="0.2">
      <c r="B899" s="26"/>
    </row>
    <row r="900" spans="2:2" ht="15.75" customHeight="1" x14ac:dyDescent="0.2">
      <c r="B900" s="26"/>
    </row>
    <row r="901" spans="2:2" ht="15.75" customHeight="1" x14ac:dyDescent="0.2">
      <c r="B901" s="26"/>
    </row>
    <row r="902" spans="2:2" ht="15.75" customHeight="1" x14ac:dyDescent="0.2">
      <c r="B902" s="26"/>
    </row>
    <row r="903" spans="2:2" ht="15.75" customHeight="1" x14ac:dyDescent="0.2">
      <c r="B903" s="26"/>
    </row>
    <row r="904" spans="2:2" ht="15.75" customHeight="1" x14ac:dyDescent="0.2">
      <c r="B904" s="26"/>
    </row>
    <row r="905" spans="2:2" ht="15.75" customHeight="1" x14ac:dyDescent="0.2">
      <c r="B905" s="26"/>
    </row>
    <row r="906" spans="2:2" ht="15.75" customHeight="1" x14ac:dyDescent="0.2">
      <c r="B906" s="26"/>
    </row>
    <row r="907" spans="2:2" ht="15.75" customHeight="1" x14ac:dyDescent="0.2">
      <c r="B907" s="26"/>
    </row>
    <row r="908" spans="2:2" ht="15.75" customHeight="1" x14ac:dyDescent="0.2">
      <c r="B908" s="26"/>
    </row>
    <row r="909" spans="2:2" ht="15.75" customHeight="1" x14ac:dyDescent="0.2">
      <c r="B909" s="26"/>
    </row>
    <row r="910" spans="2:2" ht="15.75" customHeight="1" x14ac:dyDescent="0.2">
      <c r="B910" s="26"/>
    </row>
    <row r="911" spans="2:2" ht="15.75" customHeight="1" x14ac:dyDescent="0.2">
      <c r="B911" s="26"/>
    </row>
    <row r="912" spans="2:2" ht="15.75" customHeight="1" x14ac:dyDescent="0.2">
      <c r="B912" s="26"/>
    </row>
    <row r="913" spans="2:2" ht="15.75" customHeight="1" x14ac:dyDescent="0.2">
      <c r="B913" s="26"/>
    </row>
    <row r="914" spans="2:2" ht="15.75" customHeight="1" x14ac:dyDescent="0.2">
      <c r="B914" s="26"/>
    </row>
    <row r="915" spans="2:2" ht="15.75" customHeight="1" x14ac:dyDescent="0.2">
      <c r="B915" s="26"/>
    </row>
    <row r="916" spans="2:2" ht="15.75" customHeight="1" x14ac:dyDescent="0.2">
      <c r="B916" s="26"/>
    </row>
    <row r="917" spans="2:2" ht="15.75" customHeight="1" x14ac:dyDescent="0.2">
      <c r="B917" s="26"/>
    </row>
    <row r="918" spans="2:2" ht="15.75" customHeight="1" x14ac:dyDescent="0.2">
      <c r="B918" s="26"/>
    </row>
    <row r="919" spans="2:2" ht="15.75" customHeight="1" x14ac:dyDescent="0.2">
      <c r="B919" s="26"/>
    </row>
    <row r="920" spans="2:2" ht="15.75" customHeight="1" x14ac:dyDescent="0.2">
      <c r="B920" s="26"/>
    </row>
    <row r="921" spans="2:2" ht="15.75" customHeight="1" x14ac:dyDescent="0.2">
      <c r="B921" s="26"/>
    </row>
    <row r="922" spans="2:2" ht="15.75" customHeight="1" x14ac:dyDescent="0.2">
      <c r="B922" s="26"/>
    </row>
    <row r="923" spans="2:2" ht="15.75" customHeight="1" x14ac:dyDescent="0.2">
      <c r="B923" s="26"/>
    </row>
    <row r="924" spans="2:2" ht="15.75" customHeight="1" x14ac:dyDescent="0.2">
      <c r="B924" s="26"/>
    </row>
    <row r="925" spans="2:2" ht="15.75" customHeight="1" x14ac:dyDescent="0.2">
      <c r="B925" s="26"/>
    </row>
    <row r="926" spans="2:2" ht="15.75" customHeight="1" x14ac:dyDescent="0.2">
      <c r="B926" s="26"/>
    </row>
    <row r="927" spans="2:2" ht="15.75" customHeight="1" x14ac:dyDescent="0.2">
      <c r="B927" s="26"/>
    </row>
    <row r="928" spans="2:2" ht="15.75" customHeight="1" x14ac:dyDescent="0.2">
      <c r="B928" s="26"/>
    </row>
    <row r="929" spans="2:2" ht="15.75" customHeight="1" x14ac:dyDescent="0.2">
      <c r="B929" s="26"/>
    </row>
    <row r="930" spans="2:2" ht="15.75" customHeight="1" x14ac:dyDescent="0.2">
      <c r="B930" s="26"/>
    </row>
    <row r="931" spans="2:2" ht="15.75" customHeight="1" x14ac:dyDescent="0.2">
      <c r="B931" s="26"/>
    </row>
    <row r="932" spans="2:2" ht="15.75" customHeight="1" x14ac:dyDescent="0.2">
      <c r="B932" s="26"/>
    </row>
    <row r="933" spans="2:2" ht="15.75" customHeight="1" x14ac:dyDescent="0.2">
      <c r="B933" s="26"/>
    </row>
    <row r="934" spans="2:2" ht="15.75" customHeight="1" x14ac:dyDescent="0.2">
      <c r="B934" s="26"/>
    </row>
    <row r="935" spans="2:2" ht="15.75" customHeight="1" x14ac:dyDescent="0.2">
      <c r="B935" s="26"/>
    </row>
    <row r="936" spans="2:2" ht="15.75" customHeight="1" x14ac:dyDescent="0.2">
      <c r="B936" s="26"/>
    </row>
    <row r="937" spans="2:2" ht="15.75" customHeight="1" x14ac:dyDescent="0.2">
      <c r="B937" s="26"/>
    </row>
    <row r="938" spans="2:2" ht="15.75" customHeight="1" x14ac:dyDescent="0.2">
      <c r="B938" s="26"/>
    </row>
    <row r="939" spans="2:2" ht="15.75" customHeight="1" x14ac:dyDescent="0.2">
      <c r="B939" s="26"/>
    </row>
    <row r="940" spans="2:2" ht="15.75" customHeight="1" x14ac:dyDescent="0.2">
      <c r="B940" s="26"/>
    </row>
    <row r="941" spans="2:2" ht="15.75" customHeight="1" x14ac:dyDescent="0.2">
      <c r="B941" s="26"/>
    </row>
    <row r="942" spans="2:2" ht="15.75" customHeight="1" x14ac:dyDescent="0.2">
      <c r="B942" s="26"/>
    </row>
    <row r="943" spans="2:2" ht="15.75" customHeight="1" x14ac:dyDescent="0.2">
      <c r="B943" s="26"/>
    </row>
    <row r="944" spans="2:2" ht="15.75" customHeight="1" x14ac:dyDescent="0.2">
      <c r="B944" s="26"/>
    </row>
    <row r="945" spans="2:2" ht="15.75" customHeight="1" x14ac:dyDescent="0.2">
      <c r="B945" s="26"/>
    </row>
    <row r="946" spans="2:2" ht="15.75" customHeight="1" x14ac:dyDescent="0.2">
      <c r="B946" s="26"/>
    </row>
    <row r="947" spans="2:2" ht="15.75" customHeight="1" x14ac:dyDescent="0.2">
      <c r="B947" s="26"/>
    </row>
    <row r="948" spans="2:2" ht="15.75" customHeight="1" x14ac:dyDescent="0.2">
      <c r="B948" s="26"/>
    </row>
    <row r="949" spans="2:2" ht="15.75" customHeight="1" x14ac:dyDescent="0.2">
      <c r="B949" s="26"/>
    </row>
    <row r="950" spans="2:2" ht="15.75" customHeight="1" x14ac:dyDescent="0.2">
      <c r="B950" s="26"/>
    </row>
    <row r="951" spans="2:2" ht="15.75" customHeight="1" x14ac:dyDescent="0.2">
      <c r="B951" s="26"/>
    </row>
    <row r="952" spans="2:2" ht="15.75" customHeight="1" x14ac:dyDescent="0.2">
      <c r="B952" s="26"/>
    </row>
    <row r="953" spans="2:2" ht="15.75" customHeight="1" x14ac:dyDescent="0.2">
      <c r="B953" s="26"/>
    </row>
    <row r="954" spans="2:2" ht="15.75" customHeight="1" x14ac:dyDescent="0.2">
      <c r="B954" s="26"/>
    </row>
    <row r="955" spans="2:2" ht="15.75" customHeight="1" x14ac:dyDescent="0.2">
      <c r="B955" s="26"/>
    </row>
    <row r="956" spans="2:2" ht="15.75" customHeight="1" x14ac:dyDescent="0.2">
      <c r="B956" s="26"/>
    </row>
    <row r="957" spans="2:2" ht="15.75" customHeight="1" x14ac:dyDescent="0.2">
      <c r="B957" s="26"/>
    </row>
    <row r="958" spans="2:2" ht="15.75" customHeight="1" x14ac:dyDescent="0.2">
      <c r="B958" s="26"/>
    </row>
    <row r="959" spans="2:2" ht="15.75" customHeight="1" x14ac:dyDescent="0.2">
      <c r="B959" s="26"/>
    </row>
    <row r="960" spans="2:2" ht="15.75" customHeight="1" x14ac:dyDescent="0.2">
      <c r="B960" s="26"/>
    </row>
    <row r="961" spans="2:2" ht="15.75" customHeight="1" x14ac:dyDescent="0.2">
      <c r="B961" s="26"/>
    </row>
    <row r="962" spans="2:2" ht="15.75" customHeight="1" x14ac:dyDescent="0.2">
      <c r="B962" s="26"/>
    </row>
    <row r="963" spans="2:2" ht="15.75" customHeight="1" x14ac:dyDescent="0.2">
      <c r="B963" s="26"/>
    </row>
    <row r="964" spans="2:2" ht="15.75" customHeight="1" x14ac:dyDescent="0.2">
      <c r="B964" s="26"/>
    </row>
    <row r="965" spans="2:2" ht="15.75" customHeight="1" x14ac:dyDescent="0.2">
      <c r="B965" s="26"/>
    </row>
    <row r="966" spans="2:2" ht="15.75" customHeight="1" x14ac:dyDescent="0.2">
      <c r="B966" s="26"/>
    </row>
    <row r="967" spans="2:2" ht="15.75" customHeight="1" x14ac:dyDescent="0.2">
      <c r="B967" s="26"/>
    </row>
    <row r="968" spans="2:2" ht="15.75" customHeight="1" x14ac:dyDescent="0.2">
      <c r="B968" s="26"/>
    </row>
    <row r="969" spans="2:2" ht="15.75" customHeight="1" x14ac:dyDescent="0.2">
      <c r="B969" s="26"/>
    </row>
    <row r="970" spans="2:2" ht="15.75" customHeight="1" x14ac:dyDescent="0.2">
      <c r="B970" s="26"/>
    </row>
    <row r="971" spans="2:2" ht="15.75" customHeight="1" x14ac:dyDescent="0.2">
      <c r="B971" s="26"/>
    </row>
    <row r="972" spans="2:2" ht="15.75" customHeight="1" x14ac:dyDescent="0.2">
      <c r="B972" s="26"/>
    </row>
    <row r="973" spans="2:2" ht="15.75" customHeight="1" x14ac:dyDescent="0.2">
      <c r="B973" s="26"/>
    </row>
    <row r="974" spans="2:2" ht="15.75" customHeight="1" x14ac:dyDescent="0.2">
      <c r="B974" s="26"/>
    </row>
    <row r="975" spans="2:2" ht="15.75" customHeight="1" x14ac:dyDescent="0.2">
      <c r="B975" s="26"/>
    </row>
    <row r="976" spans="2:2" ht="15.75" customHeight="1" x14ac:dyDescent="0.2">
      <c r="B976" s="26"/>
    </row>
    <row r="977" spans="2:2" ht="15.75" customHeight="1" x14ac:dyDescent="0.2">
      <c r="B977" s="26"/>
    </row>
    <row r="978" spans="2:2" ht="15.75" customHeight="1" x14ac:dyDescent="0.2">
      <c r="B978" s="26"/>
    </row>
    <row r="979" spans="2:2" ht="15.75" customHeight="1" x14ac:dyDescent="0.2">
      <c r="B979" s="26"/>
    </row>
    <row r="980" spans="2:2" ht="15.75" customHeight="1" x14ac:dyDescent="0.2">
      <c r="B980" s="26"/>
    </row>
    <row r="981" spans="2:2" ht="15.75" customHeight="1" x14ac:dyDescent="0.2">
      <c r="B981" s="26"/>
    </row>
    <row r="982" spans="2:2" ht="15.75" customHeight="1" x14ac:dyDescent="0.2">
      <c r="B982" s="26"/>
    </row>
    <row r="983" spans="2:2" ht="15.75" customHeight="1" x14ac:dyDescent="0.2">
      <c r="B983" s="26"/>
    </row>
    <row r="984" spans="2:2" ht="15.75" customHeight="1" x14ac:dyDescent="0.2">
      <c r="B984" s="26"/>
    </row>
    <row r="985" spans="2:2" ht="15.75" customHeight="1" x14ac:dyDescent="0.2">
      <c r="B985" s="26"/>
    </row>
    <row r="986" spans="2:2" ht="15.75" customHeight="1" x14ac:dyDescent="0.2">
      <c r="B986" s="26"/>
    </row>
    <row r="987" spans="2:2" ht="15.75" customHeight="1" x14ac:dyDescent="0.2">
      <c r="B987" s="26"/>
    </row>
    <row r="988" spans="2:2" ht="15.75" customHeight="1" x14ac:dyDescent="0.2">
      <c r="B988" s="26"/>
    </row>
    <row r="989" spans="2:2" ht="15.75" customHeight="1" x14ac:dyDescent="0.2">
      <c r="B989" s="26"/>
    </row>
    <row r="990" spans="2:2" ht="15.75" customHeight="1" x14ac:dyDescent="0.2">
      <c r="B990" s="26"/>
    </row>
    <row r="991" spans="2:2" ht="15.75" customHeight="1" x14ac:dyDescent="0.2">
      <c r="B991" s="26"/>
    </row>
    <row r="992" spans="2:2" ht="15.75" customHeight="1" x14ac:dyDescent="0.2">
      <c r="B992" s="26"/>
    </row>
    <row r="993" spans="2:2" ht="15.75" customHeight="1" x14ac:dyDescent="0.2">
      <c r="B993" s="26"/>
    </row>
    <row r="994" spans="2:2" ht="15.75" customHeight="1" x14ac:dyDescent="0.2">
      <c r="B994" s="26"/>
    </row>
    <row r="995" spans="2:2" ht="15.75" customHeight="1" x14ac:dyDescent="0.2">
      <c r="B995" s="26"/>
    </row>
    <row r="996" spans="2:2" ht="15.75" customHeight="1" x14ac:dyDescent="0.2">
      <c r="B996" s="26"/>
    </row>
    <row r="997" spans="2:2" ht="15.75" customHeight="1" x14ac:dyDescent="0.2">
      <c r="B997" s="26"/>
    </row>
    <row r="998" spans="2:2" ht="15.75" customHeight="1" x14ac:dyDescent="0.2">
      <c r="B998" s="26"/>
    </row>
    <row r="999" spans="2:2" ht="15.75" customHeight="1" x14ac:dyDescent="0.2">
      <c r="B999" s="26"/>
    </row>
    <row r="1000" spans="2:2" ht="15.75" customHeight="1" x14ac:dyDescent="0.2">
      <c r="B1000" s="26"/>
    </row>
    <row r="1001" spans="2:2" ht="15.75" customHeight="1" x14ac:dyDescent="0.2">
      <c r="B1001" s="26"/>
    </row>
    <row r="1002" spans="2:2" ht="15.75" customHeight="1" x14ac:dyDescent="0.2">
      <c r="B1002" s="26"/>
    </row>
    <row r="1003" spans="2:2" ht="15.75" customHeight="1" x14ac:dyDescent="0.2">
      <c r="B1003" s="26"/>
    </row>
    <row r="1004" spans="2:2" ht="15.75" customHeight="1" x14ac:dyDescent="0.2">
      <c r="B1004" s="26"/>
    </row>
    <row r="1005" spans="2:2" ht="15.75" customHeight="1" x14ac:dyDescent="0.2">
      <c r="B1005" s="26"/>
    </row>
    <row r="1006" spans="2:2" ht="15.75" customHeight="1" x14ac:dyDescent="0.2">
      <c r="B1006" s="26"/>
    </row>
    <row r="1007" spans="2:2" ht="15.75" customHeight="1" x14ac:dyDescent="0.2">
      <c r="B1007" s="26"/>
    </row>
    <row r="1008" spans="2:2" ht="15.75" customHeight="1" x14ac:dyDescent="0.2">
      <c r="B1008" s="26"/>
    </row>
    <row r="1009" spans="2:2" ht="15.75" customHeight="1" x14ac:dyDescent="0.2">
      <c r="B1009" s="26"/>
    </row>
    <row r="1010" spans="2:2" ht="15.75" customHeight="1" x14ac:dyDescent="0.2">
      <c r="B1010" s="26"/>
    </row>
    <row r="1011" spans="2:2" ht="15.75" customHeight="1" x14ac:dyDescent="0.2">
      <c r="B1011" s="26"/>
    </row>
    <row r="1012" spans="2:2" ht="15.75" customHeight="1" x14ac:dyDescent="0.2">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1F497D"/>
  </sheetPr>
  <dimension ref="A1:AZ1001"/>
  <sheetViews>
    <sheetView workbookViewId="0"/>
  </sheetViews>
  <sheetFormatPr baseColWidth="10" defaultColWidth="14.5" defaultRowHeight="15" customHeight="1" x14ac:dyDescent="0.2"/>
  <cols>
    <col min="1" max="1" width="39.83203125" customWidth="1"/>
    <col min="2" max="33" width="11"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298131641762404.12</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x14ac:dyDescent="0.2">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x14ac:dyDescent="0.2">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730003640362.07812</v>
      </c>
      <c r="AM6" s="42">
        <f t="shared" si="4"/>
        <v>756323956791.86719</v>
      </c>
      <c r="AN6" s="42">
        <f t="shared" si="4"/>
        <v>782644273221.66406</v>
      </c>
      <c r="AO6" s="42">
        <f t="shared" si="4"/>
        <v>808964589651.45312</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x14ac:dyDescent="0.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x14ac:dyDescent="0.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13952914031057.812</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x14ac:dyDescent="0.2">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x14ac:dyDescent="0.2">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x14ac:dyDescent="0.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49453628244866.312</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x14ac:dyDescent="0.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5322959484682.5312</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x14ac:dyDescent="0.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x14ac:dyDescent="0.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x14ac:dyDescent="0.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x14ac:dyDescent="0.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18787647788383.062</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x14ac:dyDescent="0.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2862697742960.9062</v>
      </c>
      <c r="AH17" s="42">
        <f t="shared" si="15"/>
        <v>2995878660067.9688</v>
      </c>
      <c r="AI17" s="42">
        <f t="shared" si="15"/>
        <v>3129059577175.0312</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4594049665352.6562</v>
      </c>
      <c r="AU17" s="42">
        <f t="shared" si="15"/>
        <v>4727230582459.7188</v>
      </c>
      <c r="AV17" s="42">
        <f t="shared" si="15"/>
        <v>4860411499566.7812</v>
      </c>
      <c r="AW17" s="42">
        <f t="shared" si="15"/>
        <v>4993592416673.8438</v>
      </c>
      <c r="AX17" s="42">
        <f t="shared" si="15"/>
        <v>5126773333780.9062</v>
      </c>
      <c r="AY17" s="42">
        <f t="shared" si="15"/>
        <v>5259954250887.9688</v>
      </c>
      <c r="AZ17" s="42">
        <f t="shared" si="15"/>
        <v>5393135167995.0312</v>
      </c>
    </row>
    <row r="18" spans="1:52" x14ac:dyDescent="0.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x14ac:dyDescent="0.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1829329414672.5312</v>
      </c>
      <c r="AI19" s="42">
        <f t="shared" si="17"/>
        <v>1905925233359.9688</v>
      </c>
      <c r="AJ19" s="42">
        <f t="shared" si="17"/>
        <v>1982521052047.4375</v>
      </c>
      <c r="AK19" s="42">
        <f t="shared" si="17"/>
        <v>2059116870734.875</v>
      </c>
      <c r="AL19" s="42">
        <f t="shared" si="17"/>
        <v>2135712689422.3125</v>
      </c>
      <c r="AM19" s="42">
        <f t="shared" si="17"/>
        <v>2212308508109.7812</v>
      </c>
      <c r="AN19" s="42">
        <f t="shared" si="17"/>
        <v>2288904326797.2188</v>
      </c>
      <c r="AO19" s="42">
        <f t="shared" si="17"/>
        <v>2365500145484.6562</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2901670876296.7812</v>
      </c>
      <c r="AW19" s="42">
        <f t="shared" si="17"/>
        <v>2978266694984.2188</v>
      </c>
      <c r="AX19" s="42">
        <f t="shared" si="17"/>
        <v>3054862513671.6875</v>
      </c>
      <c r="AY19" s="42">
        <f t="shared" si="17"/>
        <v>3131458332359.125</v>
      </c>
      <c r="AZ19" s="42">
        <f t="shared" si="17"/>
        <v>3208054151046.5625</v>
      </c>
    </row>
    <row r="20" spans="1:52" x14ac:dyDescent="0.2">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x14ac:dyDescent="0.2">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x14ac:dyDescent="0.2">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9766235624619.0312</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14965541532761.812</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16607427609017.062</v>
      </c>
      <c r="AO25" s="42">
        <f t="shared" si="23"/>
        <v>16881075288392.812</v>
      </c>
      <c r="AP25" s="42">
        <f t="shared" si="23"/>
        <v>17154722967768.688</v>
      </c>
      <c r="AQ25" s="42">
        <f t="shared" si="23"/>
        <v>17428370647144.562</v>
      </c>
      <c r="AR25" s="42">
        <f t="shared" si="23"/>
        <v>17702018326520.438</v>
      </c>
      <c r="AS25" s="42">
        <f t="shared" si="23"/>
        <v>17975666005896.312</v>
      </c>
      <c r="AT25" s="42">
        <f t="shared" si="23"/>
        <v>18249313685272.188</v>
      </c>
      <c r="AU25" s="42">
        <f t="shared" si="23"/>
        <v>18522961364648.062</v>
      </c>
      <c r="AV25" s="42">
        <f t="shared" si="23"/>
        <v>18796609044023.938</v>
      </c>
      <c r="AW25" s="42">
        <f t="shared" si="23"/>
        <v>19070256723399.812</v>
      </c>
      <c r="AX25" s="42">
        <f t="shared" si="23"/>
        <v>19343904402775.688</v>
      </c>
      <c r="AY25" s="42">
        <f t="shared" si="23"/>
        <v>19617552082151.562</v>
      </c>
      <c r="AZ25" s="42">
        <f t="shared" si="23"/>
        <v>19891199761527.438</v>
      </c>
    </row>
    <row r="26" spans="1:52" ht="15.75" customHeight="1" x14ac:dyDescent="0.2">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314607121372494.12</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579418730673001.62</v>
      </c>
      <c r="AB27" s="26">
        <f t="shared" si="25"/>
        <v>605560416446350.88</v>
      </c>
      <c r="AC27" s="26">
        <f t="shared" si="25"/>
        <v>633202263426032.5</v>
      </c>
      <c r="AD27" s="26">
        <f t="shared" si="25"/>
        <v>662461366246997.62</v>
      </c>
      <c r="AE27" s="26">
        <f t="shared" si="25"/>
        <v>693464139734579.62</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890761725210561.12</v>
      </c>
      <c r="AL27" s="26">
        <f t="shared" si="25"/>
        <v>923644656123224</v>
      </c>
      <c r="AM27" s="26">
        <f t="shared" si="25"/>
        <v>956527587035893.62</v>
      </c>
      <c r="AN27" s="26">
        <f t="shared" si="25"/>
        <v>989410517948556.5</v>
      </c>
      <c r="AO27" s="26">
        <f t="shared" si="25"/>
        <v>1022293448861218.5</v>
      </c>
      <c r="AP27" s="26">
        <f t="shared" si="25"/>
        <v>1055176379773883</v>
      </c>
      <c r="AQ27" s="26">
        <f t="shared" si="25"/>
        <v>1088059310686546.2</v>
      </c>
      <c r="AR27" s="26">
        <f t="shared" si="25"/>
        <v>1120942241599207.8</v>
      </c>
      <c r="AS27" s="26">
        <f t="shared" si="25"/>
        <v>1153825172511871.2</v>
      </c>
      <c r="AT27" s="26">
        <f t="shared" si="25"/>
        <v>1186708103424535.2</v>
      </c>
      <c r="AU27" s="26">
        <f t="shared" si="25"/>
        <v>1219591034337197.2</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x14ac:dyDescent="0.2">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x14ac:dyDescent="0.2">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x14ac:dyDescent="0.2">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x14ac:dyDescent="0.2">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x14ac:dyDescent="0.2">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x14ac:dyDescent="0.2">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x14ac:dyDescent="0.2">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x14ac:dyDescent="0.2">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x14ac:dyDescent="0.2">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x14ac:dyDescent="0.2">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x14ac:dyDescent="0.2">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x14ac:dyDescent="0.2">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x14ac:dyDescent="0.2">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x14ac:dyDescent="0.2">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x14ac:dyDescent="0.2">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x14ac:dyDescent="0.2">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x14ac:dyDescent="0.2">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x14ac:dyDescent="0.2">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0.66406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x14ac:dyDescent="0.2">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x14ac:dyDescent="0.2">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218138790372012.62</v>
      </c>
      <c r="AD6" s="26">
        <f>'ISIC 10T12'!AE170</f>
        <v>229893315433697.62</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x14ac:dyDescent="0.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19321969665528.562</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x14ac:dyDescent="0.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x14ac:dyDescent="0.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108016589945573.62</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x14ac:dyDescent="0.2">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x14ac:dyDescent="0.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632722732086306.12</v>
      </c>
      <c r="T11" s="26">
        <f>'ISIC 20'!U220</f>
        <v>686141855427931.88</v>
      </c>
      <c r="U11" s="26">
        <f>'ISIC 20'!V220</f>
        <v>744095527882540.5</v>
      </c>
      <c r="V11" s="26">
        <f>'ISIC 20'!W220</f>
        <v>806970956800675.62</v>
      </c>
      <c r="W11" s="26">
        <f>'ISIC 20'!X220</f>
        <v>872863781326079.5</v>
      </c>
      <c r="X11" s="26">
        <f>'ISIC 20'!Y220</f>
        <v>944168571582066.12</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x14ac:dyDescent="0.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x14ac:dyDescent="0.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x14ac:dyDescent="0.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75745890671485.812</v>
      </c>
      <c r="L14" s="26">
        <f>'ISIC 239'!M248</f>
        <v>78363748086713.984</v>
      </c>
      <c r="M14" s="26">
        <f>'ISIC 239'!N248</f>
        <v>81446387140673.922</v>
      </c>
      <c r="N14" s="26">
        <f>'ISIC 239'!O248</f>
        <v>84652949180087.562</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146231650346372.62</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x14ac:dyDescent="0.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x14ac:dyDescent="0.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11629812335287.062</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x14ac:dyDescent="0.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6821463669083.2812</v>
      </c>
      <c r="J17" s="26">
        <f>'ISIC 25'!K142</f>
        <v>7240799003387.8994</v>
      </c>
      <c r="K17" s="26">
        <f>'ISIC 25'!L142</f>
        <v>7688177140477.9727</v>
      </c>
      <c r="L17" s="26">
        <f>'ISIC 25'!M142</f>
        <v>8165628680311.0527</v>
      </c>
      <c r="M17" s="26">
        <f>'ISIC 25'!N142</f>
        <v>8715085589967.2812</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17987628400559.062</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x14ac:dyDescent="0.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x14ac:dyDescent="0.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x14ac:dyDescent="0.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x14ac:dyDescent="0.2">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x14ac:dyDescent="0.2">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52235985650351.062</v>
      </c>
      <c r="Q22" s="26">
        <f>calcs!S75</f>
        <v>53630614723292.438</v>
      </c>
      <c r="R22" s="26">
        <f>calcs!T75</f>
        <v>55025243796233.812</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x14ac:dyDescent="0.2">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x14ac:dyDescent="0.2">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x14ac:dyDescent="0.2">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x14ac:dyDescent="0.2">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472288725106056.12</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804488994302061.62</v>
      </c>
      <c r="L27" s="26">
        <f t="shared" si="25"/>
        <v>851307170201224.88</v>
      </c>
      <c r="M27" s="26">
        <f t="shared" si="25"/>
        <v>904266055789313.25</v>
      </c>
      <c r="N27" s="26">
        <f t="shared" si="25"/>
        <v>960773832687062.38</v>
      </c>
      <c r="O27" s="26">
        <f t="shared" si="25"/>
        <v>1021109590177141.4</v>
      </c>
      <c r="P27" s="26">
        <f t="shared" si="25"/>
        <v>1085575134014860.2</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2010406486974851.2</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x14ac:dyDescent="0.2">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x14ac:dyDescent="0.2">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x14ac:dyDescent="0.2">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x14ac:dyDescent="0.2">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x14ac:dyDescent="0.2">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x14ac:dyDescent="0.2">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x14ac:dyDescent="0.2">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x14ac:dyDescent="0.2">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x14ac:dyDescent="0.2">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x14ac:dyDescent="0.2">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x14ac:dyDescent="0.2">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x14ac:dyDescent="0.2">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x14ac:dyDescent="0.2">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x14ac:dyDescent="0.2">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x14ac:dyDescent="0.2">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x14ac:dyDescent="0.2">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x14ac:dyDescent="0.2">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x14ac:dyDescent="0.2">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x14ac:dyDescent="0.2">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x14ac:dyDescent="0.2">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row r="84" spans="2:2" ht="15.75" customHeight="1" x14ac:dyDescent="0.2"/>
    <row r="85" spans="2:2" ht="15.75" customHeight="1" x14ac:dyDescent="0.2"/>
    <row r="86" spans="2:2" ht="15.75" customHeight="1" x14ac:dyDescent="0.2"/>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2732948742876.7812</v>
      </c>
      <c r="AJ7" s="42">
        <f t="shared" si="5"/>
        <v>2846614961097.1562</v>
      </c>
      <c r="AK7" s="42">
        <f t="shared" si="5"/>
        <v>2960281179317.5312</v>
      </c>
      <c r="AL7" s="42">
        <f t="shared" si="5"/>
        <v>3073947397537.9062</v>
      </c>
      <c r="AM7" s="42">
        <f t="shared" si="5"/>
        <v>3187613615758.2812</v>
      </c>
      <c r="AN7" s="42">
        <f t="shared" si="5"/>
        <v>3301279833978.6562</v>
      </c>
      <c r="AO7" s="42">
        <f t="shared" si="5"/>
        <v>3414946052199.0312</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x14ac:dyDescent="0.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310946442569.07812</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x14ac:dyDescent="0.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16143909292654.062</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x14ac:dyDescent="0.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49790362189019.312</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x14ac:dyDescent="0.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x14ac:dyDescent="0.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x14ac:dyDescent="0.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x14ac:dyDescent="0.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2772915196165.5312</v>
      </c>
      <c r="AN19" s="42">
        <f t="shared" si="17"/>
        <v>2868920662321.1562</v>
      </c>
      <c r="AO19" s="42">
        <f t="shared" si="17"/>
        <v>2964926128476.7812</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3732969857721.9062</v>
      </c>
      <c r="AX19" s="42">
        <f t="shared" si="17"/>
        <v>3828975323877.5312</v>
      </c>
      <c r="AY19" s="42">
        <f t="shared" si="17"/>
        <v>3924980790033.1562</v>
      </c>
      <c r="AZ19" s="42">
        <f t="shared" si="17"/>
        <v>4020986256188.8125</v>
      </c>
    </row>
    <row r="20" spans="1:52" x14ac:dyDescent="0.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x14ac:dyDescent="0.2">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x14ac:dyDescent="0.2">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5638061314121.5312</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x14ac:dyDescent="0.2">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268788415577.70312</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x14ac:dyDescent="0.2">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198038565227686.12</v>
      </c>
      <c r="AX27" s="26">
        <f t="shared" si="25"/>
        <v>201907534378879.22</v>
      </c>
      <c r="AY27" s="26">
        <f t="shared" si="25"/>
        <v>205776503530071.97</v>
      </c>
      <c r="AZ27" s="26">
        <f t="shared" si="25"/>
        <v>209645472681265.16</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x14ac:dyDescent="0.2">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x14ac:dyDescent="0.2">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x14ac:dyDescent="0.2">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x14ac:dyDescent="0.2">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x14ac:dyDescent="0.2">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x14ac:dyDescent="0.2">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x14ac:dyDescent="0.2">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x14ac:dyDescent="0.2">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83203125" customWidth="1"/>
    <col min="34" max="35" width="9.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x14ac:dyDescent="0.2">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3123612780652.9062</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3914651882150.0312</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4468379253198.0312</v>
      </c>
      <c r="AK3" s="42">
        <f t="shared" si="1"/>
        <v>4547483163347.7812</v>
      </c>
      <c r="AL3" s="42">
        <f t="shared" si="1"/>
        <v>4626587073497.5</v>
      </c>
      <c r="AM3" s="42">
        <f t="shared" si="1"/>
        <v>4705690983647.2188</v>
      </c>
      <c r="AN3" s="42">
        <f t="shared" si="1"/>
        <v>4784794893796.9375</v>
      </c>
      <c r="AO3" s="42">
        <f t="shared" si="1"/>
        <v>4863898803946.6875</v>
      </c>
      <c r="AP3" s="42">
        <f t="shared" si="1"/>
        <v>4943002714096.4062</v>
      </c>
      <c r="AQ3" s="42">
        <f t="shared" si="1"/>
        <v>5022106624246.125</v>
      </c>
      <c r="AR3" s="42">
        <f t="shared" si="1"/>
        <v>5101210534395.8438</v>
      </c>
      <c r="AS3" s="42">
        <f t="shared" si="1"/>
        <v>5180314444545.5938</v>
      </c>
      <c r="AT3" s="42">
        <f t="shared" si="1"/>
        <v>5259418354695.3125</v>
      </c>
      <c r="AU3" s="42">
        <f t="shared" si="1"/>
        <v>5338522264845.0312</v>
      </c>
      <c r="AV3" s="42">
        <f t="shared" si="1"/>
        <v>5417626174994.75</v>
      </c>
      <c r="AW3" s="42">
        <f t="shared" si="1"/>
        <v>5496730085144.4688</v>
      </c>
      <c r="AX3" s="42">
        <f t="shared" si="1"/>
        <v>5575833995294.2188</v>
      </c>
      <c r="AY3" s="42">
        <f t="shared" si="1"/>
        <v>5654937905443.9375</v>
      </c>
      <c r="AZ3" s="42">
        <f t="shared" si="1"/>
        <v>5734041815593.6562</v>
      </c>
    </row>
    <row r="4" spans="1:52" x14ac:dyDescent="0.2">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x14ac:dyDescent="0.2">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38044967573467.812</v>
      </c>
      <c r="AB5" s="26">
        <f>calcs!AD108</f>
        <v>38843535106797.906</v>
      </c>
      <c r="AC5" s="26">
        <f>calcs!AE108</f>
        <v>39642102640128.359</v>
      </c>
      <c r="AD5" s="26">
        <f>calcs!AF108</f>
        <v>40440670173458.812</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x14ac:dyDescent="0.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x14ac:dyDescent="0.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1973483316683.1562</v>
      </c>
      <c r="AK7" s="42">
        <f t="shared" si="5"/>
        <v>2052575677082.375</v>
      </c>
      <c r="AL7" s="42">
        <f t="shared" si="5"/>
        <v>2131668037481.5625</v>
      </c>
      <c r="AM7" s="42">
        <f t="shared" si="5"/>
        <v>2210760397880.7812</v>
      </c>
      <c r="AN7" s="42">
        <f t="shared" si="5"/>
        <v>2289852758280</v>
      </c>
      <c r="AO7" s="42">
        <f t="shared" si="5"/>
        <v>2368945118679.2188</v>
      </c>
      <c r="AP7" s="42">
        <f t="shared" si="5"/>
        <v>2448037479078.4375</v>
      </c>
      <c r="AQ7" s="42">
        <f t="shared" si="5"/>
        <v>2527129839477.6562</v>
      </c>
      <c r="AR7" s="42">
        <f t="shared" si="5"/>
        <v>2606222199876.875</v>
      </c>
      <c r="AS7" s="42">
        <f t="shared" si="5"/>
        <v>2685314560276.0938</v>
      </c>
      <c r="AT7" s="42">
        <f t="shared" si="5"/>
        <v>2764406920675.3125</v>
      </c>
      <c r="AU7" s="42">
        <f t="shared" si="5"/>
        <v>2843499281074.5312</v>
      </c>
      <c r="AV7" s="42">
        <f t="shared" si="5"/>
        <v>2922591641473.75</v>
      </c>
      <c r="AW7" s="42">
        <f t="shared" si="5"/>
        <v>3001684001872.9688</v>
      </c>
      <c r="AX7" s="42">
        <f t="shared" si="5"/>
        <v>3080776362272.1875</v>
      </c>
      <c r="AY7" s="42">
        <f t="shared" si="5"/>
        <v>3159868722671.4062</v>
      </c>
      <c r="AZ7" s="42">
        <f t="shared" si="5"/>
        <v>3238961083070.5938</v>
      </c>
    </row>
    <row r="8" spans="1:52" x14ac:dyDescent="0.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115406775276.45312</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x14ac:dyDescent="0.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916985316607.39062</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1153341217399.1562</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x14ac:dyDescent="0.2">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1488916246222.0312</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1796785451112.0312</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x14ac:dyDescent="0.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x14ac:dyDescent="0.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462646173832.26562</v>
      </c>
      <c r="AJ12" s="42">
        <f t="shared" si="10"/>
        <v>485030374010.53125</v>
      </c>
      <c r="AK12" s="42">
        <f t="shared" si="10"/>
        <v>507414574188.79688</v>
      </c>
      <c r="AL12" s="42">
        <f t="shared" si="10"/>
        <v>529798774367.0625</v>
      </c>
      <c r="AM12" s="42">
        <f t="shared" si="10"/>
        <v>552182974545.32812</v>
      </c>
      <c r="AN12" s="42">
        <f t="shared" si="10"/>
        <v>574567174723.59375</v>
      </c>
      <c r="AO12" s="42">
        <f t="shared" si="10"/>
        <v>596951374901.85938</v>
      </c>
      <c r="AP12" s="42">
        <f t="shared" si="10"/>
        <v>619335575080.125</v>
      </c>
      <c r="AQ12" s="42">
        <f t="shared" si="10"/>
        <v>641719775258.39062</v>
      </c>
      <c r="AR12" s="42">
        <f t="shared" si="10"/>
        <v>664103975436.65625</v>
      </c>
      <c r="AS12" s="42">
        <f t="shared" si="10"/>
        <v>686488175614.92188</v>
      </c>
      <c r="AT12" s="42">
        <f t="shared" si="10"/>
        <v>708872375793.1875</v>
      </c>
      <c r="AU12" s="42">
        <f t="shared" si="10"/>
        <v>731256575971.45312</v>
      </c>
      <c r="AV12" s="42">
        <f t="shared" si="10"/>
        <v>753640776149.71875</v>
      </c>
      <c r="AW12" s="42">
        <f t="shared" si="10"/>
        <v>776024976327.98438</v>
      </c>
      <c r="AX12" s="42">
        <f t="shared" si="10"/>
        <v>798409176506.25</v>
      </c>
      <c r="AY12" s="42">
        <f t="shared" si="10"/>
        <v>820793376684.51562</v>
      </c>
      <c r="AZ12" s="42">
        <f t="shared" si="10"/>
        <v>843177576862.78125</v>
      </c>
    </row>
    <row r="13" spans="1:52" x14ac:dyDescent="0.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x14ac:dyDescent="0.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1789540909335.1562</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2153788295121.0312</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2622106362560.0312</v>
      </c>
      <c r="AZ14" s="42">
        <f t="shared" si="12"/>
        <v>2674141703386.5781</v>
      </c>
    </row>
    <row r="15" spans="1:52" x14ac:dyDescent="0.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380113340466.76562</v>
      </c>
      <c r="AJ15" s="42">
        <f t="shared" si="13"/>
        <v>404066701010.45312</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643600306447.26562</v>
      </c>
      <c r="AU15" s="42">
        <f t="shared" si="13"/>
        <v>667553666990.95312</v>
      </c>
      <c r="AV15" s="42">
        <f t="shared" si="13"/>
        <v>691507027534.63281</v>
      </c>
      <c r="AW15" s="42">
        <f t="shared" si="13"/>
        <v>715460388078.3125</v>
      </c>
      <c r="AX15" s="42">
        <f t="shared" si="13"/>
        <v>739413748622</v>
      </c>
      <c r="AY15" s="42">
        <f t="shared" si="13"/>
        <v>763367109165.67969</v>
      </c>
      <c r="AZ15" s="42">
        <f t="shared" si="13"/>
        <v>787320469709.35938</v>
      </c>
    </row>
    <row r="16" spans="1:52" x14ac:dyDescent="0.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x14ac:dyDescent="0.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1124125604351.5312</v>
      </c>
      <c r="AH17" s="42">
        <f t="shared" si="15"/>
        <v>1195878060473.2812</v>
      </c>
      <c r="AI17" s="42">
        <f t="shared" si="15"/>
        <v>1267630516595.0312</v>
      </c>
      <c r="AJ17" s="42">
        <f t="shared" si="15"/>
        <v>1339382972716.7812</v>
      </c>
      <c r="AK17" s="42">
        <f t="shared" si="15"/>
        <v>1411135428838.5312</v>
      </c>
      <c r="AL17" s="42">
        <f t="shared" si="15"/>
        <v>1482887884960.2812</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x14ac:dyDescent="0.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x14ac:dyDescent="0.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355737473408.95312</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x14ac:dyDescent="0.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x14ac:dyDescent="0.2">
      <c r="A21" s="107" t="s">
        <v>130</v>
      </c>
      <c r="B21" s="26">
        <f>'ISIC 29'!C186</f>
        <v>83972665763.78418</v>
      </c>
      <c r="C21" s="26">
        <f>'ISIC 29'!D186</f>
        <v>87297115136.976562</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x14ac:dyDescent="0.2">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2042064381399.0312</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2403779091236.9062</v>
      </c>
      <c r="AT22" s="42">
        <f t="shared" si="20"/>
        <v>2439950562220.7031</v>
      </c>
      <c r="AU22" s="42">
        <f t="shared" si="20"/>
        <v>2476122033204.4844</v>
      </c>
      <c r="AV22" s="42">
        <f t="shared" si="20"/>
        <v>2512293504188.2812</v>
      </c>
      <c r="AW22" s="42">
        <f t="shared" si="20"/>
        <v>2548464975172.0625</v>
      </c>
      <c r="AX22" s="42">
        <f t="shared" si="20"/>
        <v>2584636446155.8438</v>
      </c>
      <c r="AY22" s="42">
        <f t="shared" si="20"/>
        <v>2620807917139.6406</v>
      </c>
      <c r="AZ22" s="42">
        <f t="shared" si="20"/>
        <v>2656979388123.4219</v>
      </c>
    </row>
    <row r="23" spans="1:52" ht="15.75" customHeight="1" x14ac:dyDescent="0.2">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449152164243.76562</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x14ac:dyDescent="0.2">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827786200702.20312</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x14ac:dyDescent="0.2">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9323193841464.0312</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10248392239945.562</v>
      </c>
      <c r="AJ26" s="42">
        <f t="shared" si="24"/>
        <v>10433431919641.875</v>
      </c>
      <c r="AK26" s="42">
        <f t="shared" si="24"/>
        <v>10618471599338.188</v>
      </c>
      <c r="AL26" s="42">
        <f t="shared" si="24"/>
        <v>10803511279034.5</v>
      </c>
      <c r="AM26" s="42">
        <f t="shared" si="24"/>
        <v>10988550958730.812</v>
      </c>
      <c r="AN26" s="42">
        <f t="shared" si="24"/>
        <v>11173590638427.062</v>
      </c>
      <c r="AO26" s="42">
        <f t="shared" si="24"/>
        <v>11358630318123.375</v>
      </c>
      <c r="AP26" s="42">
        <f t="shared" si="24"/>
        <v>11543669997819.688</v>
      </c>
      <c r="AQ26" s="42">
        <f t="shared" si="24"/>
        <v>11728709677516</v>
      </c>
      <c r="AR26" s="42">
        <f t="shared" si="24"/>
        <v>11913749357212.312</v>
      </c>
      <c r="AS26" s="42">
        <f t="shared" si="24"/>
        <v>12098789036908.625</v>
      </c>
      <c r="AT26" s="42">
        <f t="shared" si="24"/>
        <v>12283828716604.938</v>
      </c>
      <c r="AU26" s="42">
        <f t="shared" si="24"/>
        <v>12468868396301.188</v>
      </c>
      <c r="AV26" s="42">
        <f t="shared" si="24"/>
        <v>12653908075997.5</v>
      </c>
      <c r="AW26" s="42">
        <f t="shared" si="24"/>
        <v>12838947755693.812</v>
      </c>
      <c r="AX26" s="42">
        <f t="shared" si="24"/>
        <v>13023987435390.125</v>
      </c>
      <c r="AY26" s="42">
        <f t="shared" si="24"/>
        <v>13209027115086.438</v>
      </c>
      <c r="AZ26" s="42">
        <f t="shared" si="24"/>
        <v>13394066794782.75</v>
      </c>
    </row>
    <row r="27" spans="1:52" ht="15.75" customHeight="1" x14ac:dyDescent="0.2">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255709438353205.62</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x14ac:dyDescent="0.2">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x14ac:dyDescent="0.2">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x14ac:dyDescent="0.2">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x14ac:dyDescent="0.2">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x14ac:dyDescent="0.2">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x14ac:dyDescent="0.2">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x14ac:dyDescent="0.2">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x14ac:dyDescent="0.2">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x14ac:dyDescent="0.2">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x14ac:dyDescent="0.2">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x14ac:dyDescent="0.2">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x14ac:dyDescent="0.2">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x14ac:dyDescent="0.2">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x14ac:dyDescent="0.2">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x14ac:dyDescent="0.2">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x14ac:dyDescent="0.2">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x14ac:dyDescent="0.2">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x14ac:dyDescent="0.2">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x14ac:dyDescent="0.2">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x14ac:dyDescent="0.2">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x14ac:dyDescent="0.2">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x14ac:dyDescent="0.2">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33203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x14ac:dyDescent="0.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x14ac:dyDescent="0.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x14ac:dyDescent="0.2">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x14ac:dyDescent="0.2">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x14ac:dyDescent="0.2">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x14ac:dyDescent="0.2">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x14ac:dyDescent="0.2">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x14ac:dyDescent="0.2">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x14ac:dyDescent="0.2">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x14ac:dyDescent="0.2">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x14ac:dyDescent="0.2">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x14ac:dyDescent="0.2">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x14ac:dyDescent="0.2">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x14ac:dyDescent="0.2">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1"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3146246120576.1562</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3529350912927.7812</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3912455705279.4062</v>
      </c>
      <c r="AZ3" s="42">
        <f t="shared" si="1"/>
        <v>3967184961329.6406</v>
      </c>
    </row>
    <row r="4" spans="1:52" x14ac:dyDescent="0.2">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x14ac:dyDescent="0.2">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7162329536090.5312</v>
      </c>
      <c r="AI5" s="42">
        <f t="shared" si="3"/>
        <v>7293408066055.8125</v>
      </c>
      <c r="AJ5" s="42">
        <f t="shared" si="3"/>
        <v>7424486596021.0938</v>
      </c>
      <c r="AK5" s="42">
        <f t="shared" si="3"/>
        <v>7555565125986.375</v>
      </c>
      <c r="AL5" s="42">
        <f t="shared" si="3"/>
        <v>7686643655951.6562</v>
      </c>
      <c r="AM5" s="42">
        <f t="shared" si="3"/>
        <v>7817722185916.9688</v>
      </c>
      <c r="AN5" s="42">
        <f t="shared" si="3"/>
        <v>7948800715882.25</v>
      </c>
      <c r="AO5" s="42">
        <f t="shared" si="3"/>
        <v>8079879245847.5312</v>
      </c>
      <c r="AP5" s="42">
        <f t="shared" si="3"/>
        <v>8210957775812.8125</v>
      </c>
      <c r="AQ5" s="42">
        <f t="shared" si="3"/>
        <v>8342036305778.0938</v>
      </c>
      <c r="AR5" s="42">
        <f t="shared" si="3"/>
        <v>8473114835743.375</v>
      </c>
      <c r="AS5" s="42">
        <f t="shared" si="3"/>
        <v>8604193365708.6562</v>
      </c>
      <c r="AT5" s="42">
        <f t="shared" si="3"/>
        <v>8735271895673.9375</v>
      </c>
      <c r="AU5" s="42">
        <f t="shared" si="3"/>
        <v>8866350425639.2188</v>
      </c>
      <c r="AV5" s="42">
        <f t="shared" si="3"/>
        <v>8997428955604.5</v>
      </c>
      <c r="AW5" s="42">
        <f t="shared" si="3"/>
        <v>9128507485569.7812</v>
      </c>
      <c r="AX5" s="42">
        <f t="shared" si="3"/>
        <v>9259586015535.0625</v>
      </c>
      <c r="AY5" s="42">
        <f t="shared" si="3"/>
        <v>9390664545500.3438</v>
      </c>
      <c r="AZ5" s="42">
        <f t="shared" si="3"/>
        <v>9521743075465.625</v>
      </c>
    </row>
    <row r="6" spans="1:52" x14ac:dyDescent="0.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60511741567383.062</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105184130986705.12</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x14ac:dyDescent="0.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9079182207902.4062</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x14ac:dyDescent="0.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x14ac:dyDescent="0.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x14ac:dyDescent="0.2">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67926594874659.812</v>
      </c>
      <c r="Q11" s="26">
        <f>'ISIC 20'!R225</f>
        <v>73724747473770.969</v>
      </c>
      <c r="R11" s="26">
        <f>'ISIC 20'!S225</f>
        <v>79943933681733.344</v>
      </c>
      <c r="S11" s="26">
        <f>'ISIC 20'!T225</f>
        <v>86690558751635.062</v>
      </c>
      <c r="T11" s="26">
        <f>'ISIC 20'!U225</f>
        <v>94009615608085.062</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x14ac:dyDescent="0.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2589134276288.2812</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3052903265752.4062</v>
      </c>
      <c r="AV12" s="42">
        <f t="shared" si="10"/>
        <v>3088577803403.5</v>
      </c>
      <c r="AW12" s="42">
        <f t="shared" si="10"/>
        <v>3124252341054.5781</v>
      </c>
      <c r="AX12" s="42">
        <f t="shared" si="10"/>
        <v>3159926878705.6719</v>
      </c>
      <c r="AY12" s="42">
        <f t="shared" si="10"/>
        <v>3195601416356.75</v>
      </c>
      <c r="AZ12" s="42">
        <f t="shared" si="10"/>
        <v>3231275954007.8438</v>
      </c>
    </row>
    <row r="13" spans="1:52" x14ac:dyDescent="0.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40442790709364.312</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x14ac:dyDescent="0.2">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x14ac:dyDescent="0.2">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x14ac:dyDescent="0.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11046264530204.062</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x14ac:dyDescent="0.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x14ac:dyDescent="0.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95551833857.976562</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x14ac:dyDescent="0.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x14ac:dyDescent="0.2">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95684695998.882812</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x14ac:dyDescent="0.2">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2398166993943.9062</v>
      </c>
      <c r="AH23" s="42">
        <f t="shared" si="21"/>
        <v>2474113884963.3438</v>
      </c>
      <c r="AI23" s="42">
        <f t="shared" si="21"/>
        <v>2550060775982.7812</v>
      </c>
      <c r="AJ23" s="42">
        <f t="shared" si="21"/>
        <v>2626007667002.2188</v>
      </c>
      <c r="AK23" s="42">
        <f t="shared" si="21"/>
        <v>2701954558021.6562</v>
      </c>
      <c r="AL23" s="42">
        <f t="shared" si="21"/>
        <v>2777901449041.0938</v>
      </c>
      <c r="AM23" s="42">
        <f t="shared" si="21"/>
        <v>2853848340060.5312</v>
      </c>
      <c r="AN23" s="42">
        <f t="shared" si="21"/>
        <v>2929795231079.9688</v>
      </c>
      <c r="AO23" s="42">
        <f t="shared" si="21"/>
        <v>3005742122099.4062</v>
      </c>
      <c r="AP23" s="42">
        <f t="shared" si="21"/>
        <v>3081689013118.8438</v>
      </c>
      <c r="AQ23" s="42">
        <f t="shared" si="21"/>
        <v>3157635904138.2812</v>
      </c>
      <c r="AR23" s="42">
        <f t="shared" si="21"/>
        <v>3233582795157.7188</v>
      </c>
      <c r="AS23" s="42">
        <f t="shared" si="21"/>
        <v>3309529686177.1562</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x14ac:dyDescent="0.2">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x14ac:dyDescent="0.2">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364907950922461.62</v>
      </c>
      <c r="AA27" s="26">
        <f t="shared" si="25"/>
        <v>387500631379746.88</v>
      </c>
      <c r="AB27" s="26">
        <f t="shared" si="25"/>
        <v>410411297282887.81</v>
      </c>
      <c r="AC27" s="26">
        <f t="shared" si="25"/>
        <v>434757235079555.44</v>
      </c>
      <c r="AD27" s="26">
        <f t="shared" si="25"/>
        <v>460635294918773.12</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692971123016813.12</v>
      </c>
      <c r="AM27" s="26">
        <f t="shared" si="25"/>
        <v>722231416851933.38</v>
      </c>
      <c r="AN27" s="26">
        <f t="shared" si="25"/>
        <v>751491710687052.12</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x14ac:dyDescent="0.2">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x14ac:dyDescent="0.2">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x14ac:dyDescent="0.2">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x14ac:dyDescent="0.2">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x14ac:dyDescent="0.2">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x14ac:dyDescent="0.2">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x14ac:dyDescent="0.2">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x14ac:dyDescent="0.2">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x14ac:dyDescent="0.2">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x14ac:dyDescent="0.2">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x14ac:dyDescent="0.2">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x14ac:dyDescent="0.2">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x14ac:dyDescent="0.2">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x14ac:dyDescent="0.2">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x14ac:dyDescent="0.2">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x14ac:dyDescent="0.2">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x14ac:dyDescent="0.2">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x14ac:dyDescent="0.2">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x14ac:dyDescent="0.2">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x14ac:dyDescent="0.2">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33" width="12.5" customWidth="1"/>
    <col min="34" max="35" width="9.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x14ac:dyDescent="0.2">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x14ac:dyDescent="0.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x14ac:dyDescent="0.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2493374242453.6562</v>
      </c>
      <c r="AH7" s="42">
        <f t="shared" si="5"/>
        <v>2607263046596.2812</v>
      </c>
      <c r="AI7" s="42">
        <f t="shared" si="5"/>
        <v>2721151850738.9062</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3973928696307.6562</v>
      </c>
      <c r="AU7" s="42">
        <f t="shared" si="5"/>
        <v>4087817500450.2812</v>
      </c>
      <c r="AV7" s="42">
        <f t="shared" si="5"/>
        <v>4201706304592.9062</v>
      </c>
      <c r="AW7" s="42">
        <f t="shared" si="5"/>
        <v>4315595108735.5</v>
      </c>
      <c r="AX7" s="42">
        <f t="shared" si="5"/>
        <v>4429483912878.125</v>
      </c>
      <c r="AY7" s="42">
        <f t="shared" si="5"/>
        <v>4543372717020.75</v>
      </c>
      <c r="AZ7" s="42">
        <f t="shared" si="5"/>
        <v>4657261521163.3438</v>
      </c>
    </row>
    <row r="8" spans="1:52" x14ac:dyDescent="0.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1277613526808.9062</v>
      </c>
      <c r="AH8" s="42">
        <f t="shared" si="6"/>
        <v>1317899985740.7188</v>
      </c>
      <c r="AI8" s="42">
        <f t="shared" si="6"/>
        <v>1358186444672.5469</v>
      </c>
      <c r="AJ8" s="42">
        <f t="shared" si="6"/>
        <v>1398472903604.375</v>
      </c>
      <c r="AK8" s="42">
        <f t="shared" si="6"/>
        <v>1438759362536.2031</v>
      </c>
      <c r="AL8" s="42">
        <f t="shared" si="6"/>
        <v>1479045821468.0312</v>
      </c>
      <c r="AM8" s="42">
        <f t="shared" si="6"/>
        <v>1519332280399.8594</v>
      </c>
      <c r="AN8" s="42">
        <f t="shared" si="6"/>
        <v>1559618739331.6875</v>
      </c>
      <c r="AO8" s="42">
        <f t="shared" si="6"/>
        <v>1599905198263.5</v>
      </c>
      <c r="AP8" s="42">
        <f t="shared" si="6"/>
        <v>1640191657195.3281</v>
      </c>
      <c r="AQ8" s="42">
        <f t="shared" si="6"/>
        <v>1680478116127.1562</v>
      </c>
      <c r="AR8" s="42">
        <f t="shared" si="6"/>
        <v>1720764575058.9844</v>
      </c>
      <c r="AS8" s="42">
        <f t="shared" si="6"/>
        <v>1761051033990.8125</v>
      </c>
      <c r="AT8" s="42">
        <f t="shared" si="6"/>
        <v>1801337492922.6406</v>
      </c>
      <c r="AU8" s="42">
        <f t="shared" si="6"/>
        <v>1841623951854.4688</v>
      </c>
      <c r="AV8" s="42">
        <f t="shared" si="6"/>
        <v>1881910410786.2812</v>
      </c>
      <c r="AW8" s="42">
        <f t="shared" si="6"/>
        <v>1922196869718.1094</v>
      </c>
      <c r="AX8" s="42">
        <f t="shared" si="6"/>
        <v>1962483328649.9375</v>
      </c>
      <c r="AY8" s="42">
        <f t="shared" si="6"/>
        <v>2002769787581.7656</v>
      </c>
      <c r="AZ8" s="42">
        <f t="shared" si="6"/>
        <v>2043056246513.5938</v>
      </c>
    </row>
    <row r="9" spans="1:52" x14ac:dyDescent="0.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x14ac:dyDescent="0.2">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x14ac:dyDescent="0.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x14ac:dyDescent="0.2">
      <c r="A12" s="107" t="s">
        <v>123</v>
      </c>
      <c r="B12" s="26">
        <f>'ISIC 22'!C149</f>
        <v>203652686860.66797</v>
      </c>
      <c r="C12" s="26">
        <f>'ISIC 22'!D149</f>
        <v>213095590838.82812</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1442254908034.5312</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x14ac:dyDescent="0.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571975572471.95312</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x14ac:dyDescent="0.2">
      <c r="A14" s="107" t="s">
        <v>125</v>
      </c>
      <c r="B14" s="26">
        <f>'ISIC 239'!C254</f>
        <v>332627047516.64062</v>
      </c>
      <c r="C14" s="26">
        <f>'ISIC 239'!D254</f>
        <v>363569387793.67969</v>
      </c>
      <c r="D14" s="26">
        <f>'ISIC 239'!E254</f>
        <v>391017517235.32812</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1320230667201.0312</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x14ac:dyDescent="0.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2298483727420.2812</v>
      </c>
      <c r="AM15" s="42">
        <f t="shared" si="13"/>
        <v>2420297105674.125</v>
      </c>
      <c r="AN15" s="42">
        <f t="shared" si="13"/>
        <v>2542110483927.9688</v>
      </c>
      <c r="AO15" s="42">
        <f t="shared" si="13"/>
        <v>2663923862181.8125</v>
      </c>
      <c r="AP15" s="42">
        <f t="shared" si="13"/>
        <v>2785737240435.6562</v>
      </c>
      <c r="AQ15" s="42">
        <f t="shared" si="13"/>
        <v>2907550618689.5</v>
      </c>
      <c r="AR15" s="42">
        <f t="shared" si="13"/>
        <v>3029363996943.3438</v>
      </c>
      <c r="AS15" s="42">
        <f t="shared" si="13"/>
        <v>3151177375197.1562</v>
      </c>
      <c r="AT15" s="42">
        <f t="shared" si="13"/>
        <v>3272990753451</v>
      </c>
      <c r="AU15" s="42">
        <f t="shared" si="13"/>
        <v>3394804131704.8438</v>
      </c>
      <c r="AV15" s="42">
        <f t="shared" si="13"/>
        <v>3516617509958.6875</v>
      </c>
      <c r="AW15" s="42">
        <f t="shared" si="13"/>
        <v>3638430888212.5312</v>
      </c>
      <c r="AX15" s="42">
        <f t="shared" si="13"/>
        <v>3760244266466.375</v>
      </c>
      <c r="AY15" s="42">
        <f t="shared" si="13"/>
        <v>3882057644720.2188</v>
      </c>
      <c r="AZ15" s="42">
        <f t="shared" si="13"/>
        <v>4003871022974.0625</v>
      </c>
    </row>
    <row r="16" spans="1:52" x14ac:dyDescent="0.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359981051933.20312</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569839221787.76562</v>
      </c>
      <c r="AX16" s="42">
        <f t="shared" si="14"/>
        <v>588917237229.08594</v>
      </c>
      <c r="AY16" s="42">
        <f t="shared" si="14"/>
        <v>607995252670.41406</v>
      </c>
      <c r="AZ16" s="42">
        <f t="shared" si="14"/>
        <v>627073268111.73438</v>
      </c>
    </row>
    <row r="17" spans="1:52" x14ac:dyDescent="0.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x14ac:dyDescent="0.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x14ac:dyDescent="0.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373164825208.07812</v>
      </c>
      <c r="AX19" s="42">
        <f t="shared" si="17"/>
        <v>382761972884.71484</v>
      </c>
      <c r="AY19" s="42">
        <f t="shared" si="17"/>
        <v>392359120561.35156</v>
      </c>
      <c r="AZ19" s="42">
        <f t="shared" si="17"/>
        <v>401956268237.98828</v>
      </c>
    </row>
    <row r="20" spans="1:52" x14ac:dyDescent="0.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1755745811594.1562</v>
      </c>
      <c r="AV20" s="42">
        <f t="shared" si="18"/>
        <v>1798426477586.2188</v>
      </c>
      <c r="AW20" s="42">
        <f t="shared" si="18"/>
        <v>1841107143578.2812</v>
      </c>
      <c r="AX20" s="42">
        <f t="shared" si="18"/>
        <v>1883787809570.3438</v>
      </c>
      <c r="AY20" s="42">
        <f t="shared" si="18"/>
        <v>1926468475562.4062</v>
      </c>
      <c r="AZ20" s="42">
        <f t="shared" si="18"/>
        <v>1969149141554.4688</v>
      </c>
    </row>
    <row r="21" spans="1:52" ht="15.75" customHeight="1" x14ac:dyDescent="0.2">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1166990009179.4062</v>
      </c>
      <c r="AZ21" s="42">
        <f t="shared" si="19"/>
        <v>1190523628814.2266</v>
      </c>
    </row>
    <row r="22" spans="1:52" ht="15.75" customHeight="1" x14ac:dyDescent="0.2">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x14ac:dyDescent="0.2">
      <c r="A23" s="107" t="s">
        <v>132</v>
      </c>
      <c r="B23" s="26">
        <f>'ISIC 31T33'!C189</f>
        <v>140892707240.32812</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x14ac:dyDescent="0.2">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1522116436460.9062</v>
      </c>
      <c r="AZ25" s="42">
        <f t="shared" si="23"/>
        <v>1543348628369.1094</v>
      </c>
    </row>
    <row r="26" spans="1:52" ht="15.75" customHeight="1" x14ac:dyDescent="0.2">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38722393502070.312</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87430240070211.312</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x14ac:dyDescent="0.2">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x14ac:dyDescent="0.2">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x14ac:dyDescent="0.2">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x14ac:dyDescent="0.2">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x14ac:dyDescent="0.2">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x14ac:dyDescent="0.2">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x14ac:dyDescent="0.2">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x14ac:dyDescent="0.2">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x14ac:dyDescent="0.2">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x14ac:dyDescent="0.2">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x14ac:dyDescent="0.2">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x14ac:dyDescent="0.2">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x14ac:dyDescent="0.2">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x14ac:dyDescent="0.2">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x14ac:dyDescent="0.2">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x14ac:dyDescent="0.2">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x14ac:dyDescent="0.2">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x14ac:dyDescent="0.2">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x14ac:dyDescent="0.2">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x14ac:dyDescent="0.2">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x14ac:dyDescent="0.2">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x14ac:dyDescent="0.2">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x14ac:dyDescent="0.2">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x14ac:dyDescent="0.2">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x14ac:dyDescent="0.2">
      <c r="B56" s="30"/>
    </row>
    <row r="57" spans="1:52" ht="15.75" customHeight="1" x14ac:dyDescent="0.2">
      <c r="B57" s="30"/>
    </row>
    <row r="58" spans="1:52" ht="15.75" customHeight="1" x14ac:dyDescent="0.2">
      <c r="B58" s="30"/>
    </row>
    <row r="59" spans="1:52" ht="15.75" customHeight="1" x14ac:dyDescent="0.2">
      <c r="B59" s="30"/>
    </row>
    <row r="60" spans="1:52" ht="15.75" customHeight="1" x14ac:dyDescent="0.2">
      <c r="B60" s="30"/>
    </row>
    <row r="61" spans="1:52" ht="15.75" customHeight="1" x14ac:dyDescent="0.2">
      <c r="B61" s="30"/>
    </row>
    <row r="62" spans="1:52" ht="15.75" customHeight="1" x14ac:dyDescent="0.2">
      <c r="B62" s="30"/>
    </row>
    <row r="63" spans="1:52" ht="15.75" customHeight="1" x14ac:dyDescent="0.2">
      <c r="B63" s="30"/>
    </row>
    <row r="64" spans="1:52" ht="15.75" customHeight="1" x14ac:dyDescent="0.2">
      <c r="B64" s="30"/>
    </row>
    <row r="65" spans="2:2" ht="15.75" customHeight="1" x14ac:dyDescent="0.2">
      <c r="B65" s="30"/>
    </row>
    <row r="66" spans="2:2" ht="15.75" customHeight="1" x14ac:dyDescent="0.2">
      <c r="B66" s="30"/>
    </row>
    <row r="67" spans="2:2" ht="15.75" customHeight="1" x14ac:dyDescent="0.2">
      <c r="B67" s="30"/>
    </row>
    <row r="68" spans="2:2" ht="15.75" customHeight="1" x14ac:dyDescent="0.2">
      <c r="B68" s="30"/>
    </row>
    <row r="69" spans="2:2" ht="15.75" customHeight="1" x14ac:dyDescent="0.2">
      <c r="B69" s="30"/>
    </row>
    <row r="70" spans="2:2" ht="15.75" customHeight="1" x14ac:dyDescent="0.2">
      <c r="B70" s="30"/>
    </row>
    <row r="71" spans="2:2" ht="15.75" customHeight="1" x14ac:dyDescent="0.2">
      <c r="B71" s="30"/>
    </row>
    <row r="72" spans="2:2" ht="15.75" customHeight="1" x14ac:dyDescent="0.2">
      <c r="B72" s="30"/>
    </row>
    <row r="73" spans="2:2" ht="15.75" customHeight="1" x14ac:dyDescent="0.2">
      <c r="B73" s="30"/>
    </row>
    <row r="74" spans="2:2" ht="15.75" customHeight="1" x14ac:dyDescent="0.2">
      <c r="B74" s="30"/>
    </row>
    <row r="75" spans="2:2" ht="15.75" customHeight="1" x14ac:dyDescent="0.2">
      <c r="B75" s="30"/>
    </row>
    <row r="76" spans="2:2" ht="15.75" customHeight="1" x14ac:dyDescent="0.2">
      <c r="B76" s="30"/>
    </row>
    <row r="77" spans="2:2" ht="15.75" customHeight="1" x14ac:dyDescent="0.2">
      <c r="B77" s="30"/>
    </row>
    <row r="78" spans="2:2" ht="15.75" customHeight="1" x14ac:dyDescent="0.2">
      <c r="B78" s="30"/>
    </row>
    <row r="79" spans="2:2" ht="15.75" customHeight="1" x14ac:dyDescent="0.2">
      <c r="B79" s="30"/>
    </row>
    <row r="80" spans="2:2" ht="15.75" customHeight="1" x14ac:dyDescent="0.2">
      <c r="B80" s="30"/>
    </row>
    <row r="81" spans="2:2" ht="15.75" customHeight="1" x14ac:dyDescent="0.2">
      <c r="B81" s="30"/>
    </row>
    <row r="82" spans="2:2" ht="15.75" customHeight="1" x14ac:dyDescent="0.2">
      <c r="B82" s="30"/>
    </row>
    <row r="83" spans="2:2" ht="15.75" customHeight="1" x14ac:dyDescent="0.2">
      <c r="B83" s="30"/>
    </row>
    <row r="84" spans="2:2" ht="15.75" customHeight="1" x14ac:dyDescent="0.2">
      <c r="B84" s="30"/>
    </row>
    <row r="85" spans="2:2" ht="15.75" customHeight="1" x14ac:dyDescent="0.2">
      <c r="B85" s="30"/>
    </row>
    <row r="86" spans="2:2" ht="15.75" customHeight="1" x14ac:dyDescent="0.2">
      <c r="B86" s="30"/>
    </row>
    <row r="87" spans="2:2" ht="15.75" customHeight="1" x14ac:dyDescent="0.2"/>
    <row r="88" spans="2:2" ht="15.75" customHeight="1" x14ac:dyDescent="0.2"/>
    <row r="89" spans="2:2" ht="15.75" customHeight="1" x14ac:dyDescent="0.2"/>
    <row r="90" spans="2:2" ht="15.75" customHeight="1" x14ac:dyDescent="0.2"/>
    <row r="91" spans="2:2" ht="15.75" customHeight="1" x14ac:dyDescent="0.2"/>
    <row r="92" spans="2:2" ht="15.75" customHeight="1" x14ac:dyDescent="0.2"/>
    <row r="93" spans="2:2" ht="15.75" customHeight="1" x14ac:dyDescent="0.2"/>
    <row r="94" spans="2:2" ht="15.75" customHeight="1" x14ac:dyDescent="0.2"/>
    <row r="95" spans="2:2" ht="15.75" customHeight="1" x14ac:dyDescent="0.2"/>
    <row r="96" spans="2:2"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1F497D"/>
  </sheetPr>
  <dimension ref="A1:AZ1000"/>
  <sheetViews>
    <sheetView workbookViewId="0"/>
  </sheetViews>
  <sheetFormatPr baseColWidth="10" defaultColWidth="14.5" defaultRowHeight="15" customHeight="1" x14ac:dyDescent="0.2"/>
  <cols>
    <col min="1" max="1" width="39.83203125" customWidth="1"/>
    <col min="2" max="2" width="12" customWidth="1"/>
    <col min="3" max="3" width="11.83203125" customWidth="1"/>
    <col min="4" max="35" width="9.1640625" customWidth="1"/>
  </cols>
  <sheetData>
    <row r="1" spans="1:52" x14ac:dyDescent="0.2">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x14ac:dyDescent="0.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x14ac:dyDescent="0.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x14ac:dyDescent="0.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x14ac:dyDescent="0.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x14ac:dyDescent="0.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x14ac:dyDescent="0.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x14ac:dyDescent="0.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x14ac:dyDescent="0.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x14ac:dyDescent="0.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x14ac:dyDescent="0.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x14ac:dyDescent="0.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x14ac:dyDescent="0.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x14ac:dyDescent="0.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x14ac:dyDescent="0.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x14ac:dyDescent="0.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x14ac:dyDescent="0.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x14ac:dyDescent="0.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x14ac:dyDescent="0.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x14ac:dyDescent="0.2">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x14ac:dyDescent="0.2">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x14ac:dyDescent="0.2">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x14ac:dyDescent="0.2">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x14ac:dyDescent="0.2">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x14ac:dyDescent="0.2">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x14ac:dyDescent="0.2">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x14ac:dyDescent="0.2">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x14ac:dyDescent="0.2">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x14ac:dyDescent="0.2">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x14ac:dyDescent="0.2">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x14ac:dyDescent="0.2">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x14ac:dyDescent="0.2">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x14ac:dyDescent="0.2">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x14ac:dyDescent="0.2">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x14ac:dyDescent="0.2">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x14ac:dyDescent="0.2">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x14ac:dyDescent="0.2">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x14ac:dyDescent="0.2">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x14ac:dyDescent="0.2">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x14ac:dyDescent="0.2">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x14ac:dyDescent="0.2">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x14ac:dyDescent="0.2">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x14ac:dyDescent="0.2">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x14ac:dyDescent="0.2">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x14ac:dyDescent="0.2">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x14ac:dyDescent="0.2">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x14ac:dyDescent="0.2">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x14ac:dyDescent="0.2">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x14ac:dyDescent="0.2">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x14ac:dyDescent="0.2">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x14ac:dyDescent="0.2">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x14ac:dyDescent="0.2">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x14ac:dyDescent="0.2">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x14ac:dyDescent="0.2">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x14ac:dyDescent="0.2"/>
    <row r="57" spans="1:52" ht="15.75" customHeight="1" x14ac:dyDescent="0.2"/>
    <row r="58" spans="1:52" ht="15.75" customHeight="1" x14ac:dyDescent="0.2"/>
    <row r="59" spans="1:52" ht="15.75" customHeight="1" x14ac:dyDescent="0.2"/>
    <row r="60" spans="1:52" ht="15.75" customHeight="1" x14ac:dyDescent="0.2"/>
    <row r="61" spans="1:52" ht="15.75" customHeight="1" x14ac:dyDescent="0.2"/>
    <row r="62" spans="1:52" ht="15.75" customHeight="1" x14ac:dyDescent="0.2"/>
    <row r="63" spans="1:52" ht="15.75" customHeight="1" x14ac:dyDescent="0.2"/>
    <row r="64" spans="1:5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heetViews>
  <sheetFormatPr baseColWidth="10" defaultColWidth="14.5" defaultRowHeight="15" customHeight="1" x14ac:dyDescent="0.2"/>
  <cols>
    <col min="1" max="1" width="23.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255709438353205.62</v>
      </c>
    </row>
    <row r="3" spans="1:52" x14ac:dyDescent="0.2">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364907950922461.62</v>
      </c>
      <c r="AA3" s="75">
        <f>'heavy-or-residual-oil'!AA27</f>
        <v>387500631379746.88</v>
      </c>
      <c r="AB3" s="75">
        <f>'heavy-or-residual-oil'!AB27</f>
        <v>410411297282887.81</v>
      </c>
      <c r="AC3" s="75">
        <f>'heavy-or-residual-oil'!AC27</f>
        <v>434757235079555.44</v>
      </c>
      <c r="AD3" s="75">
        <f>'heavy-or-residual-oil'!AD27</f>
        <v>460635294918773.12</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692971123016813.12</v>
      </c>
      <c r="AM3" s="75">
        <f>'heavy-or-residual-oil'!AM27</f>
        <v>722231416851933.38</v>
      </c>
      <c r="AN3" s="75">
        <f>'heavy-or-residual-oil'!AN27</f>
        <v>751491710687052.12</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x14ac:dyDescent="0.2">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x14ac:dyDescent="0.2">
      <c r="A5" s="8" t="s">
        <v>46</v>
      </c>
      <c r="B5" s="75">
        <f t="shared" ref="B5:AZ5" si="0">SUM(B2:B4)</f>
        <v>138295730464341.31</v>
      </c>
      <c r="C5" s="75">
        <f t="shared" si="0"/>
        <v>150489414966931.66</v>
      </c>
      <c r="D5" s="75">
        <f t="shared" si="0"/>
        <v>168286714351235.12</v>
      </c>
      <c r="E5" s="75">
        <f t="shared" si="0"/>
        <v>175606973446072.41</v>
      </c>
      <c r="F5" s="75">
        <f t="shared" si="0"/>
        <v>184127068128337.59</v>
      </c>
      <c r="G5" s="75">
        <f t="shared" si="0"/>
        <v>192953964963735.62</v>
      </c>
      <c r="H5" s="75">
        <f t="shared" si="0"/>
        <v>202884282211116.78</v>
      </c>
      <c r="I5" s="75">
        <f t="shared" si="0"/>
        <v>213236421473432.62</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319353623395343.62</v>
      </c>
      <c r="R5" s="75">
        <f t="shared" si="0"/>
        <v>336048462183815.44</v>
      </c>
      <c r="S5" s="75">
        <f t="shared" si="0"/>
        <v>353670554870645.81</v>
      </c>
      <c r="T5" s="75">
        <f t="shared" si="0"/>
        <v>372286438922106</v>
      </c>
      <c r="U5" s="75">
        <f t="shared" si="0"/>
        <v>391967560074258.69</v>
      </c>
      <c r="V5" s="75">
        <f t="shared" si="0"/>
        <v>412790644646064.75</v>
      </c>
      <c r="W5" s="75">
        <f t="shared" si="0"/>
        <v>434082139968745.62</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649741139173346.62</v>
      </c>
      <c r="AF5" s="75">
        <f t="shared" si="0"/>
        <v>683483216545931.62</v>
      </c>
      <c r="AG5" s="75">
        <f t="shared" si="0"/>
        <v>717225293918515.88</v>
      </c>
      <c r="AH5" s="75">
        <f t="shared" si="0"/>
        <v>750967371291097.38</v>
      </c>
      <c r="AI5" s="75">
        <f t="shared" si="0"/>
        <v>784709448663683.25</v>
      </c>
      <c r="AJ5" s="75">
        <f t="shared" si="0"/>
        <v>818451526036267.62</v>
      </c>
      <c r="AK5" s="75">
        <f t="shared" si="0"/>
        <v>852193603408853.88</v>
      </c>
      <c r="AL5" s="75">
        <f t="shared" si="0"/>
        <v>885935680781438</v>
      </c>
      <c r="AM5" s="75">
        <f t="shared" si="0"/>
        <v>919677758154023.62</v>
      </c>
      <c r="AN5" s="75">
        <f t="shared" si="0"/>
        <v>953419835526608.25</v>
      </c>
      <c r="AO5" s="75">
        <f t="shared" si="0"/>
        <v>987161912899195</v>
      </c>
      <c r="AP5" s="75">
        <f t="shared" si="0"/>
        <v>1020903990271778.4</v>
      </c>
      <c r="AQ5" s="75">
        <f t="shared" si="0"/>
        <v>1054646067644361.8</v>
      </c>
      <c r="AR5" s="75">
        <f t="shared" si="0"/>
        <v>1088388145016948.1</v>
      </c>
      <c r="AS5" s="75">
        <f t="shared" si="0"/>
        <v>1122130222389532.2</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1324582686625040.2</v>
      </c>
      <c r="AZ5" s="75">
        <f t="shared" si="0"/>
        <v>1358324763997625.5</v>
      </c>
    </row>
    <row r="6" spans="1:52" x14ac:dyDescent="0.2">
      <c r="A6" s="8"/>
    </row>
    <row r="7" spans="1:52" x14ac:dyDescent="0.2">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x14ac:dyDescent="0.2">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x14ac:dyDescent="0.2">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x14ac:dyDescent="0.2">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x14ac:dyDescent="0.2">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x14ac:dyDescent="0.2">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300823711797735.12</v>
      </c>
      <c r="S13" s="75">
        <f>'IEA Data'!AA$34*S8</f>
        <v>301891468761515.56</v>
      </c>
      <c r="T13" s="75">
        <f>'IEA Data'!AB$34*T8</f>
        <v>303226883484264.62</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279780340641466.12</v>
      </c>
      <c r="AK13" s="75">
        <f>'IEA Data'!AS$34*AK8</f>
        <v>278601650043643.62</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x14ac:dyDescent="0.2">
      <c r="A14" s="8" t="s">
        <v>523</v>
      </c>
      <c r="B14" s="75">
        <f>'IEA Data'!J$34*B9</f>
        <v>224055867884801.97</v>
      </c>
      <c r="C14" s="75">
        <f>'IEA Data'!K$34*C9</f>
        <v>219966016285440.16</v>
      </c>
      <c r="D14" s="75">
        <f>'IEA Data'!L$34*D9</f>
        <v>238915888246042.62</v>
      </c>
      <c r="E14" s="75">
        <f>'IEA Data'!M$34*E9</f>
        <v>245349050030797.59</v>
      </c>
      <c r="F14" s="75">
        <f>'IEA Data'!N$34*F9</f>
        <v>251180401267840.12</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571031995277198.12</v>
      </c>
      <c r="Q14" s="75">
        <f>'IEA Data'!Y$34*Q9</f>
        <v>591214626001839.75</v>
      </c>
      <c r="R14" s="75">
        <f>'IEA Data'!Z$34*R9</f>
        <v>610977801574179.88</v>
      </c>
      <c r="S14" s="75">
        <f>'IEA Data'!AA$34*S9</f>
        <v>631709989590836.88</v>
      </c>
      <c r="T14" s="75">
        <f>'IEA Data'!AB$34*T9</f>
        <v>654070152340019.12</v>
      </c>
      <c r="U14" s="75">
        <f>'IEA Data'!AC$34*U9</f>
        <v>673510700780573.25</v>
      </c>
      <c r="V14" s="75">
        <f>'IEA Data'!AD$34*V9</f>
        <v>693229056212457.88</v>
      </c>
      <c r="W14" s="75">
        <f>'IEA Data'!AE$34*W9</f>
        <v>712818999856288.62</v>
      </c>
      <c r="X14" s="75">
        <f>'IEA Data'!AF$34*X9</f>
        <v>739384057966403.62</v>
      </c>
      <c r="Y14" s="75">
        <f>'IEA Data'!AG$34*Y9</f>
        <v>759531267519790.75</v>
      </c>
      <c r="Z14" s="75">
        <f>'IEA Data'!AH$34*Z9</f>
        <v>779912439097734.62</v>
      </c>
      <c r="AA14" s="75">
        <f>'IEA Data'!AI$34*AA9</f>
        <v>800517083126576.12</v>
      </c>
      <c r="AB14" s="75">
        <f>'IEA Data'!AJ$34*AB9</f>
        <v>820845251135087.5</v>
      </c>
      <c r="AC14" s="75">
        <f>'IEA Data'!AK$34*AC9</f>
        <v>841374613988382.12</v>
      </c>
      <c r="AD14" s="75">
        <f>'IEA Data'!AL$34*AD9</f>
        <v>862095468155279</v>
      </c>
      <c r="AE14" s="75">
        <f>'IEA Data'!AM$34*AE9</f>
        <v>875876909439362.38</v>
      </c>
      <c r="AF14" s="75">
        <f>'IEA Data'!AN$34*AF9</f>
        <v>896896455774247.12</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1013035550755925.2</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1178330139843754.2</v>
      </c>
      <c r="AY14" s="75">
        <f>'IEA Data'!BG$34*AY9</f>
        <v>1192783466693584.8</v>
      </c>
      <c r="AZ14" s="75">
        <f>'IEA Data'!BH$34*AZ9</f>
        <v>1207172082353900.5</v>
      </c>
    </row>
    <row r="15" spans="1:52" x14ac:dyDescent="0.2">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4" tint="-0.249977111117893"/>
    <outlinePr summaryBelow="0" summaryRight="0"/>
  </sheetPr>
  <dimension ref="A1:AZ26"/>
  <sheetViews>
    <sheetView topLeftCell="AI1" workbookViewId="0">
      <selection activeCell="AN35" sqref="AN35"/>
    </sheetView>
  </sheetViews>
  <sheetFormatPr baseColWidth="10" defaultColWidth="14.5" defaultRowHeight="15" customHeight="1" x14ac:dyDescent="0.2"/>
  <cols>
    <col min="1" max="1" width="43.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Data'!J$26*electricity!B31</f>
        <v>10377167073325.531</v>
      </c>
      <c r="C2" s="75">
        <f>'IEA Data'!K$26*electricity!C31</f>
        <v>10446738806194.693</v>
      </c>
      <c r="D2" s="75">
        <f>'IEA Data'!L$26*electricity!D31</f>
        <v>14172485842224.713</v>
      </c>
      <c r="E2" s="75">
        <f>'IEA Data'!M$26*electricity!E31</f>
        <v>14455157006688.027</v>
      </c>
      <c r="F2" s="75">
        <f>'IEA Data'!N$26*electricity!F31</f>
        <v>14573564416386.104</v>
      </c>
      <c r="G2" s="75">
        <f>'IEA Data'!O$26*electricity!G31</f>
        <v>14578575605068.848</v>
      </c>
      <c r="H2" s="75">
        <f>'IEA Data'!P$26*electricity!H31</f>
        <v>14151143166959.965</v>
      </c>
      <c r="I2" s="75">
        <f>'IEA Data'!Q$26*electricity!I31</f>
        <v>13717853447372.303</v>
      </c>
      <c r="J2" s="75">
        <f>'IEA Data'!R$26*electricity!J31</f>
        <v>13331710160667.357</v>
      </c>
      <c r="K2" s="75">
        <f>'IEA Data'!S$26*electricity!K31</f>
        <v>12981183010070.221</v>
      </c>
      <c r="L2" s="75">
        <f>'IEA Data'!T$26*electricity!L31</f>
        <v>12718862596791.959</v>
      </c>
      <c r="M2" s="75">
        <f>'IEA Data'!U$26*electricity!M31</f>
        <v>12428858662163.586</v>
      </c>
      <c r="N2" s="75">
        <f>'IEA Data'!V$26*electricity!N31</f>
        <v>12161577719699.475</v>
      </c>
      <c r="O2" s="75">
        <f>'IEA Data'!W$26*electricity!O31</f>
        <v>11886011771319.793</v>
      </c>
      <c r="P2" s="75">
        <f>'IEA Data'!X$26*electricity!P31</f>
        <v>11601455747809.852</v>
      </c>
      <c r="Q2" s="75">
        <f>'IEA Data'!Y$26*electricity!Q31</f>
        <v>11310084708762.801</v>
      </c>
      <c r="R2" s="75">
        <f>'IEA Data'!Z$26*electricity!R31</f>
        <v>11019695078058.855</v>
      </c>
      <c r="S2" s="75">
        <f>'IEA Data'!AA$26*electricity!S31</f>
        <v>10723772819222.848</v>
      </c>
      <c r="T2" s="75">
        <f>'IEA Data'!AB$26*electricity!T31</f>
        <v>10423668981369.35</v>
      </c>
      <c r="U2" s="75">
        <f>'IEA Data'!AC$26*electricity!U31</f>
        <v>10120043886258.973</v>
      </c>
      <c r="V2" s="75">
        <f>'IEA Data'!AD$26*electricity!V31</f>
        <v>9823569753740.5469</v>
      </c>
      <c r="W2" s="75">
        <f>'IEA Data'!AE$26*electricity!W31</f>
        <v>9487192394476.9707</v>
      </c>
      <c r="X2" s="75">
        <f>'IEA Data'!AF$26*electricity!X31</f>
        <v>9154171358928.5996</v>
      </c>
      <c r="Y2" s="75">
        <f>'IEA Data'!AG$26*electricity!Y31</f>
        <v>8824988490883.6719</v>
      </c>
      <c r="Z2" s="75">
        <f>'IEA Data'!AH$26*electricity!Z31</f>
        <v>8500044455894.0703</v>
      </c>
      <c r="AA2" s="75">
        <f>'IEA Data'!AI$26*electricity!AA31</f>
        <v>8179724185063.0693</v>
      </c>
      <c r="AB2" s="75">
        <f>'IEA Data'!AJ$26*electricity!AB31</f>
        <v>7813758903649.0762</v>
      </c>
      <c r="AC2" s="75">
        <f>'IEA Data'!AK$26*electricity!AC31</f>
        <v>7525666161157.2979</v>
      </c>
      <c r="AD2" s="75">
        <f>'IEA Data'!AL$26*electricity!AD31</f>
        <v>7179658918747.1016</v>
      </c>
      <c r="AE2" s="75">
        <f>'IEA Data'!AM$26*electricity!AE31</f>
        <v>6845327852376.6533</v>
      </c>
      <c r="AF2" s="75">
        <f>'IEA Data'!AN$26*electricity!AF31</f>
        <v>6522493821670.1504</v>
      </c>
      <c r="AG2" s="75">
        <f>'IEA Data'!AO$26*electricity!AG31</f>
        <v>6234630752009.2305</v>
      </c>
      <c r="AH2" s="75">
        <f>'IEA Data'!AP$26*electricity!AH31</f>
        <v>5987866491844.9844</v>
      </c>
      <c r="AI2" s="75">
        <f>'IEA Data'!AQ$26*electricity!AI31</f>
        <v>5757930039400.1045</v>
      </c>
      <c r="AJ2" s="75">
        <f>'IEA Data'!AR$26*electricity!AJ31</f>
        <v>5547585783253.2295</v>
      </c>
      <c r="AK2" s="75">
        <f>'IEA Data'!AS$26*electricity!AK31</f>
        <v>5354414317505.3906</v>
      </c>
      <c r="AL2" s="75">
        <f>'IEA Data'!AT$26*electricity!AL31</f>
        <v>5176378844624.1914</v>
      </c>
      <c r="AM2" s="75">
        <f>'IEA Data'!AU$26*electricity!AM31</f>
        <v>5011752419088.7656</v>
      </c>
      <c r="AN2" s="75">
        <f>'IEA Data'!AV$26*electricity!AN31</f>
        <v>4859061185068.0771</v>
      </c>
      <c r="AO2" s="75">
        <f>'IEA Data'!AW$26*electricity!AO31</f>
        <v>4717039651146.5039</v>
      </c>
      <c r="AP2" s="75">
        <f>'IEA Data'!AX$26*electricity!AP31</f>
        <v>4584595125743.7275</v>
      </c>
      <c r="AQ2" s="75">
        <f>'IEA Data'!AY$26*electricity!AQ31</f>
        <v>4460779196464.5391</v>
      </c>
      <c r="AR2" s="75">
        <f>'IEA Data'!AZ$26*electricity!AR31</f>
        <v>4344764677747.3535</v>
      </c>
      <c r="AS2" s="75">
        <f>'IEA Data'!BA$26*electricity!AS31</f>
        <v>4235826841503.8535</v>
      </c>
      <c r="AT2" s="75">
        <f>'IEA Data'!BB$26*electricity!AT31</f>
        <v>4133328030254.1479</v>
      </c>
      <c r="AU2" s="75">
        <f>'IEA Data'!BC$26*electricity!AU31</f>
        <v>4036704962327.5083</v>
      </c>
      <c r="AV2" s="75">
        <f>'IEA Data'!BD$26*electricity!AV31</f>
        <v>3945458195197.7651</v>
      </c>
      <c r="AW2" s="75">
        <f>'IEA Data'!BE$26*electricity!AW31</f>
        <v>3859143330713.2139</v>
      </c>
      <c r="AX2" s="75">
        <f>'IEA Data'!BF$26*electricity!AX31</f>
        <v>3777363635269.4287</v>
      </c>
      <c r="AY2" s="75">
        <f>'IEA Data'!BG$26*electricity!AY31</f>
        <v>3699763816277.9839</v>
      </c>
      <c r="AZ2" s="75">
        <f>'IEA Data'!BH$26*electricity!AZ31</f>
        <v>3626024748941.9487</v>
      </c>
    </row>
    <row r="3" spans="1:52" x14ac:dyDescent="0.2">
      <c r="A3" s="107" t="s">
        <v>90</v>
      </c>
      <c r="B3" s="75">
        <f>'IEA Data'!J$26*electricity!B32</f>
        <v>63178229678592.68</v>
      </c>
      <c r="C3" s="75">
        <f>'IEA Data'!K$26*electricity!C32</f>
        <v>81236993818250.469</v>
      </c>
      <c r="D3" s="75">
        <f>'IEA Data'!L$26*electricity!D32</f>
        <v>147361158837223.44</v>
      </c>
      <c r="E3" s="75">
        <f>'IEA Data'!M$26*electricity!E32</f>
        <v>155512962302123.72</v>
      </c>
      <c r="F3" s="75">
        <f>'IEA Data'!N$26*electricity!F32</f>
        <v>159906748388235.47</v>
      </c>
      <c r="G3" s="75">
        <f>'IEA Data'!O$26*electricity!G32</f>
        <v>166144490069612.78</v>
      </c>
      <c r="H3" s="75">
        <f>'IEA Data'!P$26*electricity!H32</f>
        <v>167466391632364.41</v>
      </c>
      <c r="I3" s="75">
        <f>'IEA Data'!Q$26*electricity!I32</f>
        <v>168292672499866.12</v>
      </c>
      <c r="J3" s="75">
        <f>'IEA Data'!R$26*electricity!J32</f>
        <v>169340902734254.28</v>
      </c>
      <c r="K3" s="75">
        <f>'IEA Data'!S$26*electricity!K32</f>
        <v>170593475140641.59</v>
      </c>
      <c r="L3" s="75">
        <f>'IEA Data'!T$26*electricity!L32</f>
        <v>172708311164825.97</v>
      </c>
      <c r="M3" s="75">
        <f>'IEA Data'!U$26*electricity!M32</f>
        <v>174240740807894.38</v>
      </c>
      <c r="N3" s="75">
        <f>'IEA Data'!V$26*electricity!N32</f>
        <v>175868229441563.59</v>
      </c>
      <c r="O3" s="75">
        <f>'IEA Data'!W$26*electricity!O32</f>
        <v>177138431978071.78</v>
      </c>
      <c r="P3" s="75">
        <f>'IEA Data'!X$26*electricity!P32</f>
        <v>178054971658146.56</v>
      </c>
      <c r="Q3" s="75">
        <f>'IEA Data'!Y$26*electricity!Q32</f>
        <v>178622147521606.72</v>
      </c>
      <c r="R3" s="75">
        <f>'IEA Data'!Z$26*electricity!R32</f>
        <v>178959932125978.62</v>
      </c>
      <c r="S3" s="75">
        <f>'IEA Data'!AA$26*electricity!S32</f>
        <v>178964701689558.25</v>
      </c>
      <c r="T3" s="75">
        <f>'IEA Data'!AB$26*electricity!T32</f>
        <v>178644206408601.81</v>
      </c>
      <c r="U3" s="75">
        <f>'IEA Data'!AC$26*electricity!U32</f>
        <v>178007517016900.19</v>
      </c>
      <c r="V3" s="75">
        <f>'IEA Data'!AD$26*electricity!V32</f>
        <v>177240253474482.56</v>
      </c>
      <c r="W3" s="75">
        <f>'IEA Data'!AE$26*electricity!W32</f>
        <v>175479351624300.88</v>
      </c>
      <c r="X3" s="75">
        <f>'IEA Data'!AF$26*electricity!X32</f>
        <v>173490588052879.53</v>
      </c>
      <c r="Y3" s="75">
        <f>'IEA Data'!AG$26*electricity!Y32</f>
        <v>171285446371401.66</v>
      </c>
      <c r="Z3" s="75">
        <f>'IEA Data'!AH$26*electricity!Z32</f>
        <v>168875998156284.91</v>
      </c>
      <c r="AA3" s="75">
        <f>'IEA Data'!AI$26*electricity!AA32</f>
        <v>166274819801381.72</v>
      </c>
      <c r="AB3" s="75">
        <f>'IEA Data'!AJ$26*electricity!AB32</f>
        <v>162441483427599.25</v>
      </c>
      <c r="AC3" s="75">
        <f>'IEA Data'!AK$26*electricity!AC32</f>
        <v>159936487784177.59</v>
      </c>
      <c r="AD3" s="75">
        <f>'IEA Data'!AL$26*electricity!AD32</f>
        <v>155917868981910.81</v>
      </c>
      <c r="AE3" s="75">
        <f>'IEA Data'!AM$26*electricity!AE32</f>
        <v>151847057496512.59</v>
      </c>
      <c r="AF3" s="75">
        <f>'IEA Data'!AN$26*electricity!AF32</f>
        <v>147734951333401.53</v>
      </c>
      <c r="AG3" s="75">
        <f>'IEA Data'!AO$26*electricity!AG32</f>
        <v>146042683931167.62</v>
      </c>
      <c r="AH3" s="75">
        <f>'IEA Data'!AP$26*electricity!AH32</f>
        <v>143255513969217.22</v>
      </c>
      <c r="AI3" s="75">
        <f>'IEA Data'!AQ$26*electricity!AI32</f>
        <v>140642056496266.78</v>
      </c>
      <c r="AJ3" s="75">
        <f>'IEA Data'!AR$26*electricity!AJ32</f>
        <v>138295459898378.67</v>
      </c>
      <c r="AK3" s="75">
        <f>'IEA Data'!AS$26*electricity!AK32</f>
        <v>136182769994942.95</v>
      </c>
      <c r="AL3" s="75">
        <f>'IEA Data'!AT$26*electricity!AL32</f>
        <v>134276244027385.91</v>
      </c>
      <c r="AM3" s="75">
        <f>'IEA Data'!AU$26*electricity!AM32</f>
        <v>132552359661311.7</v>
      </c>
      <c r="AN3" s="75">
        <f>'IEA Data'!AV$26*electricity!AN32</f>
        <v>130991041839753.69</v>
      </c>
      <c r="AO3" s="75">
        <f>'IEA Data'!AW$26*electricity!AO32</f>
        <v>129575053590326.56</v>
      </c>
      <c r="AP3" s="75">
        <f>'IEA Data'!AX$26*electricity!AP32</f>
        <v>128289511608123.62</v>
      </c>
      <c r="AQ3" s="75">
        <f>'IEA Data'!AY$26*electricity!AQ32</f>
        <v>127121497782390.08</v>
      </c>
      <c r="AR3" s="75">
        <f>'IEA Data'!AZ$26*electricity!AR32</f>
        <v>126059745205657.11</v>
      </c>
      <c r="AS3" s="75">
        <f>'IEA Data'!BA$26*electricity!AS32</f>
        <v>125094382520528.73</v>
      </c>
      <c r="AT3" s="75">
        <f>'IEA Data'!BB$26*electricity!AT32</f>
        <v>124216724338675.59</v>
      </c>
      <c r="AU3" s="75">
        <f>'IEA Data'!BC$26*electricity!AU32</f>
        <v>123419098327844.94</v>
      </c>
      <c r="AV3" s="75">
        <f>'IEA Data'!BD$26*electricity!AV32</f>
        <v>122694701694335.81</v>
      </c>
      <c r="AW3" s="75">
        <f>'IEA Data'!BE$26*electricity!AW32</f>
        <v>122037481391422.58</v>
      </c>
      <c r="AX3" s="75">
        <f>'IEA Data'!BF$26*electricity!AX32</f>
        <v>121442033600398.86</v>
      </c>
      <c r="AY3" s="75">
        <f>'IEA Data'!BG$26*electricity!AY32</f>
        <v>120903518961266.53</v>
      </c>
      <c r="AZ3" s="75">
        <f>'IEA Data'!BH$26*electricity!AZ32</f>
        <v>120417590747335.7</v>
      </c>
    </row>
    <row r="4" spans="1:52" x14ac:dyDescent="0.2">
      <c r="A4" s="107" t="s">
        <v>94</v>
      </c>
      <c r="B4" s="75">
        <f>'IEA Data'!J$26*electricity!B33</f>
        <v>4762965368.9171133</v>
      </c>
      <c r="C4" s="75">
        <f>'IEA Data'!K$26*electricity!C33</f>
        <v>6124403773.2568464</v>
      </c>
      <c r="D4" s="75">
        <f>'IEA Data'!L$26*electricity!D33</f>
        <v>11109461278.605804</v>
      </c>
      <c r="E4" s="75">
        <f>'IEA Data'!M$26*electricity!E33</f>
        <v>11724020404.353113</v>
      </c>
      <c r="F4" s="75">
        <f>'IEA Data'!N$26*electricity!F33</f>
        <v>12055265060.511488</v>
      </c>
      <c r="G4" s="75">
        <f>'IEA Data'!O$26*electricity!G33</f>
        <v>12525524321.649313</v>
      </c>
      <c r="H4" s="75">
        <f>'IEA Data'!P$26*electricity!H33</f>
        <v>12625181614.937431</v>
      </c>
      <c r="I4" s="75">
        <f>'IEA Data'!Q$26*electricity!I33</f>
        <v>12687474388.523058</v>
      </c>
      <c r="J4" s="75">
        <f>'IEA Data'!R$26*electricity!J33</f>
        <v>12766499779.554779</v>
      </c>
      <c r="K4" s="75">
        <f>'IEA Data'!S$26*electricity!K33</f>
        <v>12860930393.138519</v>
      </c>
      <c r="L4" s="75">
        <f>'IEA Data'!T$26*electricity!L33</f>
        <v>13020366496.292604</v>
      </c>
      <c r="M4" s="75">
        <f>'IEA Data'!U$26*electricity!M33</f>
        <v>13135895363.71052</v>
      </c>
      <c r="N4" s="75">
        <f>'IEA Data'!V$26*electricity!N33</f>
        <v>13258590666.189049</v>
      </c>
      <c r="O4" s="75">
        <f>'IEA Data'!W$26*electricity!O33</f>
        <v>13354350403.739101</v>
      </c>
      <c r="P4" s="75">
        <f>'IEA Data'!X$26*electricity!P33</f>
        <v>13423447730.106791</v>
      </c>
      <c r="Q4" s="75">
        <f>'IEA Data'!Y$26*electricity!Q33</f>
        <v>13466206747.089211</v>
      </c>
      <c r="R4" s="75">
        <f>'IEA Data'!Z$26*electricity!R33</f>
        <v>13491672107.2451</v>
      </c>
      <c r="S4" s="75">
        <f>'IEA Data'!AA$26*electricity!S33</f>
        <v>13492031681.520451</v>
      </c>
      <c r="T4" s="75">
        <f>'IEA Data'!AB$26*electricity!T33</f>
        <v>13467869752.136507</v>
      </c>
      <c r="U4" s="75">
        <f>'IEA Data'!AC$26*electricity!U33</f>
        <v>13419870155.774609</v>
      </c>
      <c r="V4" s="75">
        <f>'IEA Data'!AD$26*electricity!V33</f>
        <v>13362026659.684906</v>
      </c>
      <c r="W4" s="75">
        <f>'IEA Data'!AE$26*electricity!W33</f>
        <v>13229273422.167091</v>
      </c>
      <c r="X4" s="75">
        <f>'IEA Data'!AF$26*electricity!X33</f>
        <v>13079341838.679663</v>
      </c>
      <c r="Y4" s="75">
        <f>'IEA Data'!AG$26*electricity!Y33</f>
        <v>12913097651.150717</v>
      </c>
      <c r="Z4" s="75">
        <f>'IEA Data'!AH$26*electricity!Z33</f>
        <v>12731450927.822399</v>
      </c>
      <c r="AA4" s="75">
        <f>'IEA Data'!AI$26*electricity!AA33</f>
        <v>12535349794.79273</v>
      </c>
      <c r="AB4" s="75">
        <f>'IEA Data'!AJ$26*electricity!AB33</f>
        <v>12246357075.487036</v>
      </c>
      <c r="AC4" s="75">
        <f>'IEA Data'!AK$26*electricity!AC33</f>
        <v>12057507094.099407</v>
      </c>
      <c r="AD4" s="75">
        <f>'IEA Data'!AL$26*electricity!AD33</f>
        <v>11754546053.825729</v>
      </c>
      <c r="AE4" s="75">
        <f>'IEA Data'!AM$26*electricity!AE33</f>
        <v>11447650241.344429</v>
      </c>
      <c r="AF4" s="75">
        <f>'IEA Data'!AN$26*electricity!AF33</f>
        <v>11137641250.148445</v>
      </c>
      <c r="AG4" s="75">
        <f>'IEA Data'!AO$26*electricity!AG33</f>
        <v>11010062318.722374</v>
      </c>
      <c r="AH4" s="75">
        <f>'IEA Data'!AP$26*electricity!AH33</f>
        <v>10799939400.217251</v>
      </c>
      <c r="AI4" s="75">
        <f>'IEA Data'!AQ$26*electricity!AI33</f>
        <v>10602912552.517864</v>
      </c>
      <c r="AJ4" s="75">
        <f>'IEA Data'!AR$26*electricity!AJ33</f>
        <v>10426004171.459656</v>
      </c>
      <c r="AK4" s="75">
        <f>'IEA Data'!AS$26*electricity!AK33</f>
        <v>10266729862.943617</v>
      </c>
      <c r="AL4" s="75">
        <f>'IEA Data'!AT$26*electricity!AL33</f>
        <v>10122998118.565659</v>
      </c>
      <c r="AM4" s="75">
        <f>'IEA Data'!AU$26*electricity!AM33</f>
        <v>9993035604.937149</v>
      </c>
      <c r="AN4" s="75">
        <f>'IEA Data'!AV$26*electricity!AN33</f>
        <v>9875328876.657711</v>
      </c>
      <c r="AO4" s="75">
        <f>'IEA Data'!AW$26*electricity!AO33</f>
        <v>9768578449.6653309</v>
      </c>
      <c r="AP4" s="75">
        <f>'IEA Data'!AX$26*electricity!AP33</f>
        <v>9671662281.3479939</v>
      </c>
      <c r="AQ4" s="75">
        <f>'IEA Data'!AY$26*electricity!AQ33</f>
        <v>9583606483.794199</v>
      </c>
      <c r="AR4" s="75">
        <f>'IEA Data'!AZ$26*electricity!AR33</f>
        <v>9503561652.2269821</v>
      </c>
      <c r="AS4" s="75">
        <f>'IEA Data'!BA$26*electricity!AS33</f>
        <v>9430783591.4756317</v>
      </c>
      <c r="AT4" s="75">
        <f>'IEA Data'!BB$26*electricity!AT33</f>
        <v>9364617515.8008347</v>
      </c>
      <c r="AU4" s="75">
        <f>'IEA Data'!BC$26*electricity!AU33</f>
        <v>9304485013.0975952</v>
      </c>
      <c r="AV4" s="75">
        <f>'IEA Data'!BD$26*electricity!AV33</f>
        <v>9249873225.2029781</v>
      </c>
      <c r="AW4" s="75">
        <f>'IEA Data'!BE$26*electricity!AW33</f>
        <v>9200325816.8876457</v>
      </c>
      <c r="AX4" s="75">
        <f>'IEA Data'!BF$26*electricity!AX33</f>
        <v>9155435397.7975178</v>
      </c>
      <c r="AY4" s="75">
        <f>'IEA Data'!BG$26*electricity!AY33</f>
        <v>9114837131.7509575</v>
      </c>
      <c r="AZ4" s="75">
        <f>'IEA Data'!BH$26*electricity!AZ33</f>
        <v>9078203321.8688717</v>
      </c>
    </row>
    <row r="5" spans="1:52" x14ac:dyDescent="0.2">
      <c r="A5" s="107" t="s">
        <v>120</v>
      </c>
      <c r="B5" s="75">
        <f>'IEA Data'!J$26*electricity!B34</f>
        <v>552173652580.68677</v>
      </c>
      <c r="C5" s="75">
        <f>'IEA Data'!K$26*electricity!C34</f>
        <v>715208248066.20483</v>
      </c>
      <c r="D5" s="75">
        <f>'IEA Data'!L$26*electricity!D34</f>
        <v>1029522083547.2527</v>
      </c>
      <c r="E5" s="75">
        <f>'IEA Data'!M$26*electricity!E34</f>
        <v>1217064024180.1526</v>
      </c>
      <c r="F5" s="75">
        <f>'IEA Data'!N$26*electricity!F34</f>
        <v>1370155749229.7532</v>
      </c>
      <c r="G5" s="75">
        <f>'IEA Data'!O$26*electricity!G34</f>
        <v>1512453310853.092</v>
      </c>
      <c r="H5" s="75">
        <f>'IEA Data'!P$26*electricity!H34</f>
        <v>1607756054057.1448</v>
      </c>
      <c r="I5" s="75">
        <f>'IEA Data'!Q$26*electricity!I34</f>
        <v>1693693111758.2405</v>
      </c>
      <c r="J5" s="75">
        <f>'IEA Data'!R$26*electricity!J34</f>
        <v>1777583689208.1411</v>
      </c>
      <c r="K5" s="75">
        <f>'IEA Data'!S$26*electricity!K34</f>
        <v>1859922837972.3406</v>
      </c>
      <c r="L5" s="75">
        <f>'IEA Data'!T$26*electricity!L34</f>
        <v>1948716393904.8206</v>
      </c>
      <c r="M5" s="75">
        <f>'IEA Data'!U$26*electricity!M34</f>
        <v>2028365862135.6475</v>
      </c>
      <c r="N5" s="75">
        <f>'IEA Data'!V$26*electricity!N34</f>
        <v>2106602738977.3035</v>
      </c>
      <c r="O5" s="75">
        <f>'IEA Data'!W$26*electricity!O34</f>
        <v>2178171190357.7249</v>
      </c>
      <c r="P5" s="75">
        <f>'IEA Data'!X$26*electricity!P34</f>
        <v>2242981613348.2554</v>
      </c>
      <c r="Q5" s="75">
        <f>'IEA Data'!Y$26*electricity!Q34</f>
        <v>2300971666973.583</v>
      </c>
      <c r="R5" s="75">
        <f>'IEA Data'!Z$26*electricity!R34</f>
        <v>2353617182324.6548</v>
      </c>
      <c r="S5" s="75">
        <f>'IEA Data'!AA$26*electricity!S34</f>
        <v>2399529324699.7036</v>
      </c>
      <c r="T5" s="75">
        <f>'IEA Data'!AB$26*electricity!T34</f>
        <v>2438738669204.3677</v>
      </c>
      <c r="U5" s="75">
        <f>'IEA Data'!AC$26*electricity!U34</f>
        <v>2471308562936.6226</v>
      </c>
      <c r="V5" s="75">
        <f>'IEA Data'!AD$26*electricity!V34</f>
        <v>2499806319346.667</v>
      </c>
      <c r="W5" s="75">
        <f>'IEA Data'!AE$26*electricity!W34</f>
        <v>2511948689354.3721</v>
      </c>
      <c r="X5" s="75">
        <f>'IEA Data'!AF$26*electricity!X34</f>
        <v>2518395542469.1943</v>
      </c>
      <c r="Y5" s="75">
        <f>'IEA Data'!AG$26*electricity!Y34</f>
        <v>2519341744970.7993</v>
      </c>
      <c r="Z5" s="75">
        <f>'IEA Data'!AH$26*electricity!Z34</f>
        <v>2514997143476.3228</v>
      </c>
      <c r="AA5" s="75">
        <f>'IEA Data'!AI$26*electricity!AA34</f>
        <v>2505585175161.1104</v>
      </c>
      <c r="AB5" s="75">
        <f>'IEA Data'!AJ$26*electricity!AB34</f>
        <v>2475289267497.8594</v>
      </c>
      <c r="AC5" s="75">
        <f>'IEA Data'!AK$26*electricity!AC34</f>
        <v>2463069873341.6504</v>
      </c>
      <c r="AD5" s="75">
        <f>'IEA Data'!AL$26*electricity!AD34</f>
        <v>2425479466513.2812</v>
      </c>
      <c r="AE5" s="75">
        <f>'IEA Data'!AM$26*electricity!AE34</f>
        <v>2384897342336.9849</v>
      </c>
      <c r="AF5" s="75">
        <f>'IEA Data'!AN$26*electricity!AF34</f>
        <v>2341597818149.9351</v>
      </c>
      <c r="AG5" s="75">
        <f>'IEA Data'!AO$26*electricity!AG34</f>
        <v>2304722404910.5889</v>
      </c>
      <c r="AH5" s="75">
        <f>'IEA Data'!AP$26*electricity!AH34</f>
        <v>2277436524418.7305</v>
      </c>
      <c r="AI5" s="75">
        <f>'IEA Data'!AQ$26*electricity!AI34</f>
        <v>2251662018962.4824</v>
      </c>
      <c r="AJ5" s="75">
        <f>'IEA Data'!AR$26*electricity!AJ34</f>
        <v>2229027290093.4043</v>
      </c>
      <c r="AK5" s="75">
        <f>'IEA Data'!AS$26*electricity!AK34</f>
        <v>2209144612317.061</v>
      </c>
      <c r="AL5" s="75">
        <f>'IEA Data'!AT$26*electricity!AL34</f>
        <v>2191687575612.4348</v>
      </c>
      <c r="AM5" s="75">
        <f>'IEA Data'!AU$26*electricity!AM34</f>
        <v>2176379425753.9675</v>
      </c>
      <c r="AN5" s="75">
        <f>'IEA Data'!AV$26*electricity!AN34</f>
        <v>2162983967781.1387</v>
      </c>
      <c r="AO5" s="75">
        <f>'IEA Data'!AW$26*electricity!AO34</f>
        <v>2151298398483.0391</v>
      </c>
      <c r="AP5" s="75">
        <f>'IEA Data'!AX$26*electricity!AP34</f>
        <v>2141147606943.6367</v>
      </c>
      <c r="AQ5" s="75">
        <f>'IEA Data'!AY$26*electricity!AQ34</f>
        <v>2132379603922.511</v>
      </c>
      <c r="AR5" s="75">
        <f>'IEA Data'!AZ$26*electricity!AR34</f>
        <v>2124861827565.9563</v>
      </c>
      <c r="AS5" s="75">
        <f>'IEA Data'!BA$26*electricity!AS34</f>
        <v>2118478135495.1653</v>
      </c>
      <c r="AT5" s="75">
        <f>'IEA Data'!BB$26*electricity!AT34</f>
        <v>2113126338961.3735</v>
      </c>
      <c r="AU5" s="75">
        <f>'IEA Data'!BC$26*electricity!AU34</f>
        <v>2108716168421.7881</v>
      </c>
      <c r="AV5" s="75">
        <f>'IEA Data'!BD$26*electricity!AV34</f>
        <v>2105167584970.7942</v>
      </c>
      <c r="AW5" s="75">
        <f>'IEA Data'!BE$26*electricity!AW34</f>
        <v>2102409370920.9714</v>
      </c>
      <c r="AX5" s="75">
        <f>'IEA Data'!BF$26*electricity!AX34</f>
        <v>2100377947137.8501</v>
      </c>
      <c r="AY5" s="75">
        <f>'IEA Data'!BG$26*electricity!AY34</f>
        <v>2099016375678.7156</v>
      </c>
      <c r="AZ5" s="75">
        <f>'IEA Data'!BH$26*electricity!AZ34</f>
        <v>2098273514724.1128</v>
      </c>
    </row>
    <row r="6" spans="1:52" x14ac:dyDescent="0.2">
      <c r="A6" s="107" t="s">
        <v>121</v>
      </c>
      <c r="B6" s="75">
        <f>'IEA Data'!J$26*electricity!B35</f>
        <v>13567195885895.246</v>
      </c>
      <c r="C6" s="75">
        <f>'IEA Data'!K$26*electricity!C35</f>
        <v>14852415056624.902</v>
      </c>
      <c r="D6" s="75">
        <f>'IEA Data'!L$26*electricity!D35</f>
        <v>22272187817969.656</v>
      </c>
      <c r="E6" s="75">
        <f>'IEA Data'!M$26*electricity!E35</f>
        <v>23877146693973.605</v>
      </c>
      <c r="F6" s="75">
        <f>'IEA Data'!N$26*electricity!F35</f>
        <v>25400902863064.094</v>
      </c>
      <c r="G6" s="75">
        <f>'IEA Data'!O$26*electricity!G35</f>
        <v>26765422137995.051</v>
      </c>
      <c r="H6" s="75">
        <f>'IEA Data'!P$26*electricity!H35</f>
        <v>27595976665246.449</v>
      </c>
      <c r="I6" s="75">
        <f>'IEA Data'!Q$26*electricity!I35</f>
        <v>28390137478691.75</v>
      </c>
      <c r="J6" s="75">
        <f>'IEA Data'!R$26*electricity!J35</f>
        <v>29266639996080.66</v>
      </c>
      <c r="K6" s="75">
        <f>'IEA Data'!S$26*electricity!K35</f>
        <v>30225940316964.504</v>
      </c>
      <c r="L6" s="75">
        <f>'IEA Data'!T$26*electricity!L35</f>
        <v>31391380940079.23</v>
      </c>
      <c r="M6" s="75">
        <f>'IEA Data'!U$26*electricity!M35</f>
        <v>32655996764533.797</v>
      </c>
      <c r="N6" s="75">
        <f>'IEA Data'!V$26*electricity!N35</f>
        <v>34005222716713.832</v>
      </c>
      <c r="O6" s="75">
        <f>'IEA Data'!W$26*electricity!O35</f>
        <v>35352997147776.984</v>
      </c>
      <c r="P6" s="75">
        <f>'IEA Data'!X$26*electricity!P35</f>
        <v>36695740085350.625</v>
      </c>
      <c r="Q6" s="75">
        <f>'IEA Data'!Y$26*electricity!Q35</f>
        <v>38029600619438.992</v>
      </c>
      <c r="R6" s="75">
        <f>'IEA Data'!Z$26*electricity!R35</f>
        <v>39338122347004.391</v>
      </c>
      <c r="S6" s="75">
        <f>'IEA Data'!AA$26*electricity!S35</f>
        <v>40629746691661.648</v>
      </c>
      <c r="T6" s="75">
        <f>'IEA Data'!AB$26*electricity!T35</f>
        <v>41900467941230.461</v>
      </c>
      <c r="U6" s="75">
        <f>'IEA Data'!AC$26*electricity!U35</f>
        <v>43146266290515.906</v>
      </c>
      <c r="V6" s="75">
        <f>'IEA Data'!AD$26*electricity!V35</f>
        <v>44407055645202.125</v>
      </c>
      <c r="W6" s="75">
        <f>'IEA Data'!AE$26*electricity!W35</f>
        <v>45336039089847.656</v>
      </c>
      <c r="X6" s="75">
        <f>'IEA Data'!AF$26*electricity!X35</f>
        <v>46228379110579.016</v>
      </c>
      <c r="Y6" s="75">
        <f>'IEA Data'!AG$26*electricity!Y35</f>
        <v>47080933269944.258</v>
      </c>
      <c r="Z6" s="75">
        <f>'IEA Data'!AH$26*electricity!Z35</f>
        <v>47890652963166.914</v>
      </c>
      <c r="AA6" s="75">
        <f>'IEA Data'!AI$26*electricity!AA35</f>
        <v>48654599648412</v>
      </c>
      <c r="AB6" s="75">
        <f>'IEA Data'!AJ$26*electricity!AB35</f>
        <v>48894848562285.875</v>
      </c>
      <c r="AC6" s="75">
        <f>'IEA Data'!AK$26*electricity!AC35</f>
        <v>49524174420046.68</v>
      </c>
      <c r="AD6" s="75">
        <f>'IEA Data'!AL$26*electricity!AD35</f>
        <v>49670019158339.227</v>
      </c>
      <c r="AE6" s="75">
        <f>'IEA Data'!AM$26*electricity!AE35</f>
        <v>49767894254759.312</v>
      </c>
      <c r="AF6" s="75">
        <f>'IEA Data'!AN$26*electricity!AF35</f>
        <v>49816909921760.305</v>
      </c>
      <c r="AG6" s="75">
        <f>'IEA Data'!AO$26*electricity!AG35</f>
        <v>49918961394872.43</v>
      </c>
      <c r="AH6" s="75">
        <f>'IEA Data'!AP$26*electricity!AH35</f>
        <v>50157626065305.75</v>
      </c>
      <c r="AI6" s="75">
        <f>'IEA Data'!AQ$26*electricity!AI35</f>
        <v>50367914945359.836</v>
      </c>
      <c r="AJ6" s="75">
        <f>'IEA Data'!AR$26*electricity!AJ35</f>
        <v>50592968774775.195</v>
      </c>
      <c r="AK6" s="75">
        <f>'IEA Data'!AS$26*electricity!AK35</f>
        <v>50830964255896.312</v>
      </c>
      <c r="AL6" s="75">
        <f>'IEA Data'!AT$26*electricity!AL35</f>
        <v>51080366430008.812</v>
      </c>
      <c r="AM6" s="75">
        <f>'IEA Data'!AU$26*electricity!AM35</f>
        <v>51339873847149.25</v>
      </c>
      <c r="AN6" s="75">
        <f>'IEA Data'!AV$26*electricity!AN35</f>
        <v>51608375789234.758</v>
      </c>
      <c r="AO6" s="75">
        <f>'IEA Data'!AW$26*electricity!AO35</f>
        <v>51884918564479.867</v>
      </c>
      <c r="AP6" s="75">
        <f>'IEA Data'!AX$26*electricity!AP35</f>
        <v>52168678705438.445</v>
      </c>
      <c r="AQ6" s="75">
        <f>'IEA Data'!AY$26*electricity!AQ35</f>
        <v>52458941475448.055</v>
      </c>
      <c r="AR6" s="75">
        <f>'IEA Data'!AZ$26*electricity!AR35</f>
        <v>52755083496060.445</v>
      </c>
      <c r="AS6" s="75">
        <f>'IEA Data'!BA$26*electricity!AS35</f>
        <v>53056558602192.18</v>
      </c>
      <c r="AT6" s="75">
        <f>'IEA Data'!BB$26*electricity!AT35</f>
        <v>53362886246371.367</v>
      </c>
      <c r="AU6" s="75">
        <f>'IEA Data'!BC$26*electricity!AU35</f>
        <v>53673641931761.672</v>
      </c>
      <c r="AV6" s="75">
        <f>'IEA Data'!BD$26*electricity!AV35</f>
        <v>53988449271586.648</v>
      </c>
      <c r="AW6" s="75">
        <f>'IEA Data'!BE$26*electricity!AW35</f>
        <v>54306973361270.18</v>
      </c>
      <c r="AX6" s="75">
        <f>'IEA Data'!BF$26*electricity!AX35</f>
        <v>54628915216895.039</v>
      </c>
      <c r="AY6" s="75">
        <f>'IEA Data'!BG$26*electricity!AY35</f>
        <v>54954007085066.547</v>
      </c>
      <c r="AZ6" s="75">
        <f>'IEA Data'!BH$26*electricity!AZ35</f>
        <v>55282008468936.109</v>
      </c>
    </row>
    <row r="7" spans="1:52" x14ac:dyDescent="0.2">
      <c r="A7" s="107" t="s">
        <v>52</v>
      </c>
      <c r="B7" s="75">
        <f>'IEA Data'!J$26*electricity!B36</f>
        <v>875735349786.84546</v>
      </c>
      <c r="C7" s="75">
        <f>'IEA Data'!K$26*electricity!C36</f>
        <v>935083286171.84827</v>
      </c>
      <c r="D7" s="75">
        <f>'IEA Data'!L$26*electricity!D36</f>
        <v>1348478113870.437</v>
      </c>
      <c r="E7" s="75">
        <f>'IEA Data'!M$26*electricity!E36</f>
        <v>1431712631047.5103</v>
      </c>
      <c r="F7" s="75">
        <f>'IEA Data'!N$26*electricity!F36</f>
        <v>1509150479135.2405</v>
      </c>
      <c r="G7" s="75">
        <f>'IEA Data'!O$26*electricity!G36</f>
        <v>1576438916371.6824</v>
      </c>
      <c r="H7" s="75">
        <f>'IEA Data'!P$26*electricity!H36</f>
        <v>1612022218923.9443</v>
      </c>
      <c r="I7" s="75">
        <f>'IEA Data'!Q$26*electricity!I36</f>
        <v>1645549745852.4888</v>
      </c>
      <c r="J7" s="75">
        <f>'IEA Data'!R$26*electricity!J36</f>
        <v>1683933141354.5723</v>
      </c>
      <c r="K7" s="75">
        <f>'IEA Data'!S$26*electricity!K36</f>
        <v>1727130522677.0552</v>
      </c>
      <c r="L7" s="75">
        <f>'IEA Data'!T$26*electricity!L36</f>
        <v>1782088509517.9797</v>
      </c>
      <c r="M7" s="75">
        <f>'IEA Data'!U$26*electricity!M36</f>
        <v>1842600611978.583</v>
      </c>
      <c r="N7" s="75">
        <f>'IEA Data'!V$26*electricity!N36</f>
        <v>1907811469254.0957</v>
      </c>
      <c r="O7" s="75">
        <f>'IEA Data'!W$26*electricity!O36</f>
        <v>1972906382052.5657</v>
      </c>
      <c r="P7" s="75">
        <f>'IEA Data'!X$26*electricity!P36</f>
        <v>2037756428492.2544</v>
      </c>
      <c r="Q7" s="75">
        <f>'IEA Data'!Y$26*electricity!Q36</f>
        <v>2102220600666.55</v>
      </c>
      <c r="R7" s="75">
        <f>'IEA Data'!Z$26*electricity!R36</f>
        <v>2165466754799.5972</v>
      </c>
      <c r="S7" s="75">
        <f>'IEA Data'!AA$26*electricity!S36</f>
        <v>2228041020796.9512</v>
      </c>
      <c r="T7" s="75">
        <f>'IEA Data'!AB$26*electricity!T36</f>
        <v>2289800402037.8003</v>
      </c>
      <c r="U7" s="75">
        <f>'IEA Data'!AC$26*electricity!U36</f>
        <v>2350602794531.9585</v>
      </c>
      <c r="V7" s="75">
        <f>'IEA Data'!AD$26*electricity!V36</f>
        <v>2412694332190.6821</v>
      </c>
      <c r="W7" s="75">
        <f>'IEA Data'!AE$26*electricity!W36</f>
        <v>2457338614744.1318</v>
      </c>
      <c r="X7" s="75">
        <f>'IEA Data'!AF$26*electricity!X36</f>
        <v>2500680164842.9766</v>
      </c>
      <c r="Y7" s="75">
        <f>'IEA Data'!AG$26*electricity!Y36</f>
        <v>2542611629284.252</v>
      </c>
      <c r="Z7" s="75">
        <f>'IEA Data'!AH$26*electricity!Z36</f>
        <v>2583030120142.3447</v>
      </c>
      <c r="AA7" s="75">
        <f>'IEA Data'!AI$26*electricity!AA36</f>
        <v>2621837719596.1885</v>
      </c>
      <c r="AB7" s="75">
        <f>'IEA Data'!AJ$26*electricity!AB36</f>
        <v>2633353625725.0737</v>
      </c>
      <c r="AC7" s="75">
        <f>'IEA Data'!AK$26*electricity!AC36</f>
        <v>2666799553647.1313</v>
      </c>
      <c r="AD7" s="75">
        <f>'IEA Data'!AL$26*electricity!AD36</f>
        <v>2675220896089.8833</v>
      </c>
      <c r="AE7" s="75">
        <f>'IEA Data'!AM$26*electricity!AE36</f>
        <v>2682097466832.7637</v>
      </c>
      <c r="AF7" s="75">
        <f>'IEA Data'!AN$26*electricity!AF36</f>
        <v>2687403332180.6631</v>
      </c>
      <c r="AG7" s="75">
        <f>'IEA Data'!AO$26*electricity!AG36</f>
        <v>2695340797567.7124</v>
      </c>
      <c r="AH7" s="75">
        <f>'IEA Data'!AP$26*electricity!AH36</f>
        <v>2710463032345.9136</v>
      </c>
      <c r="AI7" s="75">
        <f>'IEA Data'!AQ$26*electricity!AI36</f>
        <v>2723888458136.502</v>
      </c>
      <c r="AJ7" s="75">
        <f>'IEA Data'!AR$26*electricity!AJ36</f>
        <v>2737967638922.938</v>
      </c>
      <c r="AK7" s="75">
        <f>'IEA Data'!AS$26*electricity!AK36</f>
        <v>2752619843649.3047</v>
      </c>
      <c r="AL7" s="75">
        <f>'IEA Data'!AT$26*electricity!AL36</f>
        <v>2767777108186.3174</v>
      </c>
      <c r="AM7" s="75">
        <f>'IEA Data'!AU$26*electricity!AM36</f>
        <v>2783381807587.6333</v>
      </c>
      <c r="AN7" s="75">
        <f>'IEA Data'!AV$26*electricity!AN36</f>
        <v>2799384762036.979</v>
      </c>
      <c r="AO7" s="75">
        <f>'IEA Data'!AW$26*electricity!AO36</f>
        <v>2815743744449.6079</v>
      </c>
      <c r="AP7" s="75">
        <f>'IEA Data'!AX$26*electricity!AP36</f>
        <v>2832422293748.356</v>
      </c>
      <c r="AQ7" s="75">
        <f>'IEA Data'!AY$26*electricity!AQ36</f>
        <v>2849388763183.1294</v>
      </c>
      <c r="AR7" s="75">
        <f>'IEA Data'!AZ$26*electricity!AR36</f>
        <v>2866615551116.6997</v>
      </c>
      <c r="AS7" s="75">
        <f>'IEA Data'!BA$26*electricity!AS36</f>
        <v>2884078474726.458</v>
      </c>
      <c r="AT7" s="75">
        <f>'IEA Data'!BB$26*electricity!AT36</f>
        <v>2901756256573.3662</v>
      </c>
      <c r="AU7" s="75">
        <f>'IEA Data'!BC$26*electricity!AU36</f>
        <v>2919630101000.104</v>
      </c>
      <c r="AV7" s="75">
        <f>'IEA Data'!BD$26*electricity!AV36</f>
        <v>2937683342542.5112</v>
      </c>
      <c r="AW7" s="75">
        <f>'IEA Data'!BE$26*electricity!AW36</f>
        <v>2955901152464.2788</v>
      </c>
      <c r="AX7" s="75">
        <f>'IEA Data'!BF$26*electricity!AX36</f>
        <v>2974270292506.0732</v>
      </c>
      <c r="AY7" s="75">
        <f>'IEA Data'!BG$26*electricity!AY36</f>
        <v>2992778907217.8003</v>
      </c>
      <c r="AZ7" s="75">
        <f>'IEA Data'!BH$26*electricity!AZ36</f>
        <v>3011416348001.0835</v>
      </c>
    </row>
    <row r="8" spans="1:52" x14ac:dyDescent="0.2">
      <c r="A8" s="107" t="s">
        <v>56</v>
      </c>
      <c r="B8" s="75">
        <f>'IEA Data'!J$26*electricity!B37</f>
        <v>9693402298906.6035</v>
      </c>
      <c r="C8" s="75">
        <f>'IEA Data'!K$26*electricity!C37</f>
        <v>10217913270625.688</v>
      </c>
      <c r="D8" s="75">
        <f>'IEA Data'!L$26*electricity!D37</f>
        <v>14681193355626.09</v>
      </c>
      <c r="E8" s="75">
        <f>'IEA Data'!M$26*electricity!E37</f>
        <v>15374166747170.195</v>
      </c>
      <c r="F8" s="75">
        <f>'IEA Data'!N$26*electricity!F37</f>
        <v>15985282143989.078</v>
      </c>
      <c r="G8" s="75">
        <f>'IEA Data'!O$26*electricity!G37</f>
        <v>16472179433831.449</v>
      </c>
      <c r="H8" s="75">
        <f>'IEA Data'!P$26*electricity!H37</f>
        <v>16617496487631.721</v>
      </c>
      <c r="I8" s="75">
        <f>'IEA Data'!Q$26*electricity!I37</f>
        <v>16736363914193.902</v>
      </c>
      <c r="J8" s="75">
        <f>'IEA Data'!R$26*electricity!J37</f>
        <v>16899182530464.738</v>
      </c>
      <c r="K8" s="75">
        <f>'IEA Data'!S$26*electricity!K37</f>
        <v>17103790581123.352</v>
      </c>
      <c r="L8" s="75">
        <f>'IEA Data'!T$26*electricity!L37</f>
        <v>17416416584465.104</v>
      </c>
      <c r="M8" s="75">
        <f>'IEA Data'!U$26*electricity!M37</f>
        <v>17772944876020.059</v>
      </c>
      <c r="N8" s="75">
        <f>'IEA Data'!V$26*electricity!N37</f>
        <v>18163476292918.141</v>
      </c>
      <c r="O8" s="75">
        <f>'IEA Data'!W$26*electricity!O37</f>
        <v>18541393358645.781</v>
      </c>
      <c r="P8" s="75">
        <f>'IEA Data'!X$26*electricity!P37</f>
        <v>18905924944405.672</v>
      </c>
      <c r="Q8" s="75">
        <f>'IEA Data'!Y$26*electricity!Q37</f>
        <v>19256238512660.258</v>
      </c>
      <c r="R8" s="75">
        <f>'IEA Data'!Z$26*electricity!R37</f>
        <v>19585302847820.656</v>
      </c>
      <c r="S8" s="75">
        <f>'IEA Data'!AA$26*electricity!S37</f>
        <v>19898758839154.754</v>
      </c>
      <c r="T8" s="75">
        <f>'IEA Data'!AB$26*electricity!T37</f>
        <v>20195901406684.824</v>
      </c>
      <c r="U8" s="75">
        <f>'IEA Data'!AC$26*electricity!U37</f>
        <v>20476078193427.703</v>
      </c>
      <c r="V8" s="75">
        <f>'IEA Data'!AD$26*electricity!V37</f>
        <v>20759227640359.41</v>
      </c>
      <c r="W8" s="75">
        <f>'IEA Data'!AE$26*electricity!W37</f>
        <v>20885987550551.473</v>
      </c>
      <c r="X8" s="75">
        <f>'IEA Data'!AF$26*electricity!X37</f>
        <v>20997586037521.234</v>
      </c>
      <c r="Y8" s="75">
        <f>'IEA Data'!AG$26*electricity!Y37</f>
        <v>21093704864458.492</v>
      </c>
      <c r="Z8" s="75">
        <f>'IEA Data'!AH$26*electricity!Z37</f>
        <v>21174084428905.027</v>
      </c>
      <c r="AA8" s="75">
        <f>'IEA Data'!AI$26*electricity!AA37</f>
        <v>21238524202287.344</v>
      </c>
      <c r="AB8" s="75">
        <f>'IEA Data'!AJ$26*electricity!AB37</f>
        <v>21082028503924.07</v>
      </c>
      <c r="AC8" s="75">
        <f>'IEA Data'!AK$26*electricity!AC37</f>
        <v>21101818970545.324</v>
      </c>
      <c r="AD8" s="75">
        <f>'IEA Data'!AL$26*electricity!AD37</f>
        <v>20924610616627.043</v>
      </c>
      <c r="AE8" s="75">
        <f>'IEA Data'!AM$26*electricity!AE37</f>
        <v>20738756187497.582</v>
      </c>
      <c r="AF8" s="75">
        <f>'IEA Data'!AN$26*electricity!AF37</f>
        <v>20544420083070.277</v>
      </c>
      <c r="AG8" s="75">
        <f>'IEA Data'!AO$26*electricity!AG37</f>
        <v>20390450995656.215</v>
      </c>
      <c r="AH8" s="75">
        <f>'IEA Data'!AP$26*electricity!AH37</f>
        <v>20307726175725.566</v>
      </c>
      <c r="AI8" s="75">
        <f>'IEA Data'!AQ$26*electricity!AI37</f>
        <v>20226684780713.312</v>
      </c>
      <c r="AJ8" s="75">
        <f>'IEA Data'!AR$26*electricity!AJ37</f>
        <v>20163238986723.113</v>
      </c>
      <c r="AK8" s="75">
        <f>'IEA Data'!AS$26*electricity!AK37</f>
        <v>20115215943898.875</v>
      </c>
      <c r="AL8" s="75">
        <f>'IEA Data'!AT$26*electricity!AL37</f>
        <v>20080786420019.445</v>
      </c>
      <c r="AM8" s="75">
        <f>'IEA Data'!AU$26*electricity!AM37</f>
        <v>20058399458576.438</v>
      </c>
      <c r="AN8" s="75">
        <f>'IEA Data'!AV$26*electricity!AN37</f>
        <v>20046731400967.41</v>
      </c>
      <c r="AO8" s="75">
        <f>'IEA Data'!AW$26*electricity!AO37</f>
        <v>20044645719071.293</v>
      </c>
      <c r="AP8" s="75">
        <f>'IEA Data'!AX$26*electricity!AP37</f>
        <v>20051161074971.988</v>
      </c>
      <c r="AQ8" s="75">
        <f>'IEA Data'!AY$26*electricity!AQ37</f>
        <v>20065425706781.207</v>
      </c>
      <c r="AR8" s="75">
        <f>'IEA Data'!AZ$26*electricity!AR37</f>
        <v>20086696725499.453</v>
      </c>
      <c r="AS8" s="75">
        <f>'IEA Data'!BA$26*electricity!AS37</f>
        <v>20114323258396.535</v>
      </c>
      <c r="AT8" s="75">
        <f>'IEA Data'!BB$26*electricity!AT37</f>
        <v>20147732630187.152</v>
      </c>
      <c r="AU8" s="75">
        <f>'IEA Data'!BC$26*electricity!AU37</f>
        <v>20186418961928.957</v>
      </c>
      <c r="AV8" s="75">
        <f>'IEA Data'!BD$26*electricity!AV37</f>
        <v>20229933708124.895</v>
      </c>
      <c r="AW8" s="75">
        <f>'IEA Data'!BE$26*electricity!AW37</f>
        <v>20277877758208.457</v>
      </c>
      <c r="AX8" s="75">
        <f>'IEA Data'!BF$26*electricity!AX37</f>
        <v>20329894808776.105</v>
      </c>
      <c r="AY8" s="75">
        <f>'IEA Data'!BG$26*electricity!AY37</f>
        <v>20385665774283.059</v>
      </c>
      <c r="AZ8" s="75">
        <f>'IEA Data'!BH$26*electricity!AZ37</f>
        <v>20444904051200.152</v>
      </c>
    </row>
    <row r="9" spans="1:52" x14ac:dyDescent="0.2">
      <c r="A9" s="107" t="s">
        <v>58</v>
      </c>
      <c r="B9" s="75">
        <f>'IEA Data'!J$26*electricity!B38</f>
        <v>23082056701629.805</v>
      </c>
      <c r="C9" s="75">
        <f>'IEA Data'!K$26*electricity!C38</f>
        <v>24606555909905.145</v>
      </c>
      <c r="D9" s="75">
        <f>'IEA Data'!L$26*electricity!D38</f>
        <v>35819570590554.883</v>
      </c>
      <c r="E9" s="75">
        <f>'IEA Data'!M$26*electricity!E38</f>
        <v>37788263137726.711</v>
      </c>
      <c r="F9" s="75">
        <f>'IEA Data'!N$26*electricity!F38</f>
        <v>39578398939980.43</v>
      </c>
      <c r="G9" s="75">
        <f>'IEA Data'!O$26*electricity!G38</f>
        <v>41079715259061.094</v>
      </c>
      <c r="H9" s="75">
        <f>'IEA Data'!P$26*electricity!H38</f>
        <v>41739371196227.82</v>
      </c>
      <c r="I9" s="75">
        <f>'IEA Data'!Q$26*electricity!I38</f>
        <v>42336065635086.062</v>
      </c>
      <c r="J9" s="75">
        <f>'IEA Data'!R$26*electricity!J38</f>
        <v>43047598234480.414</v>
      </c>
      <c r="K9" s="75">
        <f>'IEA Data'!S$26*electricity!K38</f>
        <v>43870627073880.047</v>
      </c>
      <c r="L9" s="75">
        <f>'IEA Data'!T$26*electricity!L38</f>
        <v>44978250018100.625</v>
      </c>
      <c r="M9" s="75">
        <f>'IEA Data'!U$26*electricity!M38</f>
        <v>46209268826523.43</v>
      </c>
      <c r="N9" s="75">
        <f>'IEA Data'!V$26*electricity!N38</f>
        <v>47539864805928.844</v>
      </c>
      <c r="O9" s="75">
        <f>'IEA Data'!W$26*electricity!O38</f>
        <v>48848762503031.141</v>
      </c>
      <c r="P9" s="75">
        <f>'IEA Data'!X$26*electricity!P38</f>
        <v>50133030910092.508</v>
      </c>
      <c r="Q9" s="75">
        <f>'IEA Data'!Y$26*electricity!Q38</f>
        <v>51389522087959.859</v>
      </c>
      <c r="R9" s="75">
        <f>'IEA Data'!Z$26*electricity!R38</f>
        <v>52598385440389.195</v>
      </c>
      <c r="S9" s="75">
        <f>'IEA Data'!AA$26*electricity!S38</f>
        <v>53773546032896.203</v>
      </c>
      <c r="T9" s="75">
        <f>'IEA Data'!AB$26*electricity!T38</f>
        <v>54912058272880.672</v>
      </c>
      <c r="U9" s="75">
        <f>'IEA Data'!AC$26*electricity!U38</f>
        <v>56011079765208.07</v>
      </c>
      <c r="V9" s="75">
        <f>'IEA Data'!AD$26*electricity!V38</f>
        <v>57124393511178.211</v>
      </c>
      <c r="W9" s="75">
        <f>'IEA Data'!AE$26*electricity!W38</f>
        <v>57810790091124.852</v>
      </c>
      <c r="X9" s="75">
        <f>'IEA Data'!AF$26*electricity!X38</f>
        <v>58455671041299.672</v>
      </c>
      <c r="Y9" s="75">
        <f>'IEA Data'!AG$26*electricity!Y38</f>
        <v>59057237931533.625</v>
      </c>
      <c r="Z9" s="75">
        <f>'IEA Data'!AH$26*electricity!Z38</f>
        <v>59613850515843.07</v>
      </c>
      <c r="AA9" s="75">
        <f>'IEA Data'!AI$26*electricity!AA38</f>
        <v>60124034101664.734</v>
      </c>
      <c r="AB9" s="75">
        <f>'IEA Data'!AJ$26*electricity!AB38</f>
        <v>60003431795348.961</v>
      </c>
      <c r="AC9" s="75">
        <f>'IEA Data'!AK$26*electricity!AC38</f>
        <v>60378439142441.07</v>
      </c>
      <c r="AD9" s="75">
        <f>'IEA Data'!AL$26*electricity!AD38</f>
        <v>60183266734536.523</v>
      </c>
      <c r="AE9" s="75">
        <f>'IEA Data'!AM$26*electricity!AE38</f>
        <v>59953600100920.992</v>
      </c>
      <c r="AF9" s="75">
        <f>'IEA Data'!AN$26*electricity!AF38</f>
        <v>59689530591101.805</v>
      </c>
      <c r="AG9" s="75">
        <f>'IEA Data'!AO$26*electricity!AG38</f>
        <v>59516834067789.016</v>
      </c>
      <c r="AH9" s="75">
        <f>'IEA Data'!AP$26*electricity!AH38</f>
        <v>59530249922429.227</v>
      </c>
      <c r="AI9" s="75">
        <f>'IEA Data'!AQ$26*electricity!AI38</f>
        <v>59529805623534.695</v>
      </c>
      <c r="AJ9" s="75">
        <f>'IEA Data'!AR$26*electricity!AJ38</f>
        <v>59564364429878.781</v>
      </c>
      <c r="AK9" s="75">
        <f>'IEA Data'!AS$26*electricity!AK38</f>
        <v>59629603869493.445</v>
      </c>
      <c r="AL9" s="75">
        <f>'IEA Data'!AT$26*electricity!AL38</f>
        <v>59721885032411.938</v>
      </c>
      <c r="AM9" s="75">
        <f>'IEA Data'!AU$26*electricity!AM38</f>
        <v>59838122585325.672</v>
      </c>
      <c r="AN9" s="75">
        <f>'IEA Data'!AV$26*electricity!AN38</f>
        <v>59975683360928.57</v>
      </c>
      <c r="AO9" s="75">
        <f>'IEA Data'!AW$26*electricity!AO38</f>
        <v>60132306452453.172</v>
      </c>
      <c r="AP9" s="75">
        <f>'IEA Data'!AX$26*electricity!AP38</f>
        <v>60306039674560.18</v>
      </c>
      <c r="AQ9" s="75">
        <f>'IEA Data'!AY$26*electricity!AQ38</f>
        <v>60495188608800.258</v>
      </c>
      <c r="AR9" s="75">
        <f>'IEA Data'!AZ$26*electricity!AR38</f>
        <v>60698275418648.844</v>
      </c>
      <c r="AS9" s="75">
        <f>'IEA Data'!BA$26*electricity!AS38</f>
        <v>60914005316469.719</v>
      </c>
      <c r="AT9" s="75">
        <f>'IEA Data'!BB$26*electricity!AT38</f>
        <v>61141239073585.578</v>
      </c>
      <c r="AU9" s="75">
        <f>'IEA Data'!BC$26*electricity!AU38</f>
        <v>61378970339952.711</v>
      </c>
      <c r="AV9" s="75">
        <f>'IEA Data'!BD$26*electricity!AV38</f>
        <v>61626306819524.891</v>
      </c>
      <c r="AW9" s="75">
        <f>'IEA Data'!BE$26*electricity!AW38</f>
        <v>61882454557655.758</v>
      </c>
      <c r="AX9" s="75">
        <f>'IEA Data'!BF$26*electricity!AX38</f>
        <v>62146704756418.656</v>
      </c>
      <c r="AY9" s="75">
        <f>'IEA Data'!BG$26*electricity!AY38</f>
        <v>62418422655745.625</v>
      </c>
      <c r="AZ9" s="75">
        <f>'IEA Data'!BH$26*electricity!AZ38</f>
        <v>62697038112367.258</v>
      </c>
    </row>
    <row r="10" spans="1:52" x14ac:dyDescent="0.2">
      <c r="A10" s="107" t="s">
        <v>61</v>
      </c>
      <c r="B10" s="75">
        <f>'IEA Data'!J$26*electricity!B39</f>
        <v>751979790960.93701</v>
      </c>
      <c r="C10" s="75">
        <f>'IEA Data'!K$26*electricity!C39</f>
        <v>770087920918.00342</v>
      </c>
      <c r="D10" s="75">
        <f>'IEA Data'!L$26*electricity!D39</f>
        <v>1058210771570.3536</v>
      </c>
      <c r="E10" s="75">
        <f>'IEA Data'!M$26*electricity!E39</f>
        <v>1103991533248.624</v>
      </c>
      <c r="F10" s="75">
        <f>'IEA Data'!N$26*electricity!F39</f>
        <v>1123917219580.3694</v>
      </c>
      <c r="G10" s="75">
        <f>'IEA Data'!O$26*electricity!G39</f>
        <v>1168228800933.2339</v>
      </c>
      <c r="H10" s="75">
        <f>'IEA Data'!P$26*electricity!H39</f>
        <v>1177963279149.5908</v>
      </c>
      <c r="I10" s="75">
        <f>'IEA Data'!Q$26*electricity!I39</f>
        <v>1184187220253.5464</v>
      </c>
      <c r="J10" s="75">
        <f>'IEA Data'!R$26*electricity!J39</f>
        <v>1191950303523.1047</v>
      </c>
      <c r="K10" s="75">
        <f>'IEA Data'!S$26*electricity!K39</f>
        <v>1201132185806.8184</v>
      </c>
      <c r="L10" s="75">
        <f>'IEA Data'!T$26*electricity!L39</f>
        <v>1216369625299.0496</v>
      </c>
      <c r="M10" s="75">
        <f>'IEA Data'!U$26*electricity!M39</f>
        <v>1227491643919.9458</v>
      </c>
      <c r="N10" s="75">
        <f>'IEA Data'!V$26*electricity!N39</f>
        <v>1239270033209.0991</v>
      </c>
      <c r="O10" s="75">
        <f>'IEA Data'!W$26*electricity!O39</f>
        <v>1248518164018.1685</v>
      </c>
      <c r="P10" s="75">
        <f>'IEA Data'!X$26*electricity!P39</f>
        <v>1255260865563.9111</v>
      </c>
      <c r="Q10" s="75">
        <f>'IEA Data'!Y$26*electricity!Q39</f>
        <v>1259527830338.0642</v>
      </c>
      <c r="R10" s="75">
        <f>'IEA Data'!Z$26*electricity!R39</f>
        <v>1262164659565.2664</v>
      </c>
      <c r="S10" s="75">
        <f>'IEA Data'!AA$26*electricity!S39</f>
        <v>1262440380384.7729</v>
      </c>
      <c r="T10" s="75">
        <f>'IEA Data'!AB$26*electricity!T39</f>
        <v>1260409276471.6873</v>
      </c>
      <c r="U10" s="75">
        <f>'IEA Data'!AC$26*electricity!U39</f>
        <v>1256135026295.2207</v>
      </c>
      <c r="V10" s="75">
        <f>'IEA Data'!AD$26*electricity!V39</f>
        <v>1250927432044.6404</v>
      </c>
      <c r="W10" s="75">
        <f>'IEA Data'!AE$26*electricity!W39</f>
        <v>1238694570141.1619</v>
      </c>
      <c r="X10" s="75">
        <f>'IEA Data'!AF$26*electricity!X39</f>
        <v>1224840400824.6511</v>
      </c>
      <c r="Y10" s="75">
        <f>'IEA Data'!AG$26*electricity!Y39</f>
        <v>1209446146916.1587</v>
      </c>
      <c r="Z10" s="75">
        <f>'IEA Data'!AH$26*electricity!Z39</f>
        <v>1192597216292.0854</v>
      </c>
      <c r="AA10" s="75">
        <f>'IEA Data'!AI$26*electricity!AA39</f>
        <v>1174382613896.8823</v>
      </c>
      <c r="AB10" s="75">
        <f>'IEA Data'!AJ$26*electricity!AB39</f>
        <v>1147453169588.8879</v>
      </c>
      <c r="AC10" s="75">
        <f>'IEA Data'!AK$26*electricity!AC39</f>
        <v>1129895420542.8818</v>
      </c>
      <c r="AD10" s="75">
        <f>'IEA Data'!AL$26*electricity!AD39</f>
        <v>1101633571886.8667</v>
      </c>
      <c r="AE10" s="75">
        <f>'IEA Data'!AM$26*electricity!AE39</f>
        <v>1072991447993.7344</v>
      </c>
      <c r="AF10" s="75">
        <f>'IEA Data'!AN$26*electricity!AF39</f>
        <v>1044046601698.3412</v>
      </c>
      <c r="AG10" s="75">
        <f>'IEA Data'!AO$26*electricity!AG39</f>
        <v>1011456375929.6423</v>
      </c>
      <c r="AH10" s="75">
        <f>'IEA Data'!AP$26*electricity!AH39</f>
        <v>990743537215.34851</v>
      </c>
      <c r="AI10" s="75">
        <f>'IEA Data'!AQ$26*electricity!AI39</f>
        <v>971337615757.68433</v>
      </c>
      <c r="AJ10" s="75">
        <f>'IEA Data'!AR$26*electricity!AJ39</f>
        <v>953870363023.98401</v>
      </c>
      <c r="AK10" s="75">
        <f>'IEA Data'!AS$26*electricity!AK39</f>
        <v>938102376219.60889</v>
      </c>
      <c r="AL10" s="75">
        <f>'IEA Data'!AT$26*electricity!AL39</f>
        <v>923832112055.93616</v>
      </c>
      <c r="AM10" s="75">
        <f>'IEA Data'!AU$26*electricity!AM39</f>
        <v>910888687431.43445</v>
      </c>
      <c r="AN10" s="75">
        <f>'IEA Data'!AV$26*electricity!AN39</f>
        <v>899126262739.37</v>
      </c>
      <c r="AO10" s="75">
        <f>'IEA Data'!AW$26*electricity!AO39</f>
        <v>888419616254.17358</v>
      </c>
      <c r="AP10" s="75">
        <f>'IEA Data'!AX$26*electricity!AP39</f>
        <v>878660624978.33289</v>
      </c>
      <c r="AQ10" s="75">
        <f>'IEA Data'!AY$26*electricity!AQ39</f>
        <v>869755442493.60791</v>
      </c>
      <c r="AR10" s="75">
        <f>'IEA Data'!AZ$26*electricity!AR39</f>
        <v>861622217906.26746</v>
      </c>
      <c r="AS10" s="75">
        <f>'IEA Data'!BA$26*electricity!AS39</f>
        <v>854189238598.85791</v>
      </c>
      <c r="AT10" s="75">
        <f>'IEA Data'!BB$26*electricity!AT39</f>
        <v>847393407683.51331</v>
      </c>
      <c r="AU10" s="75">
        <f>'IEA Data'!BC$26*electricity!AU39</f>
        <v>841178987838.02454</v>
      </c>
      <c r="AV10" s="75">
        <f>'IEA Data'!BD$26*electricity!AV39</f>
        <v>835496558691.63989</v>
      </c>
      <c r="AW10" s="75">
        <f>'IEA Data'!BE$26*electricity!AW39</f>
        <v>830302146573.18347</v>
      </c>
      <c r="AX10" s="75">
        <f>'IEA Data'!BF$26*electricity!AX39</f>
        <v>825556494269.26831</v>
      </c>
      <c r="AY10" s="75">
        <f>'IEA Data'!BG$26*electricity!AY39</f>
        <v>821224445199.25977</v>
      </c>
      <c r="AZ10" s="75">
        <f>'IEA Data'!BH$26*electricity!AZ39</f>
        <v>817274421624.06982</v>
      </c>
    </row>
    <row r="11" spans="1:52" x14ac:dyDescent="0.2">
      <c r="A11" s="107" t="s">
        <v>122</v>
      </c>
      <c r="B11" s="75">
        <f>'IEA Data'!J$26*electricity!B40</f>
        <v>59002990099762.016</v>
      </c>
      <c r="C11" s="75">
        <f>'IEA Data'!K$26*electricity!C40</f>
        <v>67593201343562</v>
      </c>
      <c r="D11" s="75">
        <f>'IEA Data'!L$26*electricity!D40</f>
        <v>107285999422453.58</v>
      </c>
      <c r="E11" s="75">
        <f>'IEA Data'!M$26*electricity!E40</f>
        <v>117014925073106.86</v>
      </c>
      <c r="F11" s="75">
        <f>'IEA Data'!N$26*electricity!F40</f>
        <v>126708048352985.95</v>
      </c>
      <c r="G11" s="75">
        <f>'IEA Data'!O$26*electricity!G40</f>
        <v>135967482500686.19</v>
      </c>
      <c r="H11" s="75">
        <f>'IEA Data'!P$26*electricity!H40</f>
        <v>142828602163274.84</v>
      </c>
      <c r="I11" s="75">
        <f>'IEA Data'!Q$26*electricity!I40</f>
        <v>149775725328126.78</v>
      </c>
      <c r="J11" s="75">
        <f>'IEA Data'!R$26*electricity!J40</f>
        <v>157449582479131.53</v>
      </c>
      <c r="K11" s="75">
        <f>'IEA Data'!S$26*electricity!K40</f>
        <v>165893007879105.16</v>
      </c>
      <c r="L11" s="75">
        <f>'IEA Data'!T$26*electricity!L40</f>
        <v>175840311973101.94</v>
      </c>
      <c r="M11" s="75">
        <f>'IEA Data'!U$26*electricity!M40</f>
        <v>186769794097195.25</v>
      </c>
      <c r="N11" s="75">
        <f>'IEA Data'!V$26*electricity!N40</f>
        <v>198653919197157.03</v>
      </c>
      <c r="O11" s="75">
        <f>'IEA Data'!W$26*electricity!O40</f>
        <v>211034963342579.09</v>
      </c>
      <c r="P11" s="75">
        <f>'IEA Data'!X$26*electricity!P40</f>
        <v>223916687482445.66</v>
      </c>
      <c r="Q11" s="75">
        <f>'IEA Data'!Y$26*electricity!Q40</f>
        <v>237300541821167.12</v>
      </c>
      <c r="R11" s="75">
        <f>'IEA Data'!Z$26*electricity!R40</f>
        <v>251106651135744.5</v>
      </c>
      <c r="S11" s="75">
        <f>'IEA Data'!AA$26*electricity!S40</f>
        <v>265409296759702.19</v>
      </c>
      <c r="T11" s="75">
        <f>'IEA Data'!AB$26*electricity!T40</f>
        <v>280205612181834.44</v>
      </c>
      <c r="U11" s="75">
        <f>'IEA Data'!AC$26*electricity!U40</f>
        <v>295491303333905.62</v>
      </c>
      <c r="V11" s="75">
        <f>'IEA Data'!AD$26*electricity!V40</f>
        <v>311568836687721.44</v>
      </c>
      <c r="W11" s="75">
        <f>'IEA Data'!AE$26*electricity!W40</f>
        <v>325989016224419.44</v>
      </c>
      <c r="X11" s="75">
        <f>'IEA Data'!AF$26*electricity!X40</f>
        <v>340786486316285.94</v>
      </c>
      <c r="Y11" s="75">
        <f>'IEA Data'!AG$26*electricity!Y40</f>
        <v>355951229795897.25</v>
      </c>
      <c r="Z11" s="75">
        <f>'IEA Data'!AH$26*electricity!Z40</f>
        <v>371472092739898.81</v>
      </c>
      <c r="AA11" s="75">
        <f>'IEA Data'!AI$26*electricity!AA40</f>
        <v>387336819896203.62</v>
      </c>
      <c r="AB11" s="75">
        <f>'IEA Data'!AJ$26*electricity!AB40</f>
        <v>399648706704213.75</v>
      </c>
      <c r="AC11" s="75">
        <f>'IEA Data'!AK$26*electricity!AC40</f>
        <v>415763017437232.56</v>
      </c>
      <c r="AD11" s="75">
        <f>'IEA Data'!AL$26*electricity!AD40</f>
        <v>428451219545257.75</v>
      </c>
      <c r="AE11" s="75">
        <f>'IEA Data'!AM$26*electricity!AE40</f>
        <v>441268112068644.62</v>
      </c>
      <c r="AF11" s="75">
        <f>'IEA Data'!AN$26*electricity!AF40</f>
        <v>454199961701537.69</v>
      </c>
      <c r="AG11" s="75">
        <f>'IEA Data'!AO$26*electricity!AG40</f>
        <v>464995446745417.5</v>
      </c>
      <c r="AH11" s="75">
        <f>'IEA Data'!AP$26*electricity!AH40</f>
        <v>476657736080570.31</v>
      </c>
      <c r="AI11" s="75">
        <f>'IEA Data'!AQ$26*electricity!AI40</f>
        <v>487360436167715.81</v>
      </c>
      <c r="AJ11" s="75">
        <f>'IEA Data'!AR$26*electricity!AJ40</f>
        <v>497594946620547.94</v>
      </c>
      <c r="AK11" s="75">
        <f>'IEA Data'!AS$26*electricity!AK40</f>
        <v>507419083354430.06</v>
      </c>
      <c r="AL11" s="75">
        <f>'IEA Data'!AT$26*electricity!AL40</f>
        <v>516881519191826.94</v>
      </c>
      <c r="AM11" s="75">
        <f>'IEA Data'!AU$26*electricity!AM40</f>
        <v>526023522502016</v>
      </c>
      <c r="AN11" s="75">
        <f>'IEA Data'!AV$26*electricity!AN40</f>
        <v>534880313635593.19</v>
      </c>
      <c r="AO11" s="75">
        <f>'IEA Data'!AW$26*electricity!AO40</f>
        <v>543482133712752.19</v>
      </c>
      <c r="AP11" s="75">
        <f>'IEA Data'!AX$26*electricity!AP40</f>
        <v>551855094500834</v>
      </c>
      <c r="AQ11" s="75">
        <f>'IEA Data'!AY$26*electricity!AQ40</f>
        <v>560021859964903.5</v>
      </c>
      <c r="AR11" s="75">
        <f>'IEA Data'!AZ$26*electricity!AR40</f>
        <v>568002197143823.5</v>
      </c>
      <c r="AS11" s="75">
        <f>'IEA Data'!BA$26*electricity!AS40</f>
        <v>575813424676784.38</v>
      </c>
      <c r="AT11" s="75">
        <f>'IEA Data'!BB$26*electricity!AT40</f>
        <v>583470780499227.25</v>
      </c>
      <c r="AU11" s="75">
        <f>'IEA Data'!BC$26*electricity!AU40</f>
        <v>590987725207167.38</v>
      </c>
      <c r="AV11" s="75">
        <f>'IEA Data'!BD$26*electricity!AV40</f>
        <v>598376193849137.62</v>
      </c>
      <c r="AW11" s="75">
        <f>'IEA Data'!BE$26*electricity!AW40</f>
        <v>605646806092526.62</v>
      </c>
      <c r="AX11" s="75">
        <f>'IEA Data'!BF$26*electricity!AX40</f>
        <v>612809042577404.75</v>
      </c>
      <c r="AY11" s="75">
        <f>'IEA Data'!BG$26*electricity!AY40</f>
        <v>619871393638621.12</v>
      </c>
      <c r="AZ11" s="75">
        <f>'IEA Data'!BH$26*electricity!AZ40</f>
        <v>626841485318692.12</v>
      </c>
    </row>
    <row r="12" spans="1:52" x14ac:dyDescent="0.2">
      <c r="A12" s="107" t="s">
        <v>123</v>
      </c>
      <c r="B12" s="75">
        <f>'IEA Data'!J$26*electricity!B41</f>
        <v>11777261140930.197</v>
      </c>
      <c r="C12" s="75">
        <f>'IEA Data'!K$26*electricity!C41</f>
        <v>12158780998791.43</v>
      </c>
      <c r="D12" s="75">
        <f>'IEA Data'!L$26*electricity!D41</f>
        <v>17071172178438.91</v>
      </c>
      <c r="E12" s="75">
        <f>'IEA Data'!M$26*electricity!E41</f>
        <v>17594314089720.16</v>
      </c>
      <c r="F12" s="75">
        <f>'IEA Data'!N$26*electricity!F41</f>
        <v>18007952018286.621</v>
      </c>
      <c r="G12" s="75">
        <f>'IEA Data'!O$26*electricity!G41</f>
        <v>18270427393762.961</v>
      </c>
      <c r="H12" s="75">
        <f>'IEA Data'!P$26*electricity!H41</f>
        <v>18151534158783.152</v>
      </c>
      <c r="I12" s="75">
        <f>'IEA Data'!Q$26*electricity!I41</f>
        <v>18007847379741.793</v>
      </c>
      <c r="J12" s="75">
        <f>'IEA Data'!R$26*electricity!J41</f>
        <v>17915495220412.082</v>
      </c>
      <c r="K12" s="75">
        <f>'IEA Data'!S$26*electricity!K41</f>
        <v>17870400628233.453</v>
      </c>
      <c r="L12" s="75">
        <f>'IEA Data'!T$26*electricity!L41</f>
        <v>17939198258320.273</v>
      </c>
      <c r="M12" s="75">
        <f>'IEA Data'!U$26*electricity!M41</f>
        <v>18052478097055.445</v>
      </c>
      <c r="N12" s="75">
        <f>'IEA Data'!V$26*electricity!N41</f>
        <v>18199026081235.254</v>
      </c>
      <c r="O12" s="75">
        <f>'IEA Data'!W$26*electricity!O41</f>
        <v>18331993508276.488</v>
      </c>
      <c r="P12" s="75">
        <f>'IEA Data'!X$26*electricity!P41</f>
        <v>18451765011207.699</v>
      </c>
      <c r="Q12" s="75">
        <f>'IEA Data'!Y$26*electricity!Q41</f>
        <v>18558673127852.805</v>
      </c>
      <c r="R12" s="75">
        <f>'IEA Data'!Z$26*electricity!R41</f>
        <v>18647154763147.832</v>
      </c>
      <c r="S12" s="75">
        <f>'IEA Data'!AA$26*electricity!S41</f>
        <v>18723848889677.188</v>
      </c>
      <c r="T12" s="75">
        <f>'IEA Data'!AB$26*electricity!T41</f>
        <v>18789193444246.023</v>
      </c>
      <c r="U12" s="75">
        <f>'IEA Data'!AC$26*electricity!U41</f>
        <v>18843663583030.16</v>
      </c>
      <c r="V12" s="75">
        <f>'IEA Data'!AD$26*electricity!V41</f>
        <v>18906470321068.672</v>
      </c>
      <c r="W12" s="75">
        <f>'IEA Data'!AE$26*electricity!W41</f>
        <v>18834376059563.246</v>
      </c>
      <c r="X12" s="75">
        <f>'IEA Data'!AF$26*electricity!X41</f>
        <v>18758066914442.414</v>
      </c>
      <c r="Y12" s="75">
        <f>'IEA Data'!AG$26*electricity!Y41</f>
        <v>18677936857119.25</v>
      </c>
      <c r="Z12" s="75">
        <f>'IEA Data'!AH$26*electricity!Z41</f>
        <v>18594398785386.578</v>
      </c>
      <c r="AA12" s="75">
        <f>'IEA Data'!AI$26*electricity!AA41</f>
        <v>18507880560714.957</v>
      </c>
      <c r="AB12" s="75">
        <f>'IEA Data'!AJ$26*electricity!AB41</f>
        <v>18241567601447.363</v>
      </c>
      <c r="AC12" s="75">
        <f>'IEA Data'!AK$26*electricity!AC41</f>
        <v>18140892805885.961</v>
      </c>
      <c r="AD12" s="75">
        <f>'IEA Data'!AL$26*electricity!AD41</f>
        <v>17884039213235.613</v>
      </c>
      <c r="AE12" s="75">
        <f>'IEA Data'!AM$26*electricity!AE41</f>
        <v>17633946030667.047</v>
      </c>
      <c r="AF12" s="75">
        <f>'IEA Data'!AN$26*electricity!AF41</f>
        <v>17390687539793.027</v>
      </c>
      <c r="AG12" s="75">
        <f>'IEA Data'!AO$26*electricity!AG41</f>
        <v>17188388381333.576</v>
      </c>
      <c r="AH12" s="75">
        <f>'IEA Data'!AP$26*electricity!AH41</f>
        <v>17051868147368.072</v>
      </c>
      <c r="AI12" s="75">
        <f>'IEA Data'!AQ$26*electricity!AI41</f>
        <v>16921686333054.803</v>
      </c>
      <c r="AJ12" s="75">
        <f>'IEA Data'!AR$26*electricity!AJ41</f>
        <v>16810622746666.23</v>
      </c>
      <c r="AK12" s="75">
        <f>'IEA Data'!AS$26*electricity!AK41</f>
        <v>16716316511824.797</v>
      </c>
      <c r="AL12" s="75">
        <f>'IEA Data'!AT$26*electricity!AL41</f>
        <v>16636780104576.152</v>
      </c>
      <c r="AM12" s="75">
        <f>'IEA Data'!AU$26*electricity!AM41</f>
        <v>16570328357133.426</v>
      </c>
      <c r="AN12" s="75">
        <f>'IEA Data'!AV$26*electricity!AN41</f>
        <v>16515523068731.176</v>
      </c>
      <c r="AO12" s="75">
        <f>'IEA Data'!AW$26*electricity!AO41</f>
        <v>16471129362332.193</v>
      </c>
      <c r="AP12" s="75">
        <f>'IEA Data'!AX$26*electricity!AP41</f>
        <v>16436080980414.219</v>
      </c>
      <c r="AQ12" s="75">
        <f>'IEA Data'!AY$26*electricity!AQ41</f>
        <v>16409452454282.004</v>
      </c>
      <c r="AR12" s="75">
        <f>'IEA Data'!AZ$26*electricity!AR41</f>
        <v>16390436609392.283</v>
      </c>
      <c r="AS12" s="75">
        <f>'IEA Data'!BA$26*electricity!AS41</f>
        <v>16378326250055.24</v>
      </c>
      <c r="AT12" s="75">
        <f>'IEA Data'!BB$26*electricity!AT41</f>
        <v>16372499144804.336</v>
      </c>
      <c r="AU12" s="75">
        <f>'IEA Data'!BC$26*electricity!AU41</f>
        <v>16372405638705.076</v>
      </c>
      <c r="AV12" s="75">
        <f>'IEA Data'!BD$26*electricity!AV41</f>
        <v>16377558371591.076</v>
      </c>
      <c r="AW12" s="75">
        <f>'IEA Data'!BE$26*electricity!AW41</f>
        <v>16387523696053.984</v>
      </c>
      <c r="AX12" s="75">
        <f>'IEA Data'!BF$26*electricity!AX41</f>
        <v>16401914476145.959</v>
      </c>
      <c r="AY12" s="75">
        <f>'IEA Data'!BG$26*electricity!AY41</f>
        <v>16420384014407.6</v>
      </c>
      <c r="AZ12" s="75">
        <f>'IEA Data'!BH$26*electricity!AZ41</f>
        <v>16442620906210.811</v>
      </c>
    </row>
    <row r="13" spans="1:52" x14ac:dyDescent="0.2">
      <c r="A13" s="107" t="s">
        <v>124</v>
      </c>
      <c r="B13" s="75">
        <f>'IEA Data'!J$26*electricity!B42</f>
        <v>1976573425590.0637</v>
      </c>
      <c r="C13" s="75">
        <f>'IEA Data'!K$26*electricity!C42</f>
        <v>2074879080624.282</v>
      </c>
      <c r="D13" s="75">
        <f>'IEA Data'!L$26*electricity!D42</f>
        <v>2965397030807.4028</v>
      </c>
      <c r="E13" s="75">
        <f>'IEA Data'!M$26*electricity!E42</f>
        <v>3097558441486.2544</v>
      </c>
      <c r="F13" s="75">
        <f>'IEA Data'!N$26*electricity!F42</f>
        <v>3212335555175.2847</v>
      </c>
      <c r="G13" s="75">
        <f>'IEA Data'!O$26*electricity!G42</f>
        <v>3301339683881.2549</v>
      </c>
      <c r="H13" s="75">
        <f>'IEA Data'!P$26*electricity!H42</f>
        <v>3321305270747.0664</v>
      </c>
      <c r="I13" s="75">
        <f>'IEA Data'!Q$26*electricity!I42</f>
        <v>3335596375148.0869</v>
      </c>
      <c r="J13" s="75">
        <f>'IEA Data'!R$26*electricity!J42</f>
        <v>3358242302771.9175</v>
      </c>
      <c r="K13" s="75">
        <f>'IEA Data'!S$26*electricity!K42</f>
        <v>3388730638100.9438</v>
      </c>
      <c r="L13" s="75">
        <f>'IEA Data'!T$26*electricity!L42</f>
        <v>3440058801652.1265</v>
      </c>
      <c r="M13" s="75">
        <f>'IEA Data'!U$26*electricity!M42</f>
        <v>3499391345766.6138</v>
      </c>
      <c r="N13" s="75">
        <f>'IEA Data'!V$26*electricity!N42</f>
        <v>3564687505844.208</v>
      </c>
      <c r="O13" s="75">
        <f>'IEA Data'!W$26*electricity!O42</f>
        <v>3626746432695.897</v>
      </c>
      <c r="P13" s="75">
        <f>'IEA Data'!X$26*electricity!P42</f>
        <v>3685425979512.8584</v>
      </c>
      <c r="Q13" s="75">
        <f>'IEA Data'!Y$26*electricity!Q42</f>
        <v>3740575413621.249</v>
      </c>
      <c r="R13" s="75">
        <f>'IEA Data'!Z$26*electricity!R42</f>
        <v>3790847852932.0757</v>
      </c>
      <c r="S13" s="75">
        <f>'IEA Data'!AA$26*electricity!S42</f>
        <v>3837361572937.7871</v>
      </c>
      <c r="T13" s="75">
        <f>'IEA Data'!AB$26*electricity!T42</f>
        <v>3880001319921.8618</v>
      </c>
      <c r="U13" s="75">
        <f>'IEA Data'!AC$26*electricity!U42</f>
        <v>3918665563477.5664</v>
      </c>
      <c r="V13" s="75">
        <f>'IEA Data'!AD$26*electricity!V42</f>
        <v>3957181431165.6157</v>
      </c>
      <c r="W13" s="75">
        <f>'IEA Data'!AE$26*electricity!W42</f>
        <v>3965275530283.8623</v>
      </c>
      <c r="X13" s="75">
        <f>'IEA Data'!AF$26*electricity!X42</f>
        <v>3970006522991.4165</v>
      </c>
      <c r="Y13" s="75">
        <f>'IEA Data'!AG$26*electricity!Y42</f>
        <v>3971346731753.9663</v>
      </c>
      <c r="Z13" s="75">
        <f>'IEA Data'!AH$26*electricity!Z42</f>
        <v>3969281992512.6357</v>
      </c>
      <c r="AA13" s="75">
        <f>'IEA Data'!AI$26*electricity!AA42</f>
        <v>3963811533117.9419</v>
      </c>
      <c r="AB13" s="75">
        <f>'IEA Data'!AJ$26*electricity!AB42</f>
        <v>3916887330087.4321</v>
      </c>
      <c r="AC13" s="75">
        <f>'IEA Data'!AK$26*electricity!AC42</f>
        <v>3902536520630.7065</v>
      </c>
      <c r="AD13" s="75">
        <f>'IEA Data'!AL$26*electricity!AD42</f>
        <v>3851598035027.96</v>
      </c>
      <c r="AE13" s="75">
        <f>'IEA Data'!AM$26*electricity!AE42</f>
        <v>3799098647817.4395</v>
      </c>
      <c r="AF13" s="75">
        <f>'IEA Data'!AN$26*electricity!AF42</f>
        <v>3745101325439.9951</v>
      </c>
      <c r="AG13" s="75">
        <f>'IEA Data'!AO$26*electricity!AG42</f>
        <v>3700063541877.7378</v>
      </c>
      <c r="AH13" s="75">
        <f>'IEA Data'!AP$26*electricity!AH42</f>
        <v>3669303258059.0386</v>
      </c>
      <c r="AI13" s="75">
        <f>'IEA Data'!AQ$26*electricity!AI42</f>
        <v>3640008490851.4907</v>
      </c>
      <c r="AJ13" s="75">
        <f>'IEA Data'!AR$26*electricity!AJ42</f>
        <v>3614917272104.4478</v>
      </c>
      <c r="AK13" s="75">
        <f>'IEA Data'!AS$26*electricity!AK42</f>
        <v>3593510513003.8267</v>
      </c>
      <c r="AL13" s="75">
        <f>'IEA Data'!AT$26*electricity!AL42</f>
        <v>3575351214195.2773</v>
      </c>
      <c r="AM13" s="75">
        <f>'IEA Data'!AU$26*electricity!AM42</f>
        <v>3560068855749.5825</v>
      </c>
      <c r="AN13" s="75">
        <f>'IEA Data'!AV$26*electricity!AN42</f>
        <v>3547347218682.6909</v>
      </c>
      <c r="AO13" s="75">
        <f>'IEA Data'!AW$26*electricity!AO42</f>
        <v>3536914789050.4033</v>
      </c>
      <c r="AP13" s="75">
        <f>'IEA Data'!AX$26*electricity!AP42</f>
        <v>3528537127490.2158</v>
      </c>
      <c r="AQ13" s="75">
        <f>'IEA Data'!AY$26*electricity!AQ42</f>
        <v>3522010750053.5537</v>
      </c>
      <c r="AR13" s="75">
        <f>'IEA Data'!AZ$26*electricity!AR42</f>
        <v>3517158182273.4961</v>
      </c>
      <c r="AS13" s="75">
        <f>'IEA Data'!BA$26*electricity!AS42</f>
        <v>3513823932157.5166</v>
      </c>
      <c r="AT13" s="75">
        <f>'IEA Data'!BB$26*electricity!AT42</f>
        <v>3511871188902.1514</v>
      </c>
      <c r="AU13" s="75">
        <f>'IEA Data'!BC$26*electricity!AU42</f>
        <v>3511179099195.998</v>
      </c>
      <c r="AV13" s="75">
        <f>'IEA Data'!BD$26*electricity!AV42</f>
        <v>3511640506555.4204</v>
      </c>
      <c r="AW13" s="75">
        <f>'IEA Data'!BE$26*electricity!AW42</f>
        <v>3513160064387.4424</v>
      </c>
      <c r="AX13" s="75">
        <f>'IEA Data'!BF$26*electricity!AX42</f>
        <v>3515652652631.626</v>
      </c>
      <c r="AY13" s="75">
        <f>'IEA Data'!BG$26*electricity!AY42</f>
        <v>3519042042487.98</v>
      </c>
      <c r="AZ13" s="75">
        <f>'IEA Data'!BH$26*electricity!AZ42</f>
        <v>3523259765035.1138</v>
      </c>
    </row>
    <row r="14" spans="1:52" x14ac:dyDescent="0.2">
      <c r="A14" s="107" t="s">
        <v>125</v>
      </c>
      <c r="B14" s="75">
        <f>'IEA Data'!J$26*electricity!B43</f>
        <v>10866214071135.908</v>
      </c>
      <c r="C14" s="75">
        <f>'IEA Data'!K$26*electricity!C43</f>
        <v>12008135381787.906</v>
      </c>
      <c r="D14" s="75">
        <f>'IEA Data'!L$26*electricity!D43</f>
        <v>17520632323867.504</v>
      </c>
      <c r="E14" s="75">
        <f>'IEA Data'!M$26*electricity!E43</f>
        <v>18301489477176.695</v>
      </c>
      <c r="F14" s="75">
        <f>'IEA Data'!N$26*electricity!F43</f>
        <v>18979633950664.852</v>
      </c>
      <c r="G14" s="75">
        <f>'IEA Data'!O$26*electricity!G43</f>
        <v>19505502358221.363</v>
      </c>
      <c r="H14" s="75">
        <f>'IEA Data'!P$26*electricity!H43</f>
        <v>19623466227130.641</v>
      </c>
      <c r="I14" s="75">
        <f>'IEA Data'!Q$26*electricity!I43</f>
        <v>19707903212502.586</v>
      </c>
      <c r="J14" s="75">
        <f>'IEA Data'!R$26*electricity!J43</f>
        <v>19841703498740.148</v>
      </c>
      <c r="K14" s="75">
        <f>'IEA Data'!S$26*electricity!K43</f>
        <v>20021839550647.23</v>
      </c>
      <c r="L14" s="75">
        <f>'IEA Data'!T$26*electricity!L43</f>
        <v>20325104803865.211</v>
      </c>
      <c r="M14" s="75">
        <f>'IEA Data'!U$26*electricity!M43</f>
        <v>20675662816660.723</v>
      </c>
      <c r="N14" s="75">
        <f>'IEA Data'!V$26*electricity!N43</f>
        <v>21061456017704.172</v>
      </c>
      <c r="O14" s="75">
        <f>'IEA Data'!W$26*electricity!O43</f>
        <v>21428122480402.48</v>
      </c>
      <c r="P14" s="75">
        <f>'IEA Data'!X$26*electricity!P43</f>
        <v>21774822350278.332</v>
      </c>
      <c r="Q14" s="75">
        <f>'IEA Data'!Y$26*electricity!Q43</f>
        <v>22100665044475.465</v>
      </c>
      <c r="R14" s="75">
        <f>'IEA Data'!Z$26*electricity!R43</f>
        <v>22397692699132.941</v>
      </c>
      <c r="S14" s="75">
        <f>'IEA Data'!AA$26*electricity!S43</f>
        <v>22672512488108.539</v>
      </c>
      <c r="T14" s="75">
        <f>'IEA Data'!AB$26*electricity!T43</f>
        <v>22924443450987.832</v>
      </c>
      <c r="U14" s="75">
        <f>'IEA Data'!AC$26*electricity!U43</f>
        <v>23152885709606.922</v>
      </c>
      <c r="V14" s="75">
        <f>'IEA Data'!AD$26*electricity!V43</f>
        <v>23380451310228.465</v>
      </c>
      <c r="W14" s="75">
        <f>'IEA Data'!AE$26*electricity!W43</f>
        <v>23428274159300.766</v>
      </c>
      <c r="X14" s="75">
        <f>'IEA Data'!AF$26*electricity!X43</f>
        <v>23456226565975.082</v>
      </c>
      <c r="Y14" s="75">
        <f>'IEA Data'!AG$26*electricity!Y43</f>
        <v>23464145001422.996</v>
      </c>
      <c r="Z14" s="75">
        <f>'IEA Data'!AH$26*electricity!Z43</f>
        <v>23451945779289.773</v>
      </c>
      <c r="AA14" s="75">
        <f>'IEA Data'!AI$26*electricity!AA43</f>
        <v>23419624337438.539</v>
      </c>
      <c r="AB14" s="75">
        <f>'IEA Data'!AJ$26*electricity!AB43</f>
        <v>23142379267099.941</v>
      </c>
      <c r="AC14" s="75">
        <f>'IEA Data'!AK$26*electricity!AC43</f>
        <v>23057589522782.727</v>
      </c>
      <c r="AD14" s="75">
        <f>'IEA Data'!AL$26*electricity!AD43</f>
        <v>22756626627052.93</v>
      </c>
      <c r="AE14" s="75">
        <f>'IEA Data'!AM$26*electricity!AE43</f>
        <v>22446441363161.496</v>
      </c>
      <c r="AF14" s="75">
        <f>'IEA Data'!AN$26*electricity!AF43</f>
        <v>22127405759490.242</v>
      </c>
      <c r="AG14" s="75">
        <f>'IEA Data'!AO$26*electricity!AG43</f>
        <v>21861306333923.258</v>
      </c>
      <c r="AH14" s="75">
        <f>'IEA Data'!AP$26*electricity!AH43</f>
        <v>21679563512518.008</v>
      </c>
      <c r="AI14" s="75">
        <f>'IEA Data'!AQ$26*electricity!AI43</f>
        <v>21506479490404.172</v>
      </c>
      <c r="AJ14" s="75">
        <f>'IEA Data'!AR$26*electricity!AJ43</f>
        <v>21358231544628.969</v>
      </c>
      <c r="AK14" s="75">
        <f>'IEA Data'!AS$26*electricity!AK43</f>
        <v>21231752711760.738</v>
      </c>
      <c r="AL14" s="75">
        <f>'IEA Data'!AT$26*electricity!AL43</f>
        <v>21124461042423.098</v>
      </c>
      <c r="AM14" s="75">
        <f>'IEA Data'!AU$26*electricity!AM43</f>
        <v>21034167371597.125</v>
      </c>
      <c r="AN14" s="75">
        <f>'IEA Data'!AV$26*electricity!AN43</f>
        <v>20959003363779.133</v>
      </c>
      <c r="AO14" s="75">
        <f>'IEA Data'!AW$26*electricity!AO43</f>
        <v>20897364816922.551</v>
      </c>
      <c r="AP14" s="75">
        <f>'IEA Data'!AX$26*electricity!AP43</f>
        <v>20847866578944.703</v>
      </c>
      <c r="AQ14" s="75">
        <f>'IEA Data'!AY$26*electricity!AQ43</f>
        <v>20809306393483.219</v>
      </c>
      <c r="AR14" s="75">
        <f>'IEA Data'!AZ$26*electricity!AR43</f>
        <v>20780635677549.52</v>
      </c>
      <c r="AS14" s="75">
        <f>'IEA Data'!BA$26*electricity!AS43</f>
        <v>20760935728520.449</v>
      </c>
      <c r="AT14" s="75">
        <f>'IEA Data'!BB$26*electricity!AT43</f>
        <v>20749398218957.777</v>
      </c>
      <c r="AU14" s="75">
        <f>'IEA Data'!BC$26*electricity!AU43</f>
        <v>20745309104026.125</v>
      </c>
      <c r="AV14" s="75">
        <f>'IEA Data'!BD$26*electricity!AV43</f>
        <v>20748035264675.816</v>
      </c>
      <c r="AW14" s="75">
        <f>'IEA Data'!BE$26*electricity!AW43</f>
        <v>20757013358938.688</v>
      </c>
      <c r="AX14" s="75">
        <f>'IEA Data'!BF$26*electricity!AX43</f>
        <v>20771740466879.898</v>
      </c>
      <c r="AY14" s="75">
        <f>'IEA Data'!BG$26*electricity!AY43</f>
        <v>20791766201329.113</v>
      </c>
      <c r="AZ14" s="75">
        <f>'IEA Data'!BH$26*electricity!AZ43</f>
        <v>20816686023270.262</v>
      </c>
    </row>
    <row r="15" spans="1:52" x14ac:dyDescent="0.2">
      <c r="A15" s="107" t="s">
        <v>70</v>
      </c>
      <c r="B15" s="75">
        <f>'IEA Data'!J$26*electricity!B44</f>
        <v>11105243974623.451</v>
      </c>
      <c r="C15" s="75">
        <f>'IEA Data'!K$26*electricity!C44</f>
        <v>12922609462571.758</v>
      </c>
      <c r="D15" s="75">
        <f>'IEA Data'!L$26*electricity!D44</f>
        <v>20889102623645.945</v>
      </c>
      <c r="E15" s="75">
        <f>'IEA Data'!M$26*electricity!E44</f>
        <v>22904836664872.047</v>
      </c>
      <c r="F15" s="75">
        <f>'IEA Data'!N$26*electricity!F44</f>
        <v>24934424559755.379</v>
      </c>
      <c r="G15" s="75">
        <f>'IEA Data'!O$26*electricity!G44</f>
        <v>26899203022212.238</v>
      </c>
      <c r="H15" s="75">
        <f>'IEA Data'!P$26*electricity!H44</f>
        <v>28407221014442.711</v>
      </c>
      <c r="I15" s="75">
        <f>'IEA Data'!Q$26*electricity!I44</f>
        <v>29947750328783.301</v>
      </c>
      <c r="J15" s="75">
        <f>'IEA Data'!R$26*electricity!J44</f>
        <v>31649983918868.918</v>
      </c>
      <c r="K15" s="75">
        <f>'IEA Data'!S$26*electricity!K44</f>
        <v>33525037320672.234</v>
      </c>
      <c r="L15" s="75">
        <f>'IEA Data'!T$26*electricity!L44</f>
        <v>35724720690853.945</v>
      </c>
      <c r="M15" s="75">
        <f>'IEA Data'!U$26*electricity!M44</f>
        <v>38147514293500.148</v>
      </c>
      <c r="N15" s="75">
        <f>'IEA Data'!V$26*electricity!N44</f>
        <v>40791150067404.023</v>
      </c>
      <c r="O15" s="75">
        <f>'IEA Data'!W$26*electricity!O44</f>
        <v>43564469887417.477</v>
      </c>
      <c r="P15" s="75">
        <f>'IEA Data'!X$26*electricity!P44</f>
        <v>46470108793369.359</v>
      </c>
      <c r="Q15" s="75">
        <f>'IEA Data'!Y$26*electricity!Q44</f>
        <v>49510255361057.922</v>
      </c>
      <c r="R15" s="75">
        <f>'IEA Data'!Z$26*electricity!R44</f>
        <v>52670065768137.047</v>
      </c>
      <c r="S15" s="75">
        <f>'IEA Data'!AA$26*electricity!S44</f>
        <v>55966865428825.82</v>
      </c>
      <c r="T15" s="75">
        <f>'IEA Data'!AB$26*electricity!T44</f>
        <v>59401975725240.57</v>
      </c>
      <c r="U15" s="75">
        <f>'IEA Data'!AC$26*electricity!U44</f>
        <v>62976420484466.172</v>
      </c>
      <c r="V15" s="75">
        <f>'IEA Data'!AD$26*electricity!V44</f>
        <v>66756950457115.453</v>
      </c>
      <c r="W15" s="75">
        <f>'IEA Data'!AE$26*electricity!W44</f>
        <v>70219001875029.172</v>
      </c>
      <c r="X15" s="75">
        <f>'IEA Data'!AF$26*electricity!X44</f>
        <v>73797773180525.141</v>
      </c>
      <c r="Y15" s="75">
        <f>'IEA Data'!AG$26*electricity!Y44</f>
        <v>77492665298613.312</v>
      </c>
      <c r="Z15" s="75">
        <f>'IEA Data'!AH$26*electricity!Z44</f>
        <v>81302799720514.203</v>
      </c>
      <c r="AA15" s="75">
        <f>'IEA Data'!AI$26*electricity!AA44</f>
        <v>85227019183528.734</v>
      </c>
      <c r="AB15" s="75">
        <f>'IEA Data'!AJ$26*electricity!AB44</f>
        <v>88404859152707.859</v>
      </c>
      <c r="AC15" s="75">
        <f>'IEA Data'!AK$26*electricity!AC44</f>
        <v>92459765673336.469</v>
      </c>
      <c r="AD15" s="75">
        <f>'IEA Data'!AL$26*electricity!AD44</f>
        <v>95789415679728.328</v>
      </c>
      <c r="AE15" s="75">
        <f>'IEA Data'!AM$26*electricity!AE44</f>
        <v>99180865381094.328</v>
      </c>
      <c r="AF15" s="75">
        <f>'IEA Data'!AN$26*electricity!AF44</f>
        <v>102631730094129.23</v>
      </c>
      <c r="AG15" s="75">
        <f>'IEA Data'!AO$26*electricity!AG44</f>
        <v>105505816746180.83</v>
      </c>
      <c r="AH15" s="75">
        <f>'IEA Data'!AP$26*electricity!AH44</f>
        <v>107044881076482.17</v>
      </c>
      <c r="AI15" s="75">
        <f>'IEA Data'!AQ$26*electricity!AI44</f>
        <v>109387796477388</v>
      </c>
      <c r="AJ15" s="75">
        <f>'IEA Data'!AR$26*electricity!AJ44</f>
        <v>111629807376836.5</v>
      </c>
      <c r="AK15" s="75">
        <f>'IEA Data'!AS$26*electricity!AK44</f>
        <v>113783374294435.55</v>
      </c>
      <c r="AL15" s="75">
        <f>'IEA Data'!AT$26*electricity!AL44</f>
        <v>115858987225097.78</v>
      </c>
      <c r="AM15" s="75">
        <f>'IEA Data'!AU$26*electricity!AM44</f>
        <v>117865540351699.64</v>
      </c>
      <c r="AN15" s="75">
        <f>'IEA Data'!AV$26*electricity!AN44</f>
        <v>119810624384626.02</v>
      </c>
      <c r="AO15" s="75">
        <f>'IEA Data'!AW$26*electricity!AO44</f>
        <v>121700756907634.23</v>
      </c>
      <c r="AP15" s="75">
        <f>'IEA Data'!AX$26*electricity!AP44</f>
        <v>123541565543960.66</v>
      </c>
      <c r="AQ15" s="75">
        <f>'IEA Data'!AY$26*electricity!AQ44</f>
        <v>125337934844499.78</v>
      </c>
      <c r="AR15" s="75">
        <f>'IEA Data'!AZ$26*electricity!AR44</f>
        <v>127094125012927.45</v>
      </c>
      <c r="AS15" s="75">
        <f>'IEA Data'!BA$26*electricity!AS44</f>
        <v>128813868572403.83</v>
      </c>
      <c r="AT15" s="75">
        <f>'IEA Data'!BB$26*electricity!AT44</f>
        <v>130500449611609.36</v>
      </c>
      <c r="AU15" s="75">
        <f>'IEA Data'!BC$26*electricity!AU44</f>
        <v>132156769166004.38</v>
      </c>
      <c r="AV15" s="75">
        <f>'IEA Data'!BD$26*electricity!AV44</f>
        <v>133785399484167.75</v>
      </c>
      <c r="AW15" s="75">
        <f>'IEA Data'!BE$26*electricity!AW44</f>
        <v>135388629322973.52</v>
      </c>
      <c r="AX15" s="75">
        <f>'IEA Data'!BF$26*electricity!AX44</f>
        <v>136968501955465.05</v>
      </c>
      <c r="AY15" s="75">
        <f>'IEA Data'!BG$26*electricity!AY44</f>
        <v>138526847223532.8</v>
      </c>
      <c r="AZ15" s="75">
        <f>'IEA Data'!BH$26*electricity!AZ44</f>
        <v>140065308696281.72</v>
      </c>
    </row>
    <row r="16" spans="1:52" x14ac:dyDescent="0.2">
      <c r="A16" s="107" t="s">
        <v>95</v>
      </c>
      <c r="B16" s="75">
        <f>'IEA Data'!J$26*electricity!B45</f>
        <v>3770733855451.6382</v>
      </c>
      <c r="C16" s="75">
        <f>'IEA Data'!K$26*electricity!C45</f>
        <v>4387811840302.3511</v>
      </c>
      <c r="D16" s="75">
        <f>'IEA Data'!L$26*electricity!D45</f>
        <v>7092797479548.7598</v>
      </c>
      <c r="E16" s="75">
        <f>'IEA Data'!M$26*electricity!E45</f>
        <v>7777230582522.9883</v>
      </c>
      <c r="F16" s="75">
        <f>'IEA Data'!N$26*electricity!F45</f>
        <v>8466367696965.4199</v>
      </c>
      <c r="G16" s="75">
        <f>'IEA Data'!O$26*electricity!G45</f>
        <v>9133499070555.916</v>
      </c>
      <c r="H16" s="75">
        <f>'IEA Data'!P$26*electricity!H45</f>
        <v>9645539554396.457</v>
      </c>
      <c r="I16" s="75">
        <f>'IEA Data'!Q$26*electricity!I45</f>
        <v>10168619106198.613</v>
      </c>
      <c r="J16" s="75">
        <f>'IEA Data'!R$26*electricity!J45</f>
        <v>10746604591496.361</v>
      </c>
      <c r="K16" s="75">
        <f>'IEA Data'!S$26*electricity!K45</f>
        <v>11383270238745.15</v>
      </c>
      <c r="L16" s="75">
        <f>'IEA Data'!T$26*electricity!L45</f>
        <v>12130162479399.34</v>
      </c>
      <c r="M16" s="75">
        <f>'IEA Data'!U$26*electricity!M45</f>
        <v>12952810760080.557</v>
      </c>
      <c r="N16" s="75">
        <f>'IEA Data'!V$26*electricity!N45</f>
        <v>13850444971172.266</v>
      </c>
      <c r="O16" s="75">
        <f>'IEA Data'!W$26*electricity!O45</f>
        <v>14792112795959.889</v>
      </c>
      <c r="P16" s="75">
        <f>'IEA Data'!X$26*electricity!P45</f>
        <v>15778708949941.412</v>
      </c>
      <c r="Q16" s="75">
        <f>'IEA Data'!Y$26*electricity!Q45</f>
        <v>16810976553833.18</v>
      </c>
      <c r="R16" s="75">
        <f>'IEA Data'!Z$26*electricity!R45</f>
        <v>17883875456910.668</v>
      </c>
      <c r="S16" s="75">
        <f>'IEA Data'!AA$26*electricity!S45</f>
        <v>19003288422857.848</v>
      </c>
      <c r="T16" s="75">
        <f>'IEA Data'!AB$26*electricity!T45</f>
        <v>20169664120816.371</v>
      </c>
      <c r="U16" s="75">
        <f>'IEA Data'!AC$26*electricity!U45</f>
        <v>21383350186503.227</v>
      </c>
      <c r="V16" s="75">
        <f>'IEA Data'!AD$26*electricity!V45</f>
        <v>22667011526316.457</v>
      </c>
      <c r="W16" s="75">
        <f>'IEA Data'!AE$26*electricity!W45</f>
        <v>23842534956569.051</v>
      </c>
      <c r="X16" s="75">
        <f>'IEA Data'!AF$26*electricity!X45</f>
        <v>25057690080885.871</v>
      </c>
      <c r="Y16" s="75">
        <f>'IEA Data'!AG$26*electricity!Y45</f>
        <v>26312273486144.953</v>
      </c>
      <c r="Z16" s="75">
        <f>'IEA Data'!AH$26*electricity!Z45</f>
        <v>27605986878782.961</v>
      </c>
      <c r="AA16" s="75">
        <f>'IEA Data'!AI$26*electricity!AA45</f>
        <v>28938437315641.785</v>
      </c>
      <c r="AB16" s="75">
        <f>'IEA Data'!AJ$26*electricity!AB45</f>
        <v>30017458072535.781</v>
      </c>
      <c r="AC16" s="75">
        <f>'IEA Data'!AK$26*electricity!AC45</f>
        <v>31394282690974.121</v>
      </c>
      <c r="AD16" s="75">
        <f>'IEA Data'!AL$26*electricity!AD45</f>
        <v>32524849838764.477</v>
      </c>
      <c r="AE16" s="75">
        <f>'IEA Data'!AM$26*electricity!AE45</f>
        <v>33676400785076.348</v>
      </c>
      <c r="AF16" s="75">
        <f>'IEA Data'!AN$26*electricity!AF45</f>
        <v>34848125821802.969</v>
      </c>
      <c r="AG16" s="75">
        <f>'IEA Data'!AO$26*electricity!AG45</f>
        <v>35554228171328.93</v>
      </c>
      <c r="AH16" s="75">
        <f>'IEA Data'!AP$26*electricity!AH45</f>
        <v>36502284148443.773</v>
      </c>
      <c r="AI16" s="75">
        <f>'IEA Data'!AQ$26*electricity!AI45</f>
        <v>37372818608444.352</v>
      </c>
      <c r="AJ16" s="75">
        <f>'IEA Data'!AR$26*electricity!AJ45</f>
        <v>38203939147916.336</v>
      </c>
      <c r="AK16" s="75">
        <f>'IEA Data'!AS$26*electricity!AK45</f>
        <v>39000512922660.562</v>
      </c>
      <c r="AL16" s="75">
        <f>'IEA Data'!AT$26*electricity!AL45</f>
        <v>39766637389378.961</v>
      </c>
      <c r="AM16" s="75">
        <f>'IEA Data'!AU$26*electricity!AM45</f>
        <v>40505786670753.758</v>
      </c>
      <c r="AN16" s="75">
        <f>'IEA Data'!AV$26*electricity!AN45</f>
        <v>41220925745069.289</v>
      </c>
      <c r="AO16" s="75">
        <f>'IEA Data'!AW$26*electricity!AO45</f>
        <v>41914600420735.789</v>
      </c>
      <c r="AP16" s="75">
        <f>'IEA Data'!AX$26*electricity!AP45</f>
        <v>42589008882093.062</v>
      </c>
      <c r="AQ16" s="75">
        <f>'IEA Data'!AY$26*electricity!AQ45</f>
        <v>43246059064842.891</v>
      </c>
      <c r="AR16" s="75">
        <f>'IEA Data'!AZ$26*electricity!AR45</f>
        <v>43887415030812.195</v>
      </c>
      <c r="AS16" s="75">
        <f>'IEA Data'!BA$26*electricity!AS45</f>
        <v>44514534726566.32</v>
      </c>
      <c r="AT16" s="75">
        <f>'IEA Data'!BB$26*electricity!AT45</f>
        <v>45128700937395.453</v>
      </c>
      <c r="AU16" s="75">
        <f>'IEA Data'!BC$26*electricity!AU45</f>
        <v>45731046825640.828</v>
      </c>
      <c r="AV16" s="75">
        <f>'IEA Data'!BD$26*electricity!AV45</f>
        <v>46322577127459.781</v>
      </c>
      <c r="AW16" s="75">
        <f>'IEA Data'!BE$26*electricity!AW45</f>
        <v>46904185845401.469</v>
      </c>
      <c r="AX16" s="75">
        <f>'IEA Data'!BF$26*electricity!AX45</f>
        <v>47476671094517.477</v>
      </c>
      <c r="AY16" s="75">
        <f>'IEA Data'!BG$26*electricity!AY45</f>
        <v>48040747622333.789</v>
      </c>
      <c r="AZ16" s="75">
        <f>'IEA Data'!BH$26*electricity!AZ45</f>
        <v>48597057417079.469</v>
      </c>
    </row>
    <row r="17" spans="1:52" x14ac:dyDescent="0.2">
      <c r="A17" s="107" t="s">
        <v>126</v>
      </c>
      <c r="B17" s="75">
        <f>'IEA Data'!J$26*electricity!B46</f>
        <v>5108738713346.8135</v>
      </c>
      <c r="C17" s="75">
        <f>'IEA Data'!K$26*electricity!C46</f>
        <v>5578317181567.3936</v>
      </c>
      <c r="D17" s="75">
        <f>'IEA Data'!L$26*electricity!D46</f>
        <v>8368662372424.0752</v>
      </c>
      <c r="E17" s="75">
        <f>'IEA Data'!M$26*electricity!E46</f>
        <v>8938049041712.0586</v>
      </c>
      <c r="F17" s="75">
        <f>'IEA Data'!N$26*electricity!F46</f>
        <v>9479475025914.8652</v>
      </c>
      <c r="G17" s="75">
        <f>'IEA Data'!O$26*electricity!G46</f>
        <v>9965188700451.2695</v>
      </c>
      <c r="H17" s="75">
        <f>'IEA Data'!P$26*electricity!H46</f>
        <v>10257214776303.445</v>
      </c>
      <c r="I17" s="75">
        <f>'IEA Data'!Q$26*electricity!I46</f>
        <v>10541793795163.822</v>
      </c>
      <c r="J17" s="75">
        <f>'IEA Data'!R$26*electricity!J46</f>
        <v>10863507202585.426</v>
      </c>
      <c r="K17" s="75">
        <f>'IEA Data'!S$26*electricity!K46</f>
        <v>11223034793430.502</v>
      </c>
      <c r="L17" s="75">
        <f>'IEA Data'!T$26*electricity!L46</f>
        <v>11666864547575.951</v>
      </c>
      <c r="M17" s="75">
        <f>'IEA Data'!U$26*electricity!M46</f>
        <v>12156181637977.902</v>
      </c>
      <c r="N17" s="75">
        <f>'IEA Data'!V$26*electricity!N46</f>
        <v>12686603974272.777</v>
      </c>
      <c r="O17" s="75">
        <f>'IEA Data'!W$26*electricity!O46</f>
        <v>13227103066944.578</v>
      </c>
      <c r="P17" s="75">
        <f>'IEA Data'!X$26*electricity!P46</f>
        <v>13777318822788.566</v>
      </c>
      <c r="Q17" s="75">
        <f>'IEA Data'!Y$26*electricity!Q46</f>
        <v>14336798613862.053</v>
      </c>
      <c r="R17" s="75">
        <f>'IEA Data'!Z$26*electricity!R46</f>
        <v>14900319023615.066</v>
      </c>
      <c r="S17" s="75">
        <f>'IEA Data'!AA$26*electricity!S46</f>
        <v>15472034844755.508</v>
      </c>
      <c r="T17" s="75">
        <f>'IEA Data'!AB$26*electricity!T46</f>
        <v>16051420480498.188</v>
      </c>
      <c r="U17" s="75">
        <f>'IEA Data'!AC$26*electricity!U46</f>
        <v>16637932480349.809</v>
      </c>
      <c r="V17" s="75">
        <f>'IEA Data'!AD$26*electricity!V46</f>
        <v>17248073516089.748</v>
      </c>
      <c r="W17" s="75">
        <f>'IEA Data'!AE$26*electricity!W46</f>
        <v>17747475672099.395</v>
      </c>
      <c r="X17" s="75">
        <f>'IEA Data'!AF$26*electricity!X46</f>
        <v>18250689942552.605</v>
      </c>
      <c r="Y17" s="75">
        <f>'IEA Data'!AG$26*electricity!Y46</f>
        <v>18757202871516.949</v>
      </c>
      <c r="Z17" s="75">
        <f>'IEA Data'!AH$26*electricity!Z46</f>
        <v>19266499859489.078</v>
      </c>
      <c r="AA17" s="75">
        <f>'IEA Data'!AI$26*electricity!AA46</f>
        <v>19778067334463.762</v>
      </c>
      <c r="AB17" s="75">
        <f>'IEA Data'!AJ$26*electricity!AB46</f>
        <v>20096120683484.781</v>
      </c>
      <c r="AC17" s="75">
        <f>'IEA Data'!AK$26*electricity!AC46</f>
        <v>20593947656813.941</v>
      </c>
      <c r="AD17" s="75">
        <f>'IEA Data'!AL$26*electricity!AD46</f>
        <v>20911108248493.445</v>
      </c>
      <c r="AE17" s="75">
        <f>'IEA Data'!AM$26*electricity!AE46</f>
        <v>21226718474895.633</v>
      </c>
      <c r="AF17" s="75">
        <f>'IEA Data'!AN$26*electricity!AF46</f>
        <v>21540484404694.203</v>
      </c>
      <c r="AG17" s="75">
        <f>'IEA Data'!AO$26*electricity!AG46</f>
        <v>21851961707507.051</v>
      </c>
      <c r="AH17" s="75">
        <f>'IEA Data'!AP$26*electricity!AH46</f>
        <v>22202184100213.902</v>
      </c>
      <c r="AI17" s="75">
        <f>'IEA Data'!AQ$26*electricity!AI46</f>
        <v>22521883740232.316</v>
      </c>
      <c r="AJ17" s="75">
        <f>'IEA Data'!AR$26*electricity!AJ46</f>
        <v>22832276688410.711</v>
      </c>
      <c r="AK17" s="75">
        <f>'IEA Data'!AS$26*electricity!AK46</f>
        <v>23134512211773.855</v>
      </c>
      <c r="AL17" s="75">
        <f>'IEA Data'!AT$26*electricity!AL46</f>
        <v>23429557830586.598</v>
      </c>
      <c r="AM17" s="75">
        <f>'IEA Data'!AU$26*electricity!AM46</f>
        <v>23718233879106.609</v>
      </c>
      <c r="AN17" s="75">
        <f>'IEA Data'!AV$26*electricity!AN46</f>
        <v>24001240468838.172</v>
      </c>
      <c r="AO17" s="75">
        <f>'IEA Data'!AW$26*electricity!AO46</f>
        <v>24279178733950.496</v>
      </c>
      <c r="AP17" s="75">
        <f>'IEA Data'!AX$26*electricity!AP46</f>
        <v>24552567725174.164</v>
      </c>
      <c r="AQ17" s="75">
        <f>'IEA Data'!AY$26*electricity!AQ46</f>
        <v>24821857957692.363</v>
      </c>
      <c r="AR17" s="75">
        <f>'IEA Data'!AZ$26*electricity!AR46</f>
        <v>25087442361476.121</v>
      </c>
      <c r="AS17" s="75">
        <f>'IEA Data'!BA$26*electricity!AS46</f>
        <v>25349665197111.172</v>
      </c>
      <c r="AT17" s="75">
        <f>'IEA Data'!BB$26*electricity!AT46</f>
        <v>25608829364874.062</v>
      </c>
      <c r="AU17" s="75">
        <f>'IEA Data'!BC$26*electricity!AU46</f>
        <v>25865202435017.605</v>
      </c>
      <c r="AV17" s="75">
        <f>'IEA Data'!BD$26*electricity!AV46</f>
        <v>26119021652903.055</v>
      </c>
      <c r="AW17" s="75">
        <f>'IEA Data'!BE$26*electricity!AW46</f>
        <v>26370498116694.18</v>
      </c>
      <c r="AX17" s="75">
        <f>'IEA Data'!BF$26*electricity!AX46</f>
        <v>26619820282923.516</v>
      </c>
      <c r="AY17" s="75">
        <f>'IEA Data'!BG$26*electricity!AY46</f>
        <v>26867156922799.688</v>
      </c>
      <c r="AZ17" s="75">
        <f>'IEA Data'!BH$26*electricity!AZ46</f>
        <v>27112659627093.215</v>
      </c>
    </row>
    <row r="18" spans="1:52" x14ac:dyDescent="0.2">
      <c r="A18" s="107" t="s">
        <v>127</v>
      </c>
      <c r="B18" s="75">
        <f>'IEA Data'!J$26*electricity!B47</f>
        <v>1920186.1807167609</v>
      </c>
      <c r="C18" s="75">
        <f>'IEA Data'!K$26*electricity!C47</f>
        <v>2062893.0211179494</v>
      </c>
      <c r="D18" s="75">
        <f>'IEA Data'!L$26*electricity!D47</f>
        <v>3031048.1549903466</v>
      </c>
      <c r="E18" s="75">
        <f>'IEA Data'!M$26*electricity!E47</f>
        <v>3212057.8404313605</v>
      </c>
      <c r="F18" s="75">
        <f>'IEA Data'!N$26*electricity!F47</f>
        <v>3379392.3238758408</v>
      </c>
      <c r="G18" s="75">
        <f>'IEA Data'!O$26*electricity!G47</f>
        <v>3523398.6321659936</v>
      </c>
      <c r="H18" s="75">
        <f>'IEA Data'!P$26*electricity!H47</f>
        <v>3596120.4034481249</v>
      </c>
      <c r="I18" s="75">
        <f>'IEA Data'!Q$26*electricity!I47</f>
        <v>3663977.3734416729</v>
      </c>
      <c r="J18" s="75">
        <f>'IEA Data'!R$26*electricity!J47</f>
        <v>3742356.6884879265</v>
      </c>
      <c r="K18" s="75">
        <f>'IEA Data'!S$26*electricity!K47</f>
        <v>3831105.0433938154</v>
      </c>
      <c r="L18" s="75">
        <f>'IEA Data'!T$26*electricity!L47</f>
        <v>3945542.6035245936</v>
      </c>
      <c r="M18" s="75">
        <f>'IEA Data'!U$26*electricity!M47</f>
        <v>4071807.5653073713</v>
      </c>
      <c r="N18" s="75">
        <f>'IEA Data'!V$26*electricity!N47</f>
        <v>4207945.0108108316</v>
      </c>
      <c r="O18" s="75">
        <f>'IEA Data'!W$26*electricity!O47</f>
        <v>4343298.1690404555</v>
      </c>
      <c r="P18" s="75">
        <f>'IEA Data'!X$26*electricity!P47</f>
        <v>4477586.7186422823</v>
      </c>
      <c r="Q18" s="75">
        <f>'IEA Data'!Y$26*electricity!Q47</f>
        <v>4610505.9635710726</v>
      </c>
      <c r="R18" s="75">
        <f>'IEA Data'!Z$26*electricity!R47</f>
        <v>4740240.6227013459</v>
      </c>
      <c r="S18" s="75">
        <f>'IEA Data'!AA$26*electricity!S47</f>
        <v>4868000.5229447251</v>
      </c>
      <c r="T18" s="75">
        <f>'IEA Data'!AB$26*electricity!T47</f>
        <v>4993483.5981972646</v>
      </c>
      <c r="U18" s="75">
        <f>'IEA Data'!AC$26*electricity!U47</f>
        <v>5116392.0472047487</v>
      </c>
      <c r="V18" s="75">
        <f>'IEA Data'!AD$26*electricity!V47</f>
        <v>5241618.8517697817</v>
      </c>
      <c r="W18" s="75">
        <f>'IEA Data'!AE$26*electricity!W47</f>
        <v>5328521.2933924934</v>
      </c>
      <c r="X18" s="75">
        <f>'IEA Data'!AF$26*electricity!X47</f>
        <v>5412257.0692592198</v>
      </c>
      <c r="Y18" s="75">
        <f>'IEA Data'!AG$26*electricity!Y47</f>
        <v>5492611.2576061944</v>
      </c>
      <c r="Z18" s="75">
        <f>'IEA Data'!AH$26*electricity!Z47</f>
        <v>5569380.2543664752</v>
      </c>
      <c r="AA18" s="75">
        <f>'IEA Data'!AI$26*electricity!AA47</f>
        <v>5642372.7605431564</v>
      </c>
      <c r="AB18" s="75">
        <f>'IEA Data'!AJ$26*electricity!AB47</f>
        <v>5656446.930136838</v>
      </c>
      <c r="AC18" s="75">
        <f>'IEA Data'!AK$26*electricity!AC47</f>
        <v>5717464.4645785745</v>
      </c>
      <c r="AD18" s="75">
        <f>'IEA Data'!AL$26*electricity!AD47</f>
        <v>5724681.3129750676</v>
      </c>
      <c r="AE18" s="75">
        <f>'IEA Data'!AM$26*electricity!AE47</f>
        <v>5728551.0748541681</v>
      </c>
      <c r="AF18" s="75">
        <f>'IEA Data'!AN$26*electricity!AF47</f>
        <v>5729037.3228721544</v>
      </c>
      <c r="AG18" s="75">
        <f>'IEA Data'!AO$26*electricity!AG47</f>
        <v>5736066.7947187293</v>
      </c>
      <c r="AH18" s="75">
        <f>'IEA Data'!AP$26*electricity!AH47</f>
        <v>5759164.8631222369</v>
      </c>
      <c r="AI18" s="75">
        <f>'IEA Data'!AQ$26*electricity!AI47</f>
        <v>5779321.0062606232</v>
      </c>
      <c r="AJ18" s="75">
        <f>'IEA Data'!AR$26*electricity!AJ47</f>
        <v>5801451.3808006132</v>
      </c>
      <c r="AK18" s="75">
        <f>'IEA Data'!AS$26*electricity!AK47</f>
        <v>5825312.1923750173</v>
      </c>
      <c r="AL18" s="75">
        <f>'IEA Data'!AT$26*electricity!AL47</f>
        <v>5850698.2006122209</v>
      </c>
      <c r="AM18" s="75">
        <f>'IEA Data'!AU$26*electricity!AM47</f>
        <v>5877435.3877541702</v>
      </c>
      <c r="AN18" s="75">
        <f>'IEA Data'!AV$26*electricity!AN47</f>
        <v>5905375.2389321253</v>
      </c>
      <c r="AO18" s="75">
        <f>'IEA Data'!AW$26*electricity!AO47</f>
        <v>5934390.2353699198</v>
      </c>
      <c r="AP18" s="75">
        <f>'IEA Data'!AX$26*electricity!AP47</f>
        <v>5964370.2706764396</v>
      </c>
      <c r="AQ18" s="75">
        <f>'IEA Data'!AY$26*electricity!AQ47</f>
        <v>5995219.7769273873</v>
      </c>
      <c r="AR18" s="75">
        <f>'IEA Data'!AZ$26*electricity!AR47</f>
        <v>6026855.4017672893</v>
      </c>
      <c r="AS18" s="75">
        <f>'IEA Data'!BA$26*electricity!AS47</f>
        <v>6059204.1170921056</v>
      </c>
      <c r="AT18" s="75">
        <f>'IEA Data'!BB$26*electricity!AT47</f>
        <v>6092201.66857317</v>
      </c>
      <c r="AU18" s="75">
        <f>'IEA Data'!BC$26*electricity!AU47</f>
        <v>6125791.2964503448</v>
      </c>
      <c r="AV18" s="75">
        <f>'IEA Data'!BD$26*electricity!AV47</f>
        <v>6159922.6737922616</v>
      </c>
      <c r="AW18" s="75">
        <f>'IEA Data'!BE$26*electricity!AW47</f>
        <v>6194551.0202807002</v>
      </c>
      <c r="AX18" s="75">
        <f>'IEA Data'!BF$26*electricity!AX47</f>
        <v>6229636.3585731573</v>
      </c>
      <c r="AY18" s="75">
        <f>'IEA Data'!BG$26*electricity!AY47</f>
        <v>6265142.8871814683</v>
      </c>
      <c r="AZ18" s="75">
        <f>'IEA Data'!BH$26*electricity!AZ47</f>
        <v>6301038.4491087561</v>
      </c>
    </row>
    <row r="19" spans="1:52" x14ac:dyDescent="0.2">
      <c r="A19" s="107" t="s">
        <v>128</v>
      </c>
      <c r="B19" s="75">
        <f>'IEA Data'!J$26*electricity!B48</f>
        <v>7899434059802.2969</v>
      </c>
      <c r="C19" s="75">
        <f>'IEA Data'!K$26*electricity!C48</f>
        <v>8486514253875.7178</v>
      </c>
      <c r="D19" s="75">
        <f>'IEA Data'!L$26*electricity!D48</f>
        <v>12469397641167.539</v>
      </c>
      <c r="E19" s="75">
        <f>'IEA Data'!M$26*electricity!E48</f>
        <v>13214051513112.986</v>
      </c>
      <c r="F19" s="75">
        <f>'IEA Data'!N$26*electricity!F48</f>
        <v>13902447113068.479</v>
      </c>
      <c r="G19" s="75">
        <f>'IEA Data'!O$26*electricity!G48</f>
        <v>14494873174643.936</v>
      </c>
      <c r="H19" s="75">
        <f>'IEA Data'!P$26*electricity!H48</f>
        <v>14794042517035.936</v>
      </c>
      <c r="I19" s="75">
        <f>'IEA Data'!Q$26*electricity!I48</f>
        <v>15073198603745.156</v>
      </c>
      <c r="J19" s="75">
        <f>'IEA Data'!R$26*electricity!J48</f>
        <v>15395642456887.172</v>
      </c>
      <c r="K19" s="75">
        <f>'IEA Data'!S$26*electricity!K48</f>
        <v>15760743395814.525</v>
      </c>
      <c r="L19" s="75">
        <f>'IEA Data'!T$26*electricity!L48</f>
        <v>16231526890298.549</v>
      </c>
      <c r="M19" s="75">
        <f>'IEA Data'!U$26*electricity!M48</f>
        <v>16750967010055.17</v>
      </c>
      <c r="N19" s="75">
        <f>'IEA Data'!V$26*electricity!N48</f>
        <v>17311021438435.182</v>
      </c>
      <c r="O19" s="75">
        <f>'IEA Data'!W$26*electricity!O48</f>
        <v>17867849395514.742</v>
      </c>
      <c r="P19" s="75">
        <f>'IEA Data'!X$26*electricity!P48</f>
        <v>18420297670176.402</v>
      </c>
      <c r="Q19" s="75">
        <f>'IEA Data'!Y$26*electricity!Q48</f>
        <v>18967112776512.488</v>
      </c>
      <c r="R19" s="75">
        <f>'IEA Data'!Z$26*electricity!R48</f>
        <v>19500826848284.414</v>
      </c>
      <c r="S19" s="75">
        <f>'IEA Data'!AA$26*electricity!S48</f>
        <v>20026416979905.301</v>
      </c>
      <c r="T19" s="75">
        <f>'IEA Data'!AB$26*electricity!T48</f>
        <v>20542640504755.711</v>
      </c>
      <c r="U19" s="75">
        <f>'IEA Data'!AC$26*electricity!U48</f>
        <v>21048272301337.438</v>
      </c>
      <c r="V19" s="75">
        <f>'IEA Data'!AD$26*electricity!V48</f>
        <v>21563441556858.277</v>
      </c>
      <c r="W19" s="75">
        <f>'IEA Data'!AE$26*electricity!W48</f>
        <v>21920948612230.465</v>
      </c>
      <c r="X19" s="75">
        <f>'IEA Data'!AF$26*electricity!X48</f>
        <v>22265428354116.062</v>
      </c>
      <c r="Y19" s="75">
        <f>'IEA Data'!AG$26*electricity!Y48</f>
        <v>22595996618094.996</v>
      </c>
      <c r="Z19" s="75">
        <f>'IEA Data'!AH$26*electricity!Z48</f>
        <v>22911815799503.047</v>
      </c>
      <c r="AA19" s="75">
        <f>'IEA Data'!AI$26*electricity!AA48</f>
        <v>23212098915376.316</v>
      </c>
      <c r="AB19" s="75">
        <f>'IEA Data'!AJ$26*electricity!AB48</f>
        <v>23269998496035.871</v>
      </c>
      <c r="AC19" s="75">
        <f>'IEA Data'!AK$26*electricity!AC48</f>
        <v>23521017899599.277</v>
      </c>
      <c r="AD19" s="75">
        <f>'IEA Data'!AL$26*electricity!AD48</f>
        <v>23550707217541.566</v>
      </c>
      <c r="AE19" s="75">
        <f>'IEA Data'!AM$26*electricity!AE48</f>
        <v>23566626990893.789</v>
      </c>
      <c r="AF19" s="75">
        <f>'IEA Data'!AN$26*electricity!AF48</f>
        <v>23568627361583.562</v>
      </c>
      <c r="AG19" s="75">
        <f>'IEA Data'!AO$26*electricity!AG48</f>
        <v>23597545833076.668</v>
      </c>
      <c r="AH19" s="75">
        <f>'IEA Data'!AP$26*electricity!AH48</f>
        <v>23692568737675.203</v>
      </c>
      <c r="AI19" s="75">
        <f>'IEA Data'!AQ$26*electricity!AI48</f>
        <v>23775488886367.418</v>
      </c>
      <c r="AJ19" s="75">
        <f>'IEA Data'!AR$26*electricity!AJ48</f>
        <v>23866530805194.406</v>
      </c>
      <c r="AK19" s="75">
        <f>'IEA Data'!AS$26*electricity!AK48</f>
        <v>23964691551031.645</v>
      </c>
      <c r="AL19" s="75">
        <f>'IEA Data'!AT$26*electricity!AL48</f>
        <v>24069126787638.055</v>
      </c>
      <c r="AM19" s="75">
        <f>'IEA Data'!AU$26*electricity!AM48</f>
        <v>24179120625159.426</v>
      </c>
      <c r="AN19" s="75">
        <f>'IEA Data'!AV$26*electricity!AN48</f>
        <v>24294062089813.68</v>
      </c>
      <c r="AO19" s="75">
        <f>'IEA Data'!AW$26*electricity!AO48</f>
        <v>24413426583427.363</v>
      </c>
      <c r="AP19" s="75">
        <f>'IEA Data'!AX$26*electricity!AP48</f>
        <v>24536761140457.73</v>
      </c>
      <c r="AQ19" s="75">
        <f>'IEA Data'!AY$26*electricity!AQ48</f>
        <v>24663672605009.562</v>
      </c>
      <c r="AR19" s="75">
        <f>'IEA Data'!AZ$26*electricity!AR48</f>
        <v>24793818074690.16</v>
      </c>
      <c r="AS19" s="75">
        <f>'IEA Data'!BA$26*electricity!AS48</f>
        <v>24926897119937.969</v>
      </c>
      <c r="AT19" s="75">
        <f>'IEA Data'!BB$26*electricity!AT48</f>
        <v>25062645405535.156</v>
      </c>
      <c r="AU19" s="75">
        <f>'IEA Data'!BC$26*electricity!AU48</f>
        <v>25200829428091.535</v>
      </c>
      <c r="AV19" s="75">
        <f>'IEA Data'!BD$26*electricity!AV48</f>
        <v>25341242148165.469</v>
      </c>
      <c r="AW19" s="75">
        <f>'IEA Data'!BE$26*electricity!AW48</f>
        <v>25483699344468.91</v>
      </c>
      <c r="AX19" s="75">
        <f>'IEA Data'!BF$26*electricity!AX48</f>
        <v>25628036554626.191</v>
      </c>
      <c r="AY19" s="75">
        <f>'IEA Data'!BG$26*electricity!AY48</f>
        <v>25774106495265.617</v>
      </c>
      <c r="AZ19" s="75">
        <f>'IEA Data'!BH$26*electricity!AZ48</f>
        <v>25921776876050.477</v>
      </c>
    </row>
    <row r="20" spans="1:52" x14ac:dyDescent="0.2">
      <c r="A20" s="107" t="s">
        <v>129</v>
      </c>
      <c r="B20" s="75">
        <f>'IEA Data'!J$26*electricity!B49</f>
        <v>4887242460971.6406</v>
      </c>
      <c r="C20" s="75">
        <f>'IEA Data'!K$26*electricity!C49</f>
        <v>5207560859732.7197</v>
      </c>
      <c r="D20" s="75">
        <f>'IEA Data'!L$26*electricity!D49</f>
        <v>7576314644099.1582</v>
      </c>
      <c r="E20" s="75">
        <f>'IEA Data'!M$26*electricity!E49</f>
        <v>7990419199187.9287</v>
      </c>
      <c r="F20" s="75">
        <f>'IEA Data'!N$26*electricity!F49</f>
        <v>8366545214941.9775</v>
      </c>
      <c r="G20" s="75">
        <f>'IEA Data'!O$26*electricity!G49</f>
        <v>8681424089303.2637</v>
      </c>
      <c r="H20" s="75">
        <f>'IEA Data'!P$26*electricity!H49</f>
        <v>8818309830851.0156</v>
      </c>
      <c r="I20" s="75">
        <f>'IEA Data'!Q$26*electricity!I49</f>
        <v>8941824600283.9922</v>
      </c>
      <c r="J20" s="75">
        <f>'IEA Data'!R$26*electricity!J49</f>
        <v>9089522500083.4453</v>
      </c>
      <c r="K20" s="75">
        <f>'IEA Data'!S$26*electricity!K49</f>
        <v>9260677683021.3164</v>
      </c>
      <c r="L20" s="75">
        <f>'IEA Data'!T$26*electricity!L49</f>
        <v>9491799448870.0762</v>
      </c>
      <c r="M20" s="75">
        <f>'IEA Data'!U$26*electricity!M49</f>
        <v>9748829062604.9316</v>
      </c>
      <c r="N20" s="75">
        <f>'IEA Data'!V$26*electricity!N49</f>
        <v>10026721346603.285</v>
      </c>
      <c r="O20" s="75">
        <f>'IEA Data'!W$26*electricity!O49</f>
        <v>10299887870461.064</v>
      </c>
      <c r="P20" s="75">
        <f>'IEA Data'!X$26*electricity!P49</f>
        <v>10567715206058.955</v>
      </c>
      <c r="Q20" s="75">
        <f>'IEA Data'!Y$26*electricity!Q49</f>
        <v>10829544876558.016</v>
      </c>
      <c r="R20" s="75">
        <f>'IEA Data'!Z$26*electricity!R49</f>
        <v>11081200274700.35</v>
      </c>
      <c r="S20" s="75">
        <f>'IEA Data'!AA$26*electricity!S49</f>
        <v>11325623150371.299</v>
      </c>
      <c r="T20" s="75">
        <f>'IEA Data'!AB$26*electricity!T49</f>
        <v>11562199686226.121</v>
      </c>
      <c r="U20" s="75">
        <f>'IEA Data'!AC$26*electricity!U49</f>
        <v>11790338441235.461</v>
      </c>
      <c r="V20" s="75">
        <f>'IEA Data'!AD$26*electricity!V49</f>
        <v>12021364954716.535</v>
      </c>
      <c r="W20" s="75">
        <f>'IEA Data'!AE$26*electricity!W49</f>
        <v>12162453844414.252</v>
      </c>
      <c r="X20" s="75">
        <f>'IEA Data'!AF$26*electricity!X49</f>
        <v>12294739649792.279</v>
      </c>
      <c r="Y20" s="75">
        <f>'IEA Data'!AG$26*electricity!Y49</f>
        <v>12417851653861.143</v>
      </c>
      <c r="Z20" s="75">
        <f>'IEA Data'!AH$26*electricity!Z49</f>
        <v>12531452768454.389</v>
      </c>
      <c r="AA20" s="75">
        <f>'IEA Data'!AI$26*electricity!AA49</f>
        <v>12635241035302.576</v>
      </c>
      <c r="AB20" s="75">
        <f>'IEA Data'!AJ$26*electricity!AB49</f>
        <v>12606453839638.514</v>
      </c>
      <c r="AC20" s="75">
        <f>'IEA Data'!AK$26*electricity!AC49</f>
        <v>12681785859493.123</v>
      </c>
      <c r="AD20" s="75">
        <f>'IEA Data'!AL$26*electricity!AD49</f>
        <v>12637356333046.201</v>
      </c>
      <c r="AE20" s="75">
        <f>'IEA Data'!AM$26*electricity!AE49</f>
        <v>12585716173006.217</v>
      </c>
      <c r="AF20" s="75">
        <f>'IEA Data'!AN$26*electricity!AF49</f>
        <v>12526890291712.953</v>
      </c>
      <c r="AG20" s="75">
        <f>'IEA Data'!AO$26*electricity!AG49</f>
        <v>12487534263288.211</v>
      </c>
      <c r="AH20" s="75">
        <f>'IEA Data'!AP$26*electricity!AH49</f>
        <v>12487473807999.357</v>
      </c>
      <c r="AI20" s="75">
        <f>'IEA Data'!AQ$26*electricity!AI49</f>
        <v>12484717071977.672</v>
      </c>
      <c r="AJ20" s="75">
        <f>'IEA Data'!AR$26*electricity!AJ49</f>
        <v>12489489031547.127</v>
      </c>
      <c r="AK20" s="75">
        <f>'IEA Data'!AS$26*electricity!AK49</f>
        <v>12500859981316.713</v>
      </c>
      <c r="AL20" s="75">
        <f>'IEA Data'!AT$26*electricity!AL49</f>
        <v>12518047240856.951</v>
      </c>
      <c r="AM20" s="75">
        <f>'IEA Data'!AU$26*electricity!AM49</f>
        <v>12540387196608.533</v>
      </c>
      <c r="AN20" s="75">
        <f>'IEA Data'!AV$26*electricity!AN49</f>
        <v>12567313489816.412</v>
      </c>
      <c r="AO20" s="75">
        <f>'IEA Data'!AW$26*electricity!AO49</f>
        <v>12598339829944.811</v>
      </c>
      <c r="AP20" s="75">
        <f>'IEA Data'!AX$26*electricity!AP49</f>
        <v>12633046328270.479</v>
      </c>
      <c r="AQ20" s="75">
        <f>'IEA Data'!AY$26*electricity!AQ49</f>
        <v>12671068538250.15</v>
      </c>
      <c r="AR20" s="75">
        <f>'IEA Data'!AZ$26*electricity!AR49</f>
        <v>12712088597190.314</v>
      </c>
      <c r="AS20" s="75">
        <f>'IEA Data'!BA$26*electricity!AS49</f>
        <v>12755828013742.355</v>
      </c>
      <c r="AT20" s="75">
        <f>'IEA Data'!BB$26*electricity!AT49</f>
        <v>12802041755191.283</v>
      </c>
      <c r="AU20" s="75">
        <f>'IEA Data'!BC$26*electricity!AU49</f>
        <v>12850513369222.492</v>
      </c>
      <c r="AV20" s="75">
        <f>'IEA Data'!BD$26*electricity!AV49</f>
        <v>12901050934997.457</v>
      </c>
      <c r="AW20" s="75">
        <f>'IEA Data'!BE$26*electricity!AW49</f>
        <v>12953483683586.055</v>
      </c>
      <c r="AX20" s="75">
        <f>'IEA Data'!BF$26*electricity!AX49</f>
        <v>13007659162118.674</v>
      </c>
      <c r="AY20" s="75">
        <f>'IEA Data'!BG$26*electricity!AY49</f>
        <v>13063440842270.658</v>
      </c>
      <c r="AZ20" s="75">
        <f>'IEA Data'!BH$26*electricity!AZ49</f>
        <v>13120706093918.244</v>
      </c>
    </row>
    <row r="21" spans="1:52" x14ac:dyDescent="0.2">
      <c r="A21" s="107" t="s">
        <v>130</v>
      </c>
      <c r="B21" s="75">
        <f>'IEA Data'!J$26*electricity!B50</f>
        <v>5424328437394.5791</v>
      </c>
      <c r="C21" s="75">
        <f>'IEA Data'!K$26*electricity!C50</f>
        <v>5701321087801.1748</v>
      </c>
      <c r="D21" s="75">
        <f>'IEA Data'!L$26*electricity!D50</f>
        <v>8160447808721.6885</v>
      </c>
      <c r="E21" s="75">
        <f>'IEA Data'!M$26*electricity!E50</f>
        <v>8531508089355.7363</v>
      </c>
      <c r="F21" s="75">
        <f>'IEA Data'!N$26*electricity!F50</f>
        <v>8855281212484.0059</v>
      </c>
      <c r="G21" s="75">
        <f>'IEA Data'!O$26*electricity!G50</f>
        <v>9108499103773.9492</v>
      </c>
      <c r="H21" s="75">
        <f>'IEA Data'!P$26*electricity!H50</f>
        <v>9171503941568.9922</v>
      </c>
      <c r="I21" s="75">
        <f>'IEA Data'!Q$26*electricity!I50</f>
        <v>9218927728576.3906</v>
      </c>
      <c r="J21" s="75">
        <f>'IEA Data'!R$26*electricity!J50</f>
        <v>9289537665028.4863</v>
      </c>
      <c r="K21" s="75">
        <f>'IEA Data'!S$26*electricity!K50</f>
        <v>9381975099093.459</v>
      </c>
      <c r="L21" s="75">
        <f>'IEA Data'!T$26*electricity!L50</f>
        <v>9532311976999.6523</v>
      </c>
      <c r="M21" s="75">
        <f>'IEA Data'!U$26*electricity!M50</f>
        <v>9705100784804.5137</v>
      </c>
      <c r="N21" s="75">
        <f>'IEA Data'!V$26*electricity!N50</f>
        <v>9894734717644.8535</v>
      </c>
      <c r="O21" s="75">
        <f>'IEA Data'!W$26*electricity!O50</f>
        <v>10075695601139.723</v>
      </c>
      <c r="P21" s="75">
        <f>'IEA Data'!X$26*electricity!P50</f>
        <v>10247565282556.516</v>
      </c>
      <c r="Q21" s="75">
        <f>'IEA Data'!Y$26*electricity!Q50</f>
        <v>10409900308857.809</v>
      </c>
      <c r="R21" s="75">
        <f>'IEA Data'!Z$26*electricity!R50</f>
        <v>10558924013386.486</v>
      </c>
      <c r="S21" s="75">
        <f>'IEA Data'!AA$26*electricity!S50</f>
        <v>10697719033962.662</v>
      </c>
      <c r="T21" s="75">
        <f>'IEA Data'!AB$26*electricity!T50</f>
        <v>10825936944907.441</v>
      </c>
      <c r="U21" s="75">
        <f>'IEA Data'!AC$26*electricity!U50</f>
        <v>10943266486037.941</v>
      </c>
      <c r="V21" s="75">
        <f>'IEA Data'!AD$26*electricity!V50</f>
        <v>11060376021508.918</v>
      </c>
      <c r="W21" s="75">
        <f>'IEA Data'!AE$26*electricity!W50</f>
        <v>11092577056119.014</v>
      </c>
      <c r="X21" s="75">
        <f>'IEA Data'!AF$26*electricity!X50</f>
        <v>11115409304522.182</v>
      </c>
      <c r="Y21" s="75">
        <f>'IEA Data'!AG$26*electricity!Y50</f>
        <v>11128770852401.766</v>
      </c>
      <c r="Z21" s="75">
        <f>'IEA Data'!AH$26*electricity!Z50</f>
        <v>11132597376284.68</v>
      </c>
      <c r="AA21" s="75">
        <f>'IEA Data'!AI$26*electricity!AA50</f>
        <v>11126861965422.375</v>
      </c>
      <c r="AB21" s="75">
        <f>'IEA Data'!AJ$26*electricity!AB50</f>
        <v>11004642473225.994</v>
      </c>
      <c r="AC21" s="75">
        <f>'IEA Data'!AK$26*electricity!AC50</f>
        <v>10973798691336.492</v>
      </c>
      <c r="AD21" s="75">
        <f>'IEA Data'!AL$26*electricity!AD50</f>
        <v>10839921179785.129</v>
      </c>
      <c r="AE21" s="75">
        <f>'IEA Data'!AM$26*electricity!AE50</f>
        <v>10701407287637.531</v>
      </c>
      <c r="AF21" s="75">
        <f>'IEA Data'!AN$26*electricity!AF50</f>
        <v>10558422820574.797</v>
      </c>
      <c r="AG21" s="75">
        <f>'IEA Data'!AO$26*electricity!AG50</f>
        <v>10439900413700.758</v>
      </c>
      <c r="AH21" s="75">
        <f>'IEA Data'!AP$26*electricity!AH50</f>
        <v>10360987537413.461</v>
      </c>
      <c r="AI21" s="75">
        <f>'IEA Data'!AQ$26*electricity!AI50</f>
        <v>10285629354510.961</v>
      </c>
      <c r="AJ21" s="75">
        <f>'IEA Data'!AR$26*electricity!AJ50</f>
        <v>10221626088884.006</v>
      </c>
      <c r="AK21" s="75">
        <f>'IEA Data'!AS$26*electricity!AK50</f>
        <v>10167575541747.932</v>
      </c>
      <c r="AL21" s="75">
        <f>'IEA Data'!AT$26*electricity!AL50</f>
        <v>10122297260072.461</v>
      </c>
      <c r="AM21" s="75">
        <f>'IEA Data'!AU$26*electricity!AM50</f>
        <v>10084790369671.305</v>
      </c>
      <c r="AN21" s="75">
        <f>'IEA Data'!AV$26*electricity!AN50</f>
        <v>10054200677845.342</v>
      </c>
      <c r="AO21" s="75">
        <f>'IEA Data'!AW$26*electricity!AO50</f>
        <v>10029794752256.572</v>
      </c>
      <c r="AP21" s="75">
        <f>'IEA Data'!AX$26*electricity!AP50</f>
        <v>10010939309003.938</v>
      </c>
      <c r="AQ21" s="75">
        <f>'IEA Data'!AY$26*electricity!AQ50</f>
        <v>9997084683102.0879</v>
      </c>
      <c r="AR21" s="75">
        <f>'IEA Data'!AZ$26*electricity!AR50</f>
        <v>9987751468185.3398</v>
      </c>
      <c r="AS21" s="75">
        <f>'IEA Data'!BA$26*electricity!AS50</f>
        <v>9982519638475.8281</v>
      </c>
      <c r="AT21" s="75">
        <f>'IEA Data'!BB$26*electricity!AT50</f>
        <v>9981019631121.8867</v>
      </c>
      <c r="AU21" s="75">
        <f>'IEA Data'!BC$26*electricity!AU50</f>
        <v>9982924988758.7891</v>
      </c>
      <c r="AV21" s="75">
        <f>'IEA Data'!BD$26*electricity!AV50</f>
        <v>9987946252844.7227</v>
      </c>
      <c r="AW21" s="75">
        <f>'IEA Data'!BE$26*electricity!AW50</f>
        <v>9995825866535.5996</v>
      </c>
      <c r="AX21" s="75">
        <f>'IEA Data'!BF$26*electricity!AX50</f>
        <v>10006333897607.76</v>
      </c>
      <c r="AY21" s="75">
        <f>'IEA Data'!BG$26*electricity!AY50</f>
        <v>10019264431528.322</v>
      </c>
      <c r="AZ21" s="75">
        <f>'IEA Data'!BH$26*electricity!AZ50</f>
        <v>10034432515287.695</v>
      </c>
    </row>
    <row r="22" spans="1:52" x14ac:dyDescent="0.2">
      <c r="A22" s="107" t="s">
        <v>131</v>
      </c>
      <c r="B22" s="75">
        <f>'IEA Data'!J$26*electricity!B51</f>
        <v>4580190942073.7998</v>
      </c>
      <c r="C22" s="75">
        <f>'IEA Data'!K$26*electricity!C51</f>
        <v>4814077817298.2139</v>
      </c>
      <c r="D22" s="75">
        <f>'IEA Data'!L$26*electricity!D51</f>
        <v>6890513649414.1709</v>
      </c>
      <c r="E22" s="75">
        <f>'IEA Data'!M$26*electricity!E51</f>
        <v>7203829289486.2432</v>
      </c>
      <c r="F22" s="75">
        <f>'IEA Data'!N$26*electricity!F51</f>
        <v>7477216630049.1445</v>
      </c>
      <c r="G22" s="75">
        <f>'IEA Data'!O$26*electricity!G51</f>
        <v>7691028589528.1875</v>
      </c>
      <c r="H22" s="75">
        <f>'IEA Data'!P$26*electricity!H51</f>
        <v>7744228573767.0254</v>
      </c>
      <c r="I22" s="75">
        <f>'IEA Data'!Q$26*electricity!I51</f>
        <v>7784272240406.5137</v>
      </c>
      <c r="J22" s="75">
        <f>'IEA Data'!R$26*electricity!J51</f>
        <v>7843893812936.8135</v>
      </c>
      <c r="K22" s="75">
        <f>'IEA Data'!S$26*electricity!K51</f>
        <v>7921946073801.8115</v>
      </c>
      <c r="L22" s="75">
        <f>'IEA Data'!T$26*electricity!L51</f>
        <v>8048887429656.7891</v>
      </c>
      <c r="M22" s="75">
        <f>'IEA Data'!U$26*electricity!M51</f>
        <v>8194786731576.584</v>
      </c>
      <c r="N22" s="75">
        <f>'IEA Data'!V$26*electricity!N51</f>
        <v>8354909709292.5732</v>
      </c>
      <c r="O22" s="75">
        <f>'IEA Data'!W$26*electricity!O51</f>
        <v>8507709343204.6709</v>
      </c>
      <c r="P22" s="75">
        <f>'IEA Data'!X$26*electricity!P51</f>
        <v>8652832553778.6279</v>
      </c>
      <c r="Q22" s="75">
        <f>'IEA Data'!Y$26*electricity!Q51</f>
        <v>8789904898425.1484</v>
      </c>
      <c r="R22" s="75">
        <f>'IEA Data'!Z$26*electricity!R51</f>
        <v>8915737437791.877</v>
      </c>
      <c r="S22" s="75">
        <f>'IEA Data'!AA$26*electricity!S51</f>
        <v>9032933087610.1055</v>
      </c>
      <c r="T22" s="75">
        <f>'IEA Data'!AB$26*electricity!T51</f>
        <v>9141197644430.1523</v>
      </c>
      <c r="U22" s="75">
        <f>'IEA Data'!AC$26*electricity!U51</f>
        <v>9240268286579.8574</v>
      </c>
      <c r="V22" s="75">
        <f>'IEA Data'!AD$26*electricity!V51</f>
        <v>9339153160492.8848</v>
      </c>
      <c r="W22" s="75">
        <f>'IEA Data'!AE$26*electricity!W51</f>
        <v>9366343049296.4141</v>
      </c>
      <c r="X22" s="75">
        <f>'IEA Data'!AF$26*electricity!X51</f>
        <v>9385622128454.3848</v>
      </c>
      <c r="Y22" s="75">
        <f>'IEA Data'!AG$26*electricity!Y51</f>
        <v>9396904343621.9395</v>
      </c>
      <c r="Z22" s="75">
        <f>'IEA Data'!AH$26*electricity!Z51</f>
        <v>9400135381386.416</v>
      </c>
      <c r="AA22" s="75">
        <f>'IEA Data'!AI$26*electricity!AA51</f>
        <v>9395292518867.3418</v>
      </c>
      <c r="AB22" s="75">
        <f>'IEA Data'!AJ$26*electricity!AB51</f>
        <v>9292092902995.3418</v>
      </c>
      <c r="AC22" s="75">
        <f>'IEA Data'!AK$26*electricity!AC51</f>
        <v>9266049050367.2969</v>
      </c>
      <c r="AD22" s="75">
        <f>'IEA Data'!AL$26*electricity!AD51</f>
        <v>9153005643642.9316</v>
      </c>
      <c r="AE22" s="75">
        <f>'IEA Data'!AM$26*electricity!AE51</f>
        <v>9036047372865.6309</v>
      </c>
      <c r="AF22" s="75">
        <f>'IEA Data'!AN$26*electricity!AF51</f>
        <v>8915314240929.2949</v>
      </c>
      <c r="AG22" s="75">
        <f>'IEA Data'!AO$26*electricity!AG51</f>
        <v>8815236367573.5605</v>
      </c>
      <c r="AH22" s="75">
        <f>'IEA Data'!AP$26*electricity!AH51</f>
        <v>8748603964068.5645</v>
      </c>
      <c r="AI22" s="75">
        <f>'IEA Data'!AQ$26*electricity!AI51</f>
        <v>8684973070267.7373</v>
      </c>
      <c r="AJ22" s="75">
        <f>'IEA Data'!AR$26*electricity!AJ51</f>
        <v>8630930034181.1201</v>
      </c>
      <c r="AK22" s="75">
        <f>'IEA Data'!AS$26*electricity!AK51</f>
        <v>8585290868104.7891</v>
      </c>
      <c r="AL22" s="75">
        <f>'IEA Data'!AT$26*electricity!AL51</f>
        <v>8547058821871.5586</v>
      </c>
      <c r="AM22" s="75">
        <f>'IEA Data'!AU$26*electricity!AM51</f>
        <v>8515388777982.5332</v>
      </c>
      <c r="AN22" s="75">
        <f>'IEA Data'!AV$26*electricity!AN51</f>
        <v>8489559473758.2041</v>
      </c>
      <c r="AO22" s="75">
        <f>'IEA Data'!AW$26*electricity!AO51</f>
        <v>8468951614074.7793</v>
      </c>
      <c r="AP22" s="75">
        <f>'IEA Data'!AX$26*electricity!AP51</f>
        <v>8453030467080.9551</v>
      </c>
      <c r="AQ22" s="75">
        <f>'IEA Data'!AY$26*electricity!AQ51</f>
        <v>8441331907011.4639</v>
      </c>
      <c r="AR22" s="75">
        <f>'IEA Data'!AZ$26*electricity!AR51</f>
        <v>8433451133029.0029</v>
      </c>
      <c r="AS22" s="75">
        <f>'IEA Data'!BA$26*electricity!AS51</f>
        <v>8429033484038.4248</v>
      </c>
      <c r="AT22" s="75">
        <f>'IEA Data'!BB$26*electricity!AT51</f>
        <v>8427766908797.8428</v>
      </c>
      <c r="AU22" s="75">
        <f>'IEA Data'!BC$26*electricity!AU51</f>
        <v>8429375753448.4424</v>
      </c>
      <c r="AV22" s="75">
        <f>'IEA Data'!BD$26*electricity!AV51</f>
        <v>8433615605173.7852</v>
      </c>
      <c r="AW22" s="75">
        <f>'IEA Data'!BE$26*electricity!AW51</f>
        <v>8440268988292.1768</v>
      </c>
      <c r="AX22" s="75">
        <f>'IEA Data'!BF$26*electricity!AX51</f>
        <v>8449141752781.127</v>
      </c>
      <c r="AY22" s="75">
        <f>'IEA Data'!BG$26*electricity!AY51</f>
        <v>8460060028660.373</v>
      </c>
      <c r="AZ22" s="75">
        <f>'IEA Data'!BH$26*electricity!AZ51</f>
        <v>8472867645427.1475</v>
      </c>
    </row>
    <row r="23" spans="1:52" x14ac:dyDescent="0.2">
      <c r="A23" s="107" t="s">
        <v>132</v>
      </c>
      <c r="B23" s="75">
        <f>'IEA Data'!J$26*electricity!B52</f>
        <v>14789331224765.82</v>
      </c>
      <c r="C23" s="75">
        <f>'IEA Data'!K$26*electricity!C52</f>
        <v>15553724633450.453</v>
      </c>
      <c r="D23" s="75">
        <f>'IEA Data'!L$26*electricity!D52</f>
        <v>22278031638871.48</v>
      </c>
      <c r="E23" s="75">
        <f>'IEA Data'!M$26*electricity!E52</f>
        <v>23300294101709.844</v>
      </c>
      <c r="F23" s="75">
        <f>'IEA Data'!N$26*electricity!F52</f>
        <v>24194181351721.23</v>
      </c>
      <c r="G23" s="75">
        <f>'IEA Data'!O$26*electricity!G52</f>
        <v>24895942938895.781</v>
      </c>
      <c r="H23" s="75">
        <f>'IEA Data'!P$26*electricity!H52</f>
        <v>25078162394149.512</v>
      </c>
      <c r="I23" s="75">
        <f>'IEA Data'!Q$26*electricity!I52</f>
        <v>25217914312170.637</v>
      </c>
      <c r="J23" s="75">
        <f>'IEA Data'!R$26*electricity!J52</f>
        <v>25421236046519.602</v>
      </c>
      <c r="K23" s="75">
        <f>'IEA Data'!S$26*electricity!K52</f>
        <v>25684484656457.477</v>
      </c>
      <c r="L23" s="75">
        <f>'IEA Data'!T$26*electricity!L52</f>
        <v>26106524152187.023</v>
      </c>
      <c r="M23" s="75">
        <f>'IEA Data'!U$26*electricity!M52</f>
        <v>26590425629947.629</v>
      </c>
      <c r="N23" s="75">
        <f>'IEA Data'!V$26*electricity!N52</f>
        <v>27120896206281.301</v>
      </c>
      <c r="O23" s="75">
        <f>'IEA Data'!W$26*electricity!O52</f>
        <v>27628020591954.637</v>
      </c>
      <c r="P23" s="75">
        <f>'IEA Data'!X$26*electricity!P52</f>
        <v>28110623996956.734</v>
      </c>
      <c r="Q23" s="75">
        <f>'IEA Data'!Y$26*electricity!Q52</f>
        <v>28567460258883.391</v>
      </c>
      <c r="R23" s="75">
        <f>'IEA Data'!Z$26*electricity!R52</f>
        <v>28988130256216.602</v>
      </c>
      <c r="S23" s="75">
        <f>'IEA Data'!AA$26*electricity!S52</f>
        <v>29381056920480.695</v>
      </c>
      <c r="T23" s="75">
        <f>'IEA Data'!AB$26*electricity!T52</f>
        <v>29745249602216.527</v>
      </c>
      <c r="U23" s="75">
        <f>'IEA Data'!AC$26*electricity!U52</f>
        <v>30079818148474.785</v>
      </c>
      <c r="V23" s="75">
        <f>'IEA Data'!AD$26*electricity!V52</f>
        <v>30414062915421.875</v>
      </c>
      <c r="W23" s="75">
        <f>'IEA Data'!AE$26*electricity!W52</f>
        <v>30515010878170.832</v>
      </c>
      <c r="X23" s="75">
        <f>'IEA Data'!AF$26*electricity!X52</f>
        <v>30590267258050.984</v>
      </c>
      <c r="Y23" s="75">
        <f>'IEA Data'!AG$26*electricity!Y52</f>
        <v>30639520149169.688</v>
      </c>
      <c r="Z23" s="75">
        <f>'IEA Data'!AH$26*electricity!Z52</f>
        <v>30662560623995.594</v>
      </c>
      <c r="AA23" s="75">
        <f>'IEA Data'!AI$26*electricity!AA52</f>
        <v>30659282451935.398</v>
      </c>
      <c r="AB23" s="75">
        <f>'IEA Data'!AJ$26*electricity!AB52</f>
        <v>30334916443557.344</v>
      </c>
      <c r="AC23" s="75">
        <f>'IEA Data'!AK$26*electricity!AC52</f>
        <v>30262280000170.133</v>
      </c>
      <c r="AD23" s="75">
        <f>'IEA Data'!AL$26*electricity!AD52</f>
        <v>29905342618249.934</v>
      </c>
      <c r="AE23" s="75">
        <f>'IEA Data'!AM$26*electricity!AE52</f>
        <v>29535325711379.934</v>
      </c>
      <c r="AF23" s="75">
        <f>'IEA Data'!AN$26*electricity!AF52</f>
        <v>29152670612815.441</v>
      </c>
      <c r="AG23" s="75">
        <f>'IEA Data'!AO$26*electricity!AG52</f>
        <v>28836511029157.703</v>
      </c>
      <c r="AH23" s="75">
        <f>'IEA Data'!AP$26*electricity!AH52</f>
        <v>28628873444320.074</v>
      </c>
      <c r="AI23" s="75">
        <f>'IEA Data'!AQ$26*electricity!AI52</f>
        <v>28430293461030.242</v>
      </c>
      <c r="AJ23" s="75">
        <f>'IEA Data'!AR$26*electricity!AJ52</f>
        <v>28262414428523.32</v>
      </c>
      <c r="AK23" s="75">
        <f>'IEA Data'!AS$26*electricity!AK52</f>
        <v>28121445140326.102</v>
      </c>
      <c r="AL23" s="75">
        <f>'IEA Data'!AT$26*electricity!AL52</f>
        <v>28004193936869.387</v>
      </c>
      <c r="AM23" s="75">
        <f>'IEA Data'!AU$26*electricity!AM52</f>
        <v>27907954696356.629</v>
      </c>
      <c r="AN23" s="75">
        <f>'IEA Data'!AV$26*electricity!AN52</f>
        <v>27830417888266.875</v>
      </c>
      <c r="AO23" s="75">
        <f>'IEA Data'!AW$26*electricity!AO52</f>
        <v>27769600488896.199</v>
      </c>
      <c r="AP23" s="75">
        <f>'IEA Data'!AX$26*electricity!AP52</f>
        <v>27723790251699.07</v>
      </c>
      <c r="AQ23" s="75">
        <f>'IEA Data'!AY$26*electricity!AQ52</f>
        <v>27691501015460.109</v>
      </c>
      <c r="AR23" s="75">
        <f>'IEA Data'!AZ$26*electricity!AR52</f>
        <v>27671436581282.906</v>
      </c>
      <c r="AS23" s="75">
        <f>'IEA Data'!BA$26*electricity!AS52</f>
        <v>27662461301023.379</v>
      </c>
      <c r="AT23" s="75">
        <f>'IEA Data'!BB$26*electricity!AT52</f>
        <v>27663575966087.867</v>
      </c>
      <c r="AU23" s="75">
        <f>'IEA Data'!BC$26*electricity!AU52</f>
        <v>27673897914696.652</v>
      </c>
      <c r="AV23" s="75">
        <f>'IEA Data'!BD$26*electricity!AV52</f>
        <v>27692644520942.141</v>
      </c>
      <c r="AW23" s="75">
        <f>'IEA Data'!BE$26*electricity!AW52</f>
        <v>27719119413392.84</v>
      </c>
      <c r="AX23" s="75">
        <f>'IEA Data'!BF$26*electricity!AX52</f>
        <v>27752700910911.633</v>
      </c>
      <c r="AY23" s="75">
        <f>'IEA Data'!BG$26*electricity!AY52</f>
        <v>27792832270390.266</v>
      </c>
      <c r="AZ23" s="75">
        <f>'IEA Data'!BH$26*electricity!AZ52</f>
        <v>27839013423611.258</v>
      </c>
    </row>
    <row r="24" spans="1:52" x14ac:dyDescent="0.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x14ac:dyDescent="0.2">
      <c r="A25" s="107" t="s">
        <v>133</v>
      </c>
      <c r="B25" s="75">
        <f>'IEA Data'!J$26*electricity!B54</f>
        <v>50457432276918.312</v>
      </c>
      <c r="C25" s="75">
        <f>'IEA Data'!K$26*electricity!C54</f>
        <v>53262803275211.406</v>
      </c>
      <c r="D25" s="75">
        <f>'IEA Data'!L$26*electricity!D54</f>
        <v>75308851281626.328</v>
      </c>
      <c r="E25" s="75">
        <f>'IEA Data'!M$26*electricity!E54</f>
        <v>80059883127929.5</v>
      </c>
      <c r="F25" s="75">
        <f>'IEA Data'!N$26*electricity!F54</f>
        <v>84038912473933.297</v>
      </c>
      <c r="G25" s="75">
        <f>'IEA Data'!O$26*electricity!G54</f>
        <v>87293156792636.281</v>
      </c>
      <c r="H25" s="75">
        <f>'IEA Data'!P$26*electricity!H54</f>
        <v>87965200099252.906</v>
      </c>
      <c r="I25" s="75">
        <f>'IEA Data'!Q$26*electricity!I54</f>
        <v>88378152797711.969</v>
      </c>
      <c r="J25" s="75">
        <f>'IEA Data'!R$26*electricity!J54</f>
        <v>88908817272368.703</v>
      </c>
      <c r="K25" s="75">
        <f>'IEA Data'!S$26*electricity!K54</f>
        <v>89547765612242.734</v>
      </c>
      <c r="L25" s="75">
        <f>'IEA Data'!T$26*electricity!L54</f>
        <v>90640128402195.531</v>
      </c>
      <c r="M25" s="75">
        <f>'IEA Data'!U$26*electricity!M54</f>
        <v>91427529710434</v>
      </c>
      <c r="N25" s="75">
        <f>'IEA Data'!V$26*electricity!N54</f>
        <v>92265490750077.453</v>
      </c>
      <c r="O25" s="75">
        <f>'IEA Data'!W$26*electricity!O54</f>
        <v>92916654494473.312</v>
      </c>
      <c r="P25" s="75">
        <f>'IEA Data'!X$26*electricity!P54</f>
        <v>93382957722402.5</v>
      </c>
      <c r="Q25" s="75">
        <f>'IEA Data'!Y$26*electricity!Q54</f>
        <v>93666686579233.453</v>
      </c>
      <c r="R25" s="75">
        <f>'IEA Data'!Z$26*electricity!R54</f>
        <v>93830771621711.078</v>
      </c>
      <c r="S25" s="75">
        <f>'IEA Data'!AA$26*electricity!S54</f>
        <v>93820888722747.844</v>
      </c>
      <c r="T25" s="75">
        <f>'IEA Data'!AB$26*electricity!T54</f>
        <v>93641120672201.922</v>
      </c>
      <c r="U25" s="75">
        <f>'IEA Data'!AC$26*electricity!U54</f>
        <v>93296238472372.516</v>
      </c>
      <c r="V25" s="75">
        <f>'IEA Data'!AD$26*electricity!V54</f>
        <v>92883530764472.094</v>
      </c>
      <c r="W25" s="75">
        <f>'IEA Data'!AE$26*electricity!W54</f>
        <v>91950734856019.078</v>
      </c>
      <c r="X25" s="75">
        <f>'IEA Data'!AF$26*electricity!X54</f>
        <v>90899197317965.25</v>
      </c>
      <c r="Y25" s="75">
        <f>'IEA Data'!AG$26*electricity!Y54</f>
        <v>89734927300726.516</v>
      </c>
      <c r="Z25" s="75">
        <f>'IEA Data'!AH$26*electricity!Z54</f>
        <v>88464240274188.906</v>
      </c>
      <c r="AA25" s="75">
        <f>'IEA Data'!AI$26*electricity!AA54</f>
        <v>87093714512356.062</v>
      </c>
      <c r="AB25" s="75">
        <f>'IEA Data'!AJ$26*electricity!AB54</f>
        <v>85078417763828.422</v>
      </c>
      <c r="AC25" s="75">
        <f>'IEA Data'!AK$26*electricity!AC54</f>
        <v>83759421640919.109</v>
      </c>
      <c r="AD25" s="75">
        <f>'IEA Data'!AL$26*electricity!AD54</f>
        <v>81648291204787.938</v>
      </c>
      <c r="AE25" s="75">
        <f>'IEA Data'!AM$26*electricity!AE54</f>
        <v>79510418184837.219</v>
      </c>
      <c r="AF25" s="75">
        <f>'IEA Data'!AN$26*electricity!AF54</f>
        <v>77351481152175.922</v>
      </c>
      <c r="AG25" s="75">
        <f>'IEA Data'!AO$26*electricity!AG54</f>
        <v>75467563947346.344</v>
      </c>
      <c r="AH25" s="75">
        <f>'IEA Data'!AP$26*electricity!AH54</f>
        <v>73951040767800.531</v>
      </c>
      <c r="AI25" s="75">
        <f>'IEA Data'!AQ$26*electricity!AI54</f>
        <v>72529900177750.172</v>
      </c>
      <c r="AJ25" s="75">
        <f>'IEA Data'!AR$26*electricity!AJ54</f>
        <v>71251553243886.766</v>
      </c>
      <c r="AK25" s="75">
        <f>'IEA Data'!AS$26*electricity!AK54</f>
        <v>70098366628485.367</v>
      </c>
      <c r="AL25" s="75">
        <f>'IEA Data'!AT$26*electricity!AL54</f>
        <v>69055495555485.211</v>
      </c>
      <c r="AM25" s="75">
        <f>'IEA Data'!AU$26*electricity!AM54</f>
        <v>68110353540900.336</v>
      </c>
      <c r="AN25" s="75">
        <f>'IEA Data'!AV$26*electricity!AN54</f>
        <v>67252198692417.828</v>
      </c>
      <c r="AO25" s="75">
        <f>'IEA Data'!AW$26*electricity!AO54</f>
        <v>66471807738518.336</v>
      </c>
      <c r="AP25" s="75">
        <f>'IEA Data'!AX$26*electricity!AP54</f>
        <v>65761216823417.047</v>
      </c>
      <c r="AQ25" s="75">
        <f>'IEA Data'!AY$26*electricity!AQ54</f>
        <v>65113513640222.305</v>
      </c>
      <c r="AR25" s="75">
        <f>'IEA Data'!AZ$26*electricity!AR54</f>
        <v>64522669418657.82</v>
      </c>
      <c r="AS25" s="75">
        <f>'IEA Data'!BA$26*electricity!AS54</f>
        <v>63983402128476.117</v>
      </c>
      <c r="AT25" s="75">
        <f>'IEA Data'!BB$26*electricity!AT54</f>
        <v>63491064335486.07</v>
      </c>
      <c r="AU25" s="75">
        <f>'IEA Data'!BC$26*electricity!AU54</f>
        <v>63041550678144.516</v>
      </c>
      <c r="AV25" s="75">
        <f>'IEA Data'!BD$26*electricity!AV54</f>
        <v>62631221073263.141</v>
      </c>
      <c r="AW25" s="75">
        <f>'IEA Data'!BE$26*electricity!AW54</f>
        <v>62256836617151.969</v>
      </c>
      <c r="AX25" s="75">
        <f>'IEA Data'!BF$26*electricity!AX54</f>
        <v>61915505799280.648</v>
      </c>
      <c r="AY25" s="75">
        <f>'IEA Data'!BG$26*electricity!AY54</f>
        <v>61604639143362.5</v>
      </c>
      <c r="AZ25" s="75">
        <f>'IEA Data'!BH$26*electricity!AZ54</f>
        <v>61321910774551.984</v>
      </c>
    </row>
    <row r="26" spans="1:52" x14ac:dyDescent="0.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4" tint="-0.249977111117893"/>
    <outlinePr summaryBelow="0" summaryRight="0"/>
  </sheetPr>
  <dimension ref="A1:AZ26"/>
  <sheetViews>
    <sheetView topLeftCell="AI1" workbookViewId="0">
      <selection sqref="A1:AZ26"/>
    </sheetView>
  </sheetViews>
  <sheetFormatPr baseColWidth="10" defaultColWidth="14.5" defaultRowHeight="15" customHeight="1" x14ac:dyDescent="0.2"/>
  <cols>
    <col min="1" max="1" width="43.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x14ac:dyDescent="0.2">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1163630438577930.2</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976552822282657.62</v>
      </c>
      <c r="AF3" s="75">
        <f>'IEA Data'!AN$25*coal!AF32</f>
        <v>954495284501243.88</v>
      </c>
      <c r="AG3" s="75">
        <f>'IEA Data'!AO$25*coal!AG32</f>
        <v>934495847309159.62</v>
      </c>
      <c r="AH3" s="75">
        <f>'IEA Data'!AP$25*coal!AH32</f>
        <v>916298197332207.88</v>
      </c>
      <c r="AI3" s="75">
        <f>'IEA Data'!AQ$25*coal!AI32</f>
        <v>899686886055509.88</v>
      </c>
      <c r="AJ3" s="75">
        <f>'IEA Data'!AR$25*coal!AJ32</f>
        <v>884479497969215.62</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790984356746885.12</v>
      </c>
      <c r="AT3" s="75">
        <f>'IEA Data'!BB$25*coal!AT32</f>
        <v>783946189017679.12</v>
      </c>
      <c r="AU3" s="75">
        <f>'IEA Data'!BC$25*coal!AU32</f>
        <v>777379334935347</v>
      </c>
      <c r="AV3" s="75">
        <f>'IEA Data'!BD$25*coal!AV32</f>
        <v>771246672353199.38</v>
      </c>
      <c r="AW3" s="75">
        <f>'IEA Data'!BE$25*coal!AW32</f>
        <v>765514877867101.5</v>
      </c>
      <c r="AX3" s="75">
        <f>'IEA Data'!BF$25*coal!AX32</f>
        <v>760153953025396</v>
      </c>
      <c r="AY3" s="75">
        <f>'IEA Data'!BG$25*coal!AY32</f>
        <v>755136819723995.62</v>
      </c>
      <c r="AZ3" s="75">
        <f>'IEA Data'!BH$25*coal!AZ32</f>
        <v>750438973280089.38</v>
      </c>
    </row>
    <row r="4" spans="1:52" x14ac:dyDescent="0.2">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x14ac:dyDescent="0.2">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x14ac:dyDescent="0.2">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x14ac:dyDescent="0.2">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x14ac:dyDescent="0.2">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61304342481897.562</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x14ac:dyDescent="0.2">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x14ac:dyDescent="0.2">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x14ac:dyDescent="0.2">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480649558608877.12</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644439538773401.12</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810340299760249.12</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1023275284661700.2</v>
      </c>
      <c r="AN11" s="75">
        <f>'IEA Data'!AV$25*coal!AN40</f>
        <v>1041236859151792</v>
      </c>
      <c r="AO11" s="75">
        <f>'IEA Data'!AW$25*coal!AO40</f>
        <v>1058422920749431</v>
      </c>
      <c r="AP11" s="75">
        <f>'IEA Data'!AX$25*coal!AP40</f>
        <v>1074905972414365.2</v>
      </c>
      <c r="AQ11" s="75">
        <f>'IEA Data'!AY$25*coal!AQ40</f>
        <v>1090749752474521.2</v>
      </c>
      <c r="AR11" s="75">
        <f>'IEA Data'!AZ$25*coal!AR40</f>
        <v>1106010520181895.5</v>
      </c>
      <c r="AS11" s="75">
        <f>'IEA Data'!BA$25*coal!AS40</f>
        <v>1120738121445659.9</v>
      </c>
      <c r="AT11" s="75">
        <f>'IEA Data'!BB$25*coal!AT40</f>
        <v>1134976877380535.2</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1200087190076954.2</v>
      </c>
      <c r="AZ11" s="75">
        <f>'IEA Data'!BH$25*coal!AZ40</f>
        <v>1212094913240090.2</v>
      </c>
    </row>
    <row r="12" spans="1:52" x14ac:dyDescent="0.2">
      <c r="A12" s="107" t="s">
        <v>123</v>
      </c>
      <c r="B12" s="75">
        <f>'IEA Data'!J$25*coal!B41</f>
        <v>23296821034890.828</v>
      </c>
      <c r="C12" s="75">
        <f>'IEA Data'!K$25*coal!C41</f>
        <v>20970891250104.336</v>
      </c>
      <c r="D12" s="75">
        <f>'IEA Data'!L$25*coal!D41</f>
        <v>24277274002733.062</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45570463968365.312</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x14ac:dyDescent="0.2">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x14ac:dyDescent="0.2">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44710790414047.312</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46724250962091.812</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x14ac:dyDescent="0.2">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x14ac:dyDescent="0.2">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94698074500579.312</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151962228606895.62</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170464621509136.62</v>
      </c>
      <c r="AX16" s="75">
        <f>'IEA Data'!BF$25*coal!AX45</f>
        <v>172456149493519.75</v>
      </c>
      <c r="AY16" s="75">
        <f>'IEA Data'!BG$25*coal!AY45</f>
        <v>174393659297189.81</v>
      </c>
      <c r="AZ16" s="75">
        <f>'IEA Data'!BH$25*coal!AZ45</f>
        <v>176281001213798.44</v>
      </c>
    </row>
    <row r="17" spans="1:52" x14ac:dyDescent="0.2">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7685367606471.0312</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x14ac:dyDescent="0.2">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x14ac:dyDescent="0.2">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x14ac:dyDescent="0.2">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x14ac:dyDescent="0.2">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31104081736115.312</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x14ac:dyDescent="0.2">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x14ac:dyDescent="0.2">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x14ac:dyDescent="0.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x14ac:dyDescent="0.2">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36132315008331.312</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x14ac:dyDescent="0.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4" tint="-0.249977111117893"/>
    <outlinePr summaryBelow="0" summaryRight="0"/>
  </sheetPr>
  <dimension ref="A1:AZ26"/>
  <sheetViews>
    <sheetView topLeftCell="AI1" workbookViewId="0">
      <selection sqref="A1:AZ26"/>
    </sheetView>
  </sheetViews>
  <sheetFormatPr baseColWidth="10" defaultColWidth="14.5" defaultRowHeight="15" customHeight="1" x14ac:dyDescent="0.2"/>
  <cols>
    <col min="1" max="1" width="47.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x14ac:dyDescent="0.2">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9742532175542.6562</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x14ac:dyDescent="0.2">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x14ac:dyDescent="0.2">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x14ac:dyDescent="0.2">
      <c r="A6" s="107" t="s">
        <v>121</v>
      </c>
      <c r="B6" s="75">
        <f>'IEA Data'!J$33*'natural-gas'!B35</f>
        <v>47585886905023.695</v>
      </c>
      <c r="C6" s="75">
        <f>'IEA Data'!K$33*'natural-gas'!C35</f>
        <v>46055547195820.812</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84283731533991.312</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91420771672843.312</v>
      </c>
      <c r="AW6" s="75">
        <f>'IEA Data'!BE$33*'natural-gas'!AW35</f>
        <v>91944905522991.703</v>
      </c>
      <c r="AX6" s="75">
        <f>'IEA Data'!BF$33*'natural-gas'!AX35</f>
        <v>92479116046075.5</v>
      </c>
      <c r="AY6" s="75">
        <f>'IEA Data'!BG$33*'natural-gas'!AY35</f>
        <v>93022558884027.219</v>
      </c>
      <c r="AZ6" s="75">
        <f>'IEA Data'!BH$33*'natural-gas'!AZ35</f>
        <v>93574481450926.422</v>
      </c>
    </row>
    <row r="7" spans="1:52" x14ac:dyDescent="0.2">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10306570899406.562</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x14ac:dyDescent="0.2">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7302391604428.5312</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x14ac:dyDescent="0.2">
      <c r="A9" s="107" t="s">
        <v>58</v>
      </c>
      <c r="B9" s="75">
        <f>'IEA Data'!J$33*'natural-gas'!B38</f>
        <v>54959674489548.992</v>
      </c>
      <c r="C9" s="75">
        <f>'IEA Data'!K$33*'natural-gas'!C38</f>
        <v>50224488705965.344</v>
      </c>
      <c r="D9" s="75">
        <f>'IEA Data'!L$33*'natural-gas'!D38</f>
        <v>42345847818134.312</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54217011304394.312</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x14ac:dyDescent="0.2">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39306513043195.062</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22662081508943.312</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x14ac:dyDescent="0.2">
      <c r="A11" s="107" t="s">
        <v>122</v>
      </c>
      <c r="B11" s="75">
        <f>'IEA Data'!J$33*'natural-gas'!B40</f>
        <v>210643000444148.41</v>
      </c>
      <c r="C11" s="75">
        <f>'IEA Data'!K$33*'natural-gas'!C40</f>
        <v>206857404849467.12</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459803391018073.62</v>
      </c>
      <c r="X11" s="75">
        <f>'IEA Data'!AF$33*'natural-gas'!X40</f>
        <v>473908666664184.12</v>
      </c>
      <c r="Y11" s="75">
        <f>'IEA Data'!AG$33*'natural-gas'!Y40</f>
        <v>488707682159021.06</v>
      </c>
      <c r="Z11" s="75">
        <f>'IEA Data'!AH$33*'natural-gas'!Z40</f>
        <v>503174566922272.62</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600611461878520.12</v>
      </c>
      <c r="AH11" s="75">
        <f>'IEA Data'!AP$33*'natural-gas'!AH40</f>
        <v>613091664497648.5</v>
      </c>
      <c r="AI11" s="75">
        <f>'IEA Data'!AQ$33*'natural-gas'!AI40</f>
        <v>625015932582792.75</v>
      </c>
      <c r="AJ11" s="75">
        <f>'IEA Data'!AR$33*'natural-gas'!AJ40</f>
        <v>636464439869158.62</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688506622376526.62</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743833416145240.12</v>
      </c>
      <c r="AV11" s="75">
        <f>'IEA Data'!BD$33*'natural-gas'!AV40</f>
        <v>752575394630539.12</v>
      </c>
      <c r="AW11" s="75">
        <f>'IEA Data'!BE$33*'natural-gas'!AW40</f>
        <v>761212872381253.25</v>
      </c>
      <c r="AX11" s="75">
        <f>'IEA Data'!BF$33*'natural-gas'!AX40</f>
        <v>769754857468246.38</v>
      </c>
      <c r="AY11" s="75">
        <f>'IEA Data'!BG$33*'natural-gas'!AY40</f>
        <v>778209351540612.25</v>
      </c>
      <c r="AZ11" s="75">
        <f>'IEA Data'!BH$33*'natural-gas'!AZ40</f>
        <v>786583486558950.38</v>
      </c>
    </row>
    <row r="12" spans="1:52" x14ac:dyDescent="0.2">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x14ac:dyDescent="0.2">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x14ac:dyDescent="0.2">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53389525895239.562</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x14ac:dyDescent="0.2">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39804509237991.562</v>
      </c>
      <c r="AX15" s="75">
        <f>'IEA Data'!BF$33*'natural-gas'!AX44</f>
        <v>40288087964119.609</v>
      </c>
      <c r="AY15" s="75">
        <f>'IEA Data'!BG$33*'natural-gas'!AY44</f>
        <v>40765622849576.055</v>
      </c>
      <c r="AZ15" s="75">
        <f>'IEA Data'!BH$33*'natural-gas'!AZ44</f>
        <v>41237606567052.07</v>
      </c>
    </row>
    <row r="16" spans="1:52" x14ac:dyDescent="0.2">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4584745505531.7812</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x14ac:dyDescent="0.2">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9486921045764.5312</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10631658218924.312</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x14ac:dyDescent="0.2">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x14ac:dyDescent="0.2">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x14ac:dyDescent="0.2">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x14ac:dyDescent="0.2">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x14ac:dyDescent="0.2">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x14ac:dyDescent="0.2">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x14ac:dyDescent="0.2">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x14ac:dyDescent="0.2">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x14ac:dyDescent="0.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4" tint="-0.249977111117893"/>
    <outlinePr summaryBelow="0" summaryRight="0"/>
  </sheetPr>
  <dimension ref="A1:AZ26"/>
  <sheetViews>
    <sheetView topLeftCell="AI1" workbookViewId="0">
      <selection sqref="A1:AZ26"/>
    </sheetView>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x14ac:dyDescent="0.2">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x14ac:dyDescent="0.2">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x14ac:dyDescent="0.2">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x14ac:dyDescent="0.2">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x14ac:dyDescent="0.2">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3597347267634.4062</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11505789008061.062</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x14ac:dyDescent="0.2">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x14ac:dyDescent="0.2">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x14ac:dyDescent="0.2">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x14ac:dyDescent="0.2">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x14ac:dyDescent="0.2">
      <c r="A12" s="107" t="s">
        <v>123</v>
      </c>
      <c r="B12" s="75">
        <f>'IEA Data'!J$23*biomass!B41</f>
        <v>261671877264417.12</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324032567340019.12</v>
      </c>
      <c r="T12" s="75">
        <f>'IEA Data'!AB$23*biomass!T41</f>
        <v>325804026393258.12</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325032538505253.62</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314495551220397.62</v>
      </c>
      <c r="AL12" s="75">
        <f>'IEA Data'!AT$23*biomass!AL41</f>
        <v>313278493257846.38</v>
      </c>
      <c r="AM12" s="75">
        <f>'IEA Data'!AU$23*biomass!AM41</f>
        <v>312185547039251.44</v>
      </c>
      <c r="AN12" s="75">
        <f>'IEA Data'!AV$23*biomass!AN41</f>
        <v>311207886608451.12</v>
      </c>
      <c r="AO12" s="75">
        <f>'IEA Data'!AW$23*biomass!AO41</f>
        <v>310337503484981.88</v>
      </c>
      <c r="AP12" s="75">
        <f>'IEA Data'!AX$23*biomass!AP41</f>
        <v>309567114160972.69</v>
      </c>
      <c r="AQ12" s="75">
        <f>'IEA Data'!AY$23*biomass!AQ41</f>
        <v>308890079880900.62</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306313984095843.62</v>
      </c>
      <c r="AY12" s="75">
        <f>'IEA Data'!BG$23*biomass!AY41</f>
        <v>306202699711112.94</v>
      </c>
      <c r="AZ12" s="75">
        <f>'IEA Data'!BH$23*biomass!AZ41</f>
        <v>306144937392702.75</v>
      </c>
    </row>
    <row r="13" spans="1:52" x14ac:dyDescent="0.2">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x14ac:dyDescent="0.2">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x14ac:dyDescent="0.2">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x14ac:dyDescent="0.2">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x14ac:dyDescent="0.2">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x14ac:dyDescent="0.2">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x14ac:dyDescent="0.2">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3664129164705.9062</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x14ac:dyDescent="0.2">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51542103349706.812</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x14ac:dyDescent="0.2">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x14ac:dyDescent="0.2">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24308043772986.062</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45091843757683.062</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51064038099720.312</v>
      </c>
      <c r="AZ22" s="75">
        <f>'IEA Data'!BH$23*biomass!AZ51</f>
        <v>51508945587121.453</v>
      </c>
    </row>
    <row r="23" spans="1:52" x14ac:dyDescent="0.2">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x14ac:dyDescent="0.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x14ac:dyDescent="0.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x14ac:dyDescent="0.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4" tint="-0.249977111117893"/>
    <outlinePr summaryBelow="0" summaryRight="0"/>
  </sheetPr>
  <dimension ref="A1:AZ26"/>
  <sheetViews>
    <sheetView tabSelected="1" topLeftCell="AI1" workbookViewId="0">
      <selection activeCell="AS31" sqref="AS31"/>
    </sheetView>
  </sheetViews>
  <sheetFormatPr baseColWidth="10" defaultColWidth="14.5" defaultRowHeight="15" customHeight="1" x14ac:dyDescent="0.2"/>
  <cols>
    <col min="1" max="1" width="47.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115960930685683.12</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x14ac:dyDescent="0.2">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x14ac:dyDescent="0.2">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x14ac:dyDescent="0.2">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79606187339793.062</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x14ac:dyDescent="0.2">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x14ac:dyDescent="0.2">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x14ac:dyDescent="0.2">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x14ac:dyDescent="0.2">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x14ac:dyDescent="0.2">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x14ac:dyDescent="0.2">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7443367520481.9062</v>
      </c>
      <c r="AX11" s="75">
        <f>'Oil product share'!AX$13*'petroleum-diesel'!AX40</f>
        <v>7563358309597.0332</v>
      </c>
      <c r="AY11" s="75">
        <f>'Oil product share'!AY$13*'petroleum-diesel'!AY40</f>
        <v>7682070931434.2822</v>
      </c>
      <c r="AZ11" s="75">
        <f>'Oil product share'!AZ$13*'petroleum-diesel'!AZ40</f>
        <v>7799600638661.3369</v>
      </c>
    </row>
    <row r="12" spans="1:52" x14ac:dyDescent="0.2">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x14ac:dyDescent="0.2">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x14ac:dyDescent="0.2">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x14ac:dyDescent="0.2">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x14ac:dyDescent="0.2">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13871567821551.312</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x14ac:dyDescent="0.2">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x14ac:dyDescent="0.2">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x14ac:dyDescent="0.2">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x14ac:dyDescent="0.2">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x14ac:dyDescent="0.2">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x14ac:dyDescent="0.2">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x14ac:dyDescent="0.2">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x14ac:dyDescent="0.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x14ac:dyDescent="0.2">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x14ac:dyDescent="0.2">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15191986267391.312</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4" tint="-0.249977111117893"/>
    <outlinePr summaryBelow="0" summaryRight="0"/>
  </sheetPr>
  <dimension ref="A1:AZ26"/>
  <sheetViews>
    <sheetView workbookViewId="0"/>
  </sheetViews>
  <sheetFormatPr baseColWidth="10" defaultColWidth="14.5" defaultRowHeight="15" customHeight="1" x14ac:dyDescent="0.2"/>
  <cols>
    <col min="1" max="1" width="46.332031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4" tint="-0.249977111117893"/>
    <outlinePr summaryBelow="0" summaryRight="0"/>
  </sheetPr>
  <dimension ref="A1:AZ26"/>
  <sheetViews>
    <sheetView workbookViewId="0"/>
  </sheetViews>
  <sheetFormatPr baseColWidth="10" defaultColWidth="14.5" defaultRowHeight="15" customHeight="1" x14ac:dyDescent="0.2"/>
  <cols>
    <col min="1" max="1" width="46.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x14ac:dyDescent="0.2">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x14ac:dyDescent="0.2">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x14ac:dyDescent="0.2">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x14ac:dyDescent="0.2">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x14ac:dyDescent="0.2">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x14ac:dyDescent="0.2">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x14ac:dyDescent="0.2">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x14ac:dyDescent="0.2">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x14ac:dyDescent="0.2">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x14ac:dyDescent="0.2">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x14ac:dyDescent="0.2">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x14ac:dyDescent="0.2">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x14ac:dyDescent="0.2">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x14ac:dyDescent="0.2">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x14ac:dyDescent="0.2">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x14ac:dyDescent="0.2">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x14ac:dyDescent="0.2">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x14ac:dyDescent="0.2">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x14ac:dyDescent="0.2">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x14ac:dyDescent="0.2">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x14ac:dyDescent="0.2">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x14ac:dyDescent="0.2">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x14ac:dyDescent="0.2">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x14ac:dyDescent="0.2">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4" tint="-0.249977111117893"/>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x14ac:dyDescent="0.2">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x14ac:dyDescent="0.2">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x14ac:dyDescent="0.2">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x14ac:dyDescent="0.2">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283873927978956.12</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x14ac:dyDescent="0.2">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52121708072574.312</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59750858805846.062</v>
      </c>
      <c r="AZ7" s="75">
        <f>'Oil product share'!AZ$14*'heavy-or-residual-oil'!AZ36</f>
        <v>60382194708190.125</v>
      </c>
    </row>
    <row r="8" spans="1:52" x14ac:dyDescent="0.2">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x14ac:dyDescent="0.2">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x14ac:dyDescent="0.2">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x14ac:dyDescent="0.2">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149681551712452.62</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414086685150803.62</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468986740326846.12</v>
      </c>
      <c r="AK11" s="75">
        <f>'Oil product share'!AK$14*'heavy-or-residual-oil'!AK40</f>
        <v>481608153482581.31</v>
      </c>
      <c r="AL11" s="75">
        <f>'Oil product share'!AL$14*'heavy-or-residual-oil'!AL40</f>
        <v>493863446708159.62</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642274167477836.12</v>
      </c>
    </row>
    <row r="12" spans="1:52" x14ac:dyDescent="0.2">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x14ac:dyDescent="0.2">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74422036133096.312</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x14ac:dyDescent="0.2">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x14ac:dyDescent="0.2">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37082693773205.562</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34958224685707.562</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x14ac:dyDescent="0.2">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x14ac:dyDescent="0.2">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x14ac:dyDescent="0.2">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x14ac:dyDescent="0.2">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148278783656.07812</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x14ac:dyDescent="0.2">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x14ac:dyDescent="0.2">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x14ac:dyDescent="0.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x14ac:dyDescent="0.2">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2295113767788.7812</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x14ac:dyDescent="0.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x14ac:dyDescent="0.2">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x14ac:dyDescent="0.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4" tint="-0.249977111117893"/>
    <outlinePr summaryBelow="0" summaryRight="0"/>
  </sheetPr>
  <dimension ref="A1:AZ26"/>
  <sheetViews>
    <sheetView workbookViewId="0"/>
  </sheetViews>
  <sheetFormatPr baseColWidth="10" defaultColWidth="14.5" defaultRowHeight="15" customHeight="1" x14ac:dyDescent="0.2"/>
  <cols>
    <col min="1" max="1" width="45.1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x14ac:dyDescent="0.2">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31548841725742.312</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x14ac:dyDescent="0.2">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x14ac:dyDescent="0.2">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x14ac:dyDescent="0.2">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x14ac:dyDescent="0.2">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x14ac:dyDescent="0.2">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x14ac:dyDescent="0.2">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x14ac:dyDescent="0.2">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x14ac:dyDescent="0.2">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8293910972989.2812</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x14ac:dyDescent="0.2">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x14ac:dyDescent="0.2">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x14ac:dyDescent="0.2">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x14ac:dyDescent="0.2">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x14ac:dyDescent="0.2">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x14ac:dyDescent="0.2">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x14ac:dyDescent="0.2">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x14ac:dyDescent="0.2">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x14ac:dyDescent="0.2">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x14ac:dyDescent="0.2">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x14ac:dyDescent="0.2">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x14ac:dyDescent="0.2">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x14ac:dyDescent="0.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x14ac:dyDescent="0.2">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x14ac:dyDescent="0.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4" tint="-0.249977111117893"/>
    <outlinePr summaryBelow="0" summaryRight="0"/>
  </sheetPr>
  <dimension ref="A1:AZ26"/>
  <sheetViews>
    <sheetView workbookViewId="0"/>
  </sheetViews>
  <sheetFormatPr baseColWidth="10" defaultColWidth="14.5" defaultRowHeight="15" customHeight="1" x14ac:dyDescent="0.2"/>
  <cols>
    <col min="1" max="1" width="45.6640625" customWidth="1"/>
  </cols>
  <sheetData>
    <row r="1" spans="1:52" x14ac:dyDescent="0.2">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x14ac:dyDescent="0.2">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x14ac:dyDescent="0.2">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x14ac:dyDescent="0.2">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x14ac:dyDescent="0.2">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x14ac:dyDescent="0.2">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x14ac:dyDescent="0.2">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x14ac:dyDescent="0.2">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x14ac:dyDescent="0.2">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x14ac:dyDescent="0.2">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x14ac:dyDescent="0.2">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x14ac:dyDescent="0.2">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x14ac:dyDescent="0.2">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x14ac:dyDescent="0.2">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x14ac:dyDescent="0.2">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x14ac:dyDescent="0.2">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x14ac:dyDescent="0.2">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x14ac:dyDescent="0.2">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x14ac:dyDescent="0.2">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x14ac:dyDescent="0.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x14ac:dyDescent="0.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x14ac:dyDescent="0.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x14ac:dyDescent="0.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x14ac:dyDescent="0.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x14ac:dyDescent="0.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BIFUbC-heavy-fuel-oil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2014-03-20T21:01:41Z</dcterms:created>
  <dcterms:modified xsi:type="dcterms:W3CDTF">2025-05-19T01:28:09Z</dcterms:modified>
</cp:coreProperties>
</file>