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energyinnovation-my.sharepoint.com/personal/maryfrancis_energyinnovation_org/Documents/"/>
    </mc:Choice>
  </mc:AlternateContent>
  <xr:revisionPtr revIDLastSave="0" documentId="8_{59184D11-EDF1-48D2-80C0-71C37694BBB8}" xr6:coauthVersionLast="47" xr6:coauthVersionMax="47" xr10:uidLastSave="{00000000-0000-0000-0000-000000000000}"/>
  <bookViews>
    <workbookView xWindow="28680" yWindow="960" windowWidth="29040" windowHeight="15720" firstSheet="28" activeTab="23" xr2:uid="{0E0FA73B-1414-F645-9160-0CF9E3925685}"/>
  </bookViews>
  <sheets>
    <sheet name="About " sheetId="1" r:id="rId1"/>
    <sheet name="Commercial-Other Sectors" sheetId="11" r:id="rId2"/>
    <sheet name="Commercial-Electricity Cons" sheetId="13" r:id="rId3"/>
    <sheet name="Total Other Sectors" sheetId="12" r:id="rId4"/>
    <sheet name="Total Electricity Consumption" sheetId="14" r:id="rId5"/>
    <sheet name="Commercial-Heating" sheetId="5" r:id="rId6"/>
    <sheet name="Commercial-Cooling" sheetId="6" r:id="rId7"/>
    <sheet name="Commercial-Lighting" sheetId="7" r:id="rId8"/>
    <sheet name="Commercial-Appliances" sheetId="8" r:id="rId9"/>
    <sheet name="Commercial-Others" sheetId="9" r:id="rId10"/>
    <sheet name="Residential-Energy Cons" sheetId="15" r:id="rId11"/>
    <sheet name="Residentail-Heating" sheetId="16" r:id="rId12"/>
    <sheet name="Residential-Cooling" sheetId="17" r:id="rId13"/>
    <sheet name="Residential-lighting" sheetId="18" r:id="rId14"/>
    <sheet name="Residential-Appliances" sheetId="19" r:id="rId15"/>
    <sheet name="Residential-Other" sheetId="20" r:id="rId16"/>
    <sheet name="Conversion" sheetId="25" r:id="rId17"/>
    <sheet name="BCEU-urban-residential-heating" sheetId="26" r:id="rId18"/>
    <sheet name="BCEU-urban-residential-cooling" sheetId="27" r:id="rId19"/>
    <sheet name="BCEU-urban-residential-lighting" sheetId="28" r:id="rId20"/>
    <sheet name="BCEU-urban-residential-appl" sheetId="29" r:id="rId21"/>
    <sheet name="BCEU-urban-residential-other" sheetId="30" r:id="rId22"/>
    <sheet name="BCEU-rural-residential-heating" sheetId="31" r:id="rId23"/>
    <sheet name="BCEU-rural-residential-cooling" sheetId="32" r:id="rId24"/>
    <sheet name="BCEU-rural-residential-lighting" sheetId="33" r:id="rId25"/>
    <sheet name="BCEU-rural-residential-appl" sheetId="36" r:id="rId26"/>
    <sheet name="BCEU-rural-residential-other" sheetId="34" r:id="rId27"/>
    <sheet name="BCEU-commercial-heating" sheetId="35" r:id="rId28"/>
    <sheet name="BCEU-commercial-cooling" sheetId="37" r:id="rId29"/>
    <sheet name="BCEU-commercial-lighting" sheetId="38" r:id="rId30"/>
    <sheet name="BCEU-commercial-appl" sheetId="39" r:id="rId31"/>
    <sheet name="BCEU-commercial-other" sheetId="40" r:id="rId32"/>
    <sheet name="BCEU-all-envelope" sheetId="41"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7" l="1"/>
  <c r="C2" i="17"/>
  <c r="B2" i="17"/>
  <c r="E2" i="17"/>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AI2" i="40"/>
  <c r="AJ2" i="40"/>
  <c r="AK2" i="40"/>
  <c r="AL2" i="40"/>
  <c r="AM2" i="40"/>
  <c r="AN2" i="40"/>
  <c r="AO2" i="40"/>
  <c r="AP2" i="40"/>
  <c r="AQ2" i="40"/>
  <c r="C3" i="40"/>
  <c r="D3" i="40"/>
  <c r="E3" i="40"/>
  <c r="F3" i="40"/>
  <c r="G3" i="40"/>
  <c r="H3" i="40"/>
  <c r="I3" i="40"/>
  <c r="J3" i="40"/>
  <c r="K3" i="40"/>
  <c r="L3" i="40"/>
  <c r="M3" i="40"/>
  <c r="N3" i="40"/>
  <c r="O3" i="40"/>
  <c r="P3" i="40"/>
  <c r="Q3" i="40"/>
  <c r="R3" i="40"/>
  <c r="S3" i="40"/>
  <c r="T3" i="40"/>
  <c r="U3" i="40"/>
  <c r="V3" i="40"/>
  <c r="W3" i="40"/>
  <c r="X3" i="40"/>
  <c r="Y3" i="40"/>
  <c r="Z3" i="40"/>
  <c r="AA3" i="40"/>
  <c r="AB3" i="40"/>
  <c r="AC3" i="40"/>
  <c r="AD3" i="40"/>
  <c r="AE3" i="40"/>
  <c r="AF3" i="40"/>
  <c r="AG3" i="40"/>
  <c r="AH3" i="40"/>
  <c r="AI3" i="40"/>
  <c r="AJ3" i="40"/>
  <c r="AK3" i="40"/>
  <c r="AL3" i="40"/>
  <c r="AM3" i="40"/>
  <c r="AN3" i="40"/>
  <c r="AO3" i="40"/>
  <c r="AP3" i="40"/>
  <c r="AQ3" i="40"/>
  <c r="C4" i="40"/>
  <c r="D4" i="40"/>
  <c r="E4" i="40"/>
  <c r="F4" i="40"/>
  <c r="G4" i="40"/>
  <c r="H4" i="40"/>
  <c r="I4" i="40"/>
  <c r="J4" i="40"/>
  <c r="K4" i="40"/>
  <c r="L4" i="40"/>
  <c r="M4" i="40"/>
  <c r="N4" i="40"/>
  <c r="O4" i="40"/>
  <c r="P4" i="40"/>
  <c r="Q4" i="40"/>
  <c r="R4" i="40"/>
  <c r="S4" i="40"/>
  <c r="T4" i="40"/>
  <c r="U4" i="40"/>
  <c r="V4" i="40"/>
  <c r="W4" i="40"/>
  <c r="X4" i="40"/>
  <c r="Y4" i="40"/>
  <c r="Z4" i="40"/>
  <c r="AA4" i="40"/>
  <c r="AB4" i="40"/>
  <c r="AC4" i="40"/>
  <c r="AD4" i="40"/>
  <c r="AE4" i="40"/>
  <c r="AF4" i="40"/>
  <c r="AG4" i="40"/>
  <c r="AH4" i="40"/>
  <c r="AI4" i="40"/>
  <c r="AJ4" i="40"/>
  <c r="AK4" i="40"/>
  <c r="AL4" i="40"/>
  <c r="AM4" i="40"/>
  <c r="AN4" i="40"/>
  <c r="AO4" i="40"/>
  <c r="AP4" i="40"/>
  <c r="AQ4" i="40"/>
  <c r="C5" i="40"/>
  <c r="D5" i="40"/>
  <c r="E5" i="40"/>
  <c r="F5" i="40"/>
  <c r="G5" i="40"/>
  <c r="H5" i="40"/>
  <c r="I5" i="40"/>
  <c r="J5" i="40"/>
  <c r="K5" i="40"/>
  <c r="L5" i="40"/>
  <c r="M5" i="40"/>
  <c r="N5" i="40"/>
  <c r="O5" i="40"/>
  <c r="P5" i="40"/>
  <c r="Q5" i="40"/>
  <c r="R5" i="40"/>
  <c r="S5" i="40"/>
  <c r="T5" i="40"/>
  <c r="U5" i="40"/>
  <c r="V5" i="40"/>
  <c r="W5" i="40"/>
  <c r="X5" i="40"/>
  <c r="Y5" i="40"/>
  <c r="Z5" i="40"/>
  <c r="AA5" i="40"/>
  <c r="AB5" i="40"/>
  <c r="AC5" i="40"/>
  <c r="AD5" i="40"/>
  <c r="AE5" i="40"/>
  <c r="AF5" i="40"/>
  <c r="AG5" i="40"/>
  <c r="AH5" i="40"/>
  <c r="AI5" i="40"/>
  <c r="AJ5" i="40"/>
  <c r="AK5" i="40"/>
  <c r="AL5" i="40"/>
  <c r="AM5" i="40"/>
  <c r="AN5" i="40"/>
  <c r="AO5" i="40"/>
  <c r="AP5" i="40"/>
  <c r="AQ5" i="40"/>
  <c r="C6" i="40"/>
  <c r="D6" i="40"/>
  <c r="E6" i="40"/>
  <c r="F6" i="40"/>
  <c r="G6" i="40"/>
  <c r="H6" i="40"/>
  <c r="I6" i="40"/>
  <c r="J6" i="40"/>
  <c r="K6" i="40"/>
  <c r="L6" i="40"/>
  <c r="M6" i="40"/>
  <c r="N6" i="40"/>
  <c r="O6" i="40"/>
  <c r="P6" i="40"/>
  <c r="Q6" i="40"/>
  <c r="R6" i="40"/>
  <c r="S6" i="40"/>
  <c r="T6" i="40"/>
  <c r="U6" i="40"/>
  <c r="V6" i="40"/>
  <c r="W6" i="40"/>
  <c r="X6" i="40"/>
  <c r="Y6" i="40"/>
  <c r="Z6" i="40"/>
  <c r="AA6" i="40"/>
  <c r="AB6" i="40"/>
  <c r="AC6" i="40"/>
  <c r="AD6" i="40"/>
  <c r="AE6" i="40"/>
  <c r="AF6" i="40"/>
  <c r="AG6" i="40"/>
  <c r="AH6" i="40"/>
  <c r="AI6" i="40"/>
  <c r="AJ6" i="40"/>
  <c r="AK6" i="40"/>
  <c r="AL6" i="40"/>
  <c r="AM6" i="40"/>
  <c r="AN6" i="40"/>
  <c r="AO6" i="40"/>
  <c r="AP6" i="40"/>
  <c r="AQ6" i="40"/>
  <c r="C7" i="40"/>
  <c r="D7" i="40"/>
  <c r="E7" i="40"/>
  <c r="F7" i="40"/>
  <c r="G7" i="40"/>
  <c r="H7" i="40"/>
  <c r="I7" i="40"/>
  <c r="J7" i="40"/>
  <c r="K7" i="40"/>
  <c r="L7" i="40"/>
  <c r="M7" i="40"/>
  <c r="N7" i="40"/>
  <c r="O7" i="40"/>
  <c r="P7" i="40"/>
  <c r="Q7" i="40"/>
  <c r="R7" i="40"/>
  <c r="S7" i="40"/>
  <c r="T7" i="40"/>
  <c r="U7" i="40"/>
  <c r="V7" i="40"/>
  <c r="W7" i="40"/>
  <c r="X7" i="40"/>
  <c r="Y7" i="40"/>
  <c r="Z7" i="40"/>
  <c r="AA7" i="40"/>
  <c r="AB7" i="40"/>
  <c r="AC7" i="40"/>
  <c r="AD7" i="40"/>
  <c r="AE7" i="40"/>
  <c r="AF7" i="40"/>
  <c r="AG7" i="40"/>
  <c r="AH7" i="40"/>
  <c r="AI7" i="40"/>
  <c r="AJ7" i="40"/>
  <c r="AK7" i="40"/>
  <c r="AL7" i="40"/>
  <c r="AM7" i="40"/>
  <c r="AN7" i="40"/>
  <c r="AO7" i="40"/>
  <c r="AP7" i="40"/>
  <c r="AQ7" i="40"/>
  <c r="C8" i="40"/>
  <c r="D8" i="40"/>
  <c r="E8" i="40"/>
  <c r="F8" i="40"/>
  <c r="G8" i="40"/>
  <c r="H8" i="40"/>
  <c r="I8" i="40"/>
  <c r="J8" i="40"/>
  <c r="K8" i="40"/>
  <c r="L8" i="40"/>
  <c r="M8" i="40"/>
  <c r="N8" i="40"/>
  <c r="O8" i="40"/>
  <c r="P8" i="40"/>
  <c r="Q8" i="40"/>
  <c r="R8" i="40"/>
  <c r="S8" i="40"/>
  <c r="T8" i="40"/>
  <c r="U8" i="40"/>
  <c r="V8" i="40"/>
  <c r="W8" i="40"/>
  <c r="X8" i="40"/>
  <c r="Y8" i="40"/>
  <c r="Z8" i="40"/>
  <c r="AA8" i="40"/>
  <c r="AB8" i="40"/>
  <c r="AC8" i="40"/>
  <c r="AD8" i="40"/>
  <c r="AE8" i="40"/>
  <c r="AF8" i="40"/>
  <c r="AG8" i="40"/>
  <c r="AH8" i="40"/>
  <c r="AI8" i="40"/>
  <c r="AJ8" i="40"/>
  <c r="AK8" i="40"/>
  <c r="AL8" i="40"/>
  <c r="AM8" i="40"/>
  <c r="AN8" i="40"/>
  <c r="AO8" i="40"/>
  <c r="AP8" i="40"/>
  <c r="AQ8"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AI9" i="40"/>
  <c r="AJ9" i="40"/>
  <c r="AK9" i="40"/>
  <c r="AL9" i="40"/>
  <c r="AM9" i="40"/>
  <c r="AN9" i="40"/>
  <c r="AO9" i="40"/>
  <c r="AP9" i="40"/>
  <c r="AQ9" i="40"/>
  <c r="C10" i="40"/>
  <c r="D10" i="40"/>
  <c r="E10" i="40"/>
  <c r="F10" i="40"/>
  <c r="G10" i="40"/>
  <c r="H10" i="40"/>
  <c r="I10" i="40"/>
  <c r="J10" i="40"/>
  <c r="K10" i="40"/>
  <c r="L10" i="40"/>
  <c r="M10" i="40"/>
  <c r="N10" i="40"/>
  <c r="O10" i="40"/>
  <c r="P10" i="40"/>
  <c r="Q10" i="40"/>
  <c r="R10" i="40"/>
  <c r="S10" i="40"/>
  <c r="T10" i="40"/>
  <c r="U10" i="40"/>
  <c r="V10" i="40"/>
  <c r="W10" i="40"/>
  <c r="X10" i="40"/>
  <c r="Y10" i="40"/>
  <c r="Z10" i="40"/>
  <c r="AA10" i="40"/>
  <c r="AB10" i="40"/>
  <c r="AC10" i="40"/>
  <c r="AD10" i="40"/>
  <c r="AE10" i="40"/>
  <c r="AF10" i="40"/>
  <c r="AG10" i="40"/>
  <c r="AH10" i="40"/>
  <c r="AI10" i="40"/>
  <c r="AJ10" i="40"/>
  <c r="AK10" i="40"/>
  <c r="AL10" i="40"/>
  <c r="AM10" i="40"/>
  <c r="AN10" i="40"/>
  <c r="AO10" i="40"/>
  <c r="AP10" i="40"/>
  <c r="AQ10" i="40"/>
  <c r="C11" i="40"/>
  <c r="D11" i="40"/>
  <c r="E11" i="40"/>
  <c r="F11" i="40"/>
  <c r="G11" i="40"/>
  <c r="H11" i="40"/>
  <c r="I11" i="40"/>
  <c r="J11" i="40"/>
  <c r="K11" i="40"/>
  <c r="L11" i="40"/>
  <c r="M11" i="40"/>
  <c r="N11" i="40"/>
  <c r="O11" i="40"/>
  <c r="P11" i="40"/>
  <c r="Q11" i="40"/>
  <c r="R11" i="40"/>
  <c r="S11" i="40"/>
  <c r="T11" i="40"/>
  <c r="U11" i="40"/>
  <c r="V11" i="40"/>
  <c r="W11" i="40"/>
  <c r="X11" i="40"/>
  <c r="Y11" i="40"/>
  <c r="Z11" i="40"/>
  <c r="AA11" i="40"/>
  <c r="AB11" i="40"/>
  <c r="AC11" i="40"/>
  <c r="AD11" i="40"/>
  <c r="AE11" i="40"/>
  <c r="AF11" i="40"/>
  <c r="AG11" i="40"/>
  <c r="AH11" i="40"/>
  <c r="AI11" i="40"/>
  <c r="AJ11" i="40"/>
  <c r="AK11" i="40"/>
  <c r="AL11" i="40"/>
  <c r="AM11" i="40"/>
  <c r="AN11" i="40"/>
  <c r="AO11" i="40"/>
  <c r="AP11" i="40"/>
  <c r="AQ11" i="40"/>
  <c r="B3" i="40"/>
  <c r="B4" i="40"/>
  <c r="B5" i="40"/>
  <c r="B6" i="40"/>
  <c r="B7" i="40"/>
  <c r="B8" i="40"/>
  <c r="B9" i="40"/>
  <c r="B10" i="40"/>
  <c r="B11" i="40"/>
  <c r="B2" i="40"/>
  <c r="C2" i="39"/>
  <c r="D2" i="39"/>
  <c r="E2" i="39"/>
  <c r="F2" i="39"/>
  <c r="G2" i="39"/>
  <c r="H2" i="39"/>
  <c r="I2" i="39"/>
  <c r="J2" i="39"/>
  <c r="K2" i="39"/>
  <c r="L2" i="39"/>
  <c r="M2" i="39"/>
  <c r="N2" i="39"/>
  <c r="O2" i="39"/>
  <c r="P2" i="39"/>
  <c r="Q2" i="39"/>
  <c r="R2" i="39"/>
  <c r="S2" i="39"/>
  <c r="T2" i="39"/>
  <c r="U2" i="39"/>
  <c r="V2" i="39"/>
  <c r="W2" i="39"/>
  <c r="X2" i="39"/>
  <c r="Y2" i="39"/>
  <c r="Z2" i="39"/>
  <c r="AA2" i="39"/>
  <c r="AB2" i="39"/>
  <c r="AC2" i="39"/>
  <c r="AD2" i="39"/>
  <c r="AE2" i="39"/>
  <c r="AF2" i="39"/>
  <c r="AG2" i="39"/>
  <c r="AH2" i="39"/>
  <c r="AI2" i="39"/>
  <c r="AJ2" i="39"/>
  <c r="AK2" i="39"/>
  <c r="AL2" i="39"/>
  <c r="AM2" i="39"/>
  <c r="AN2" i="39"/>
  <c r="AO2" i="39"/>
  <c r="AP2" i="39"/>
  <c r="AQ2" i="39"/>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AI3" i="39"/>
  <c r="AJ3" i="39"/>
  <c r="AK3" i="39"/>
  <c r="AL3" i="39"/>
  <c r="AM3" i="39"/>
  <c r="AN3" i="39"/>
  <c r="AO3" i="39"/>
  <c r="AP3" i="39"/>
  <c r="AQ3" i="39"/>
  <c r="C4"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AH4" i="39"/>
  <c r="AI4" i="39"/>
  <c r="AJ4" i="39"/>
  <c r="AK4" i="39"/>
  <c r="AL4" i="39"/>
  <c r="AM4" i="39"/>
  <c r="AN4" i="39"/>
  <c r="AO4" i="39"/>
  <c r="AP4" i="39"/>
  <c r="AQ4" i="39"/>
  <c r="C5"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AH5" i="39"/>
  <c r="AI5" i="39"/>
  <c r="AJ5" i="39"/>
  <c r="AK5" i="39"/>
  <c r="AL5" i="39"/>
  <c r="AM5" i="39"/>
  <c r="AN5" i="39"/>
  <c r="AO5" i="39"/>
  <c r="AP5" i="39"/>
  <c r="AQ5" i="39"/>
  <c r="C6" i="39"/>
  <c r="D6" i="39"/>
  <c r="E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AH6" i="39"/>
  <c r="AI6" i="39"/>
  <c r="AJ6" i="39"/>
  <c r="AK6" i="39"/>
  <c r="AL6" i="39"/>
  <c r="AM6" i="39"/>
  <c r="AN6" i="39"/>
  <c r="AO6" i="39"/>
  <c r="AP6" i="39"/>
  <c r="AQ6" i="39"/>
  <c r="C7"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AH7" i="39"/>
  <c r="AI7" i="39"/>
  <c r="AJ7" i="39"/>
  <c r="AK7" i="39"/>
  <c r="AL7" i="39"/>
  <c r="AM7" i="39"/>
  <c r="AN7" i="39"/>
  <c r="AO7" i="39"/>
  <c r="AP7" i="39"/>
  <c r="AQ7" i="39"/>
  <c r="C8"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AH8" i="39"/>
  <c r="AI8" i="39"/>
  <c r="AJ8" i="39"/>
  <c r="AK8" i="39"/>
  <c r="AL8" i="39"/>
  <c r="AM8" i="39"/>
  <c r="AN8" i="39"/>
  <c r="AO8" i="39"/>
  <c r="AP8" i="39"/>
  <c r="AQ8" i="39"/>
  <c r="C9"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AH9" i="39"/>
  <c r="AI9" i="39"/>
  <c r="AJ9" i="39"/>
  <c r="AK9" i="39"/>
  <c r="AL9" i="39"/>
  <c r="AM9" i="39"/>
  <c r="AN9" i="39"/>
  <c r="AO9" i="39"/>
  <c r="AP9" i="39"/>
  <c r="AQ9" i="39"/>
  <c r="C10"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AH10" i="39"/>
  <c r="AI10" i="39"/>
  <c r="AJ10" i="39"/>
  <c r="AK10" i="39"/>
  <c r="AL10" i="39"/>
  <c r="AM10" i="39"/>
  <c r="AN10" i="39"/>
  <c r="AO10" i="39"/>
  <c r="AP10" i="39"/>
  <c r="AQ10" i="39"/>
  <c r="C11"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AH11" i="39"/>
  <c r="AI11" i="39"/>
  <c r="AJ11" i="39"/>
  <c r="AK11" i="39"/>
  <c r="AL11" i="39"/>
  <c r="AM11" i="39"/>
  <c r="AN11" i="39"/>
  <c r="AO11" i="39"/>
  <c r="AP11" i="39"/>
  <c r="AQ11" i="39"/>
  <c r="B3" i="39"/>
  <c r="B4" i="39"/>
  <c r="B5" i="39"/>
  <c r="B6" i="39"/>
  <c r="B7" i="39"/>
  <c r="B8" i="39"/>
  <c r="B9" i="39"/>
  <c r="B10" i="39"/>
  <c r="B11" i="39"/>
  <c r="B2" i="39"/>
  <c r="C2" i="38"/>
  <c r="D2" i="38"/>
  <c r="E2" i="38"/>
  <c r="F2" i="38"/>
  <c r="G2" i="38"/>
  <c r="H2" i="38"/>
  <c r="I2" i="38"/>
  <c r="J2" i="38"/>
  <c r="K2" i="38"/>
  <c r="L2" i="38"/>
  <c r="M2" i="38"/>
  <c r="N2" i="38"/>
  <c r="O2" i="38"/>
  <c r="P2" i="38"/>
  <c r="Q2" i="38"/>
  <c r="R2" i="38"/>
  <c r="S2" i="38"/>
  <c r="T2" i="38"/>
  <c r="U2" i="38"/>
  <c r="V2" i="38"/>
  <c r="W2" i="38"/>
  <c r="X2" i="38"/>
  <c r="Y2" i="38"/>
  <c r="Z2" i="38"/>
  <c r="AA2" i="38"/>
  <c r="AB2" i="38"/>
  <c r="AC2" i="38"/>
  <c r="AD2" i="38"/>
  <c r="AE2" i="38"/>
  <c r="AF2" i="38"/>
  <c r="AG2" i="38"/>
  <c r="AH2" i="38"/>
  <c r="AI2" i="38"/>
  <c r="AJ2" i="38"/>
  <c r="AK2" i="38"/>
  <c r="AL2" i="38"/>
  <c r="AM2" i="38"/>
  <c r="AN2" i="38"/>
  <c r="AO2" i="38"/>
  <c r="AP2" i="38"/>
  <c r="AQ2" i="38"/>
  <c r="C3" i="38"/>
  <c r="D3" i="38"/>
  <c r="E3" i="38"/>
  <c r="F3" i="38"/>
  <c r="G3" i="38"/>
  <c r="H3" i="38"/>
  <c r="I3" i="38"/>
  <c r="J3" i="38"/>
  <c r="K3" i="38"/>
  <c r="L3" i="38"/>
  <c r="M3" i="38"/>
  <c r="N3" i="38"/>
  <c r="O3" i="38"/>
  <c r="P3" i="38"/>
  <c r="Q3" i="38"/>
  <c r="R3" i="38"/>
  <c r="S3" i="38"/>
  <c r="T3" i="38"/>
  <c r="U3" i="38"/>
  <c r="V3" i="38"/>
  <c r="W3" i="38"/>
  <c r="X3" i="38"/>
  <c r="Y3" i="38"/>
  <c r="Z3" i="38"/>
  <c r="AA3" i="38"/>
  <c r="AB3" i="38"/>
  <c r="AC3" i="38"/>
  <c r="AD3" i="38"/>
  <c r="AE3" i="38"/>
  <c r="AF3" i="38"/>
  <c r="AG3" i="38"/>
  <c r="AH3" i="38"/>
  <c r="AI3" i="38"/>
  <c r="AJ3" i="38"/>
  <c r="AK3" i="38"/>
  <c r="AL3" i="38"/>
  <c r="AM3" i="38"/>
  <c r="AN3" i="38"/>
  <c r="AO3" i="38"/>
  <c r="AP3" i="38"/>
  <c r="AQ3" i="38"/>
  <c r="C4" i="38"/>
  <c r="D4" i="38"/>
  <c r="E4" i="38"/>
  <c r="F4" i="38"/>
  <c r="G4" i="38"/>
  <c r="H4" i="38"/>
  <c r="I4" i="38"/>
  <c r="J4" i="38"/>
  <c r="K4" i="38"/>
  <c r="L4" i="38"/>
  <c r="M4" i="38"/>
  <c r="N4" i="38"/>
  <c r="O4" i="38"/>
  <c r="P4" i="38"/>
  <c r="Q4" i="38"/>
  <c r="R4" i="38"/>
  <c r="S4" i="38"/>
  <c r="T4" i="38"/>
  <c r="U4" i="38"/>
  <c r="V4" i="38"/>
  <c r="W4" i="38"/>
  <c r="X4" i="38"/>
  <c r="Y4" i="38"/>
  <c r="Z4" i="38"/>
  <c r="AA4" i="38"/>
  <c r="AB4" i="38"/>
  <c r="AC4" i="38"/>
  <c r="AD4" i="38"/>
  <c r="AE4" i="38"/>
  <c r="AF4" i="38"/>
  <c r="AG4" i="38"/>
  <c r="AH4" i="38"/>
  <c r="AI4" i="38"/>
  <c r="AJ4" i="38"/>
  <c r="AK4" i="38"/>
  <c r="AL4" i="38"/>
  <c r="AM4" i="38"/>
  <c r="AN4" i="38"/>
  <c r="AO4" i="38"/>
  <c r="AP4" i="38"/>
  <c r="AQ4" i="38"/>
  <c r="C5" i="38"/>
  <c r="D5" i="38"/>
  <c r="E5" i="38"/>
  <c r="F5" i="38"/>
  <c r="G5" i="38"/>
  <c r="H5" i="38"/>
  <c r="I5" i="38"/>
  <c r="J5" i="38"/>
  <c r="K5" i="38"/>
  <c r="L5" i="38"/>
  <c r="M5" i="38"/>
  <c r="N5" i="38"/>
  <c r="O5" i="38"/>
  <c r="P5" i="38"/>
  <c r="Q5" i="38"/>
  <c r="R5" i="38"/>
  <c r="S5" i="38"/>
  <c r="T5" i="38"/>
  <c r="U5" i="38"/>
  <c r="V5" i="38"/>
  <c r="W5" i="38"/>
  <c r="X5" i="38"/>
  <c r="Y5" i="38"/>
  <c r="Z5" i="38"/>
  <c r="AA5" i="38"/>
  <c r="AB5" i="38"/>
  <c r="AC5" i="38"/>
  <c r="AD5" i="38"/>
  <c r="AE5" i="38"/>
  <c r="AF5" i="38"/>
  <c r="AG5" i="38"/>
  <c r="AH5" i="38"/>
  <c r="AI5" i="38"/>
  <c r="AJ5" i="38"/>
  <c r="AK5" i="38"/>
  <c r="AL5" i="38"/>
  <c r="AM5" i="38"/>
  <c r="AN5" i="38"/>
  <c r="AO5" i="38"/>
  <c r="AP5" i="38"/>
  <c r="AQ5" i="38"/>
  <c r="C6" i="38"/>
  <c r="D6" i="38"/>
  <c r="E6" i="38"/>
  <c r="F6" i="38"/>
  <c r="G6" i="38"/>
  <c r="H6" i="38"/>
  <c r="I6" i="38"/>
  <c r="J6" i="38"/>
  <c r="K6" i="38"/>
  <c r="L6" i="38"/>
  <c r="M6" i="38"/>
  <c r="N6" i="38"/>
  <c r="O6" i="38"/>
  <c r="P6" i="38"/>
  <c r="Q6" i="38"/>
  <c r="R6" i="38"/>
  <c r="S6" i="38"/>
  <c r="T6" i="38"/>
  <c r="U6" i="38"/>
  <c r="V6" i="38"/>
  <c r="W6" i="38"/>
  <c r="X6" i="38"/>
  <c r="Y6" i="38"/>
  <c r="Z6" i="38"/>
  <c r="AA6" i="38"/>
  <c r="AB6" i="38"/>
  <c r="AC6" i="38"/>
  <c r="AD6" i="38"/>
  <c r="AE6" i="38"/>
  <c r="AF6" i="38"/>
  <c r="AG6" i="38"/>
  <c r="AH6" i="38"/>
  <c r="AI6" i="38"/>
  <c r="AJ6" i="38"/>
  <c r="AK6" i="38"/>
  <c r="AL6" i="38"/>
  <c r="AM6" i="38"/>
  <c r="AN6" i="38"/>
  <c r="AO6" i="38"/>
  <c r="AP6" i="38"/>
  <c r="AQ6" i="38"/>
  <c r="C7" i="38"/>
  <c r="D7" i="38"/>
  <c r="E7" i="38"/>
  <c r="F7" i="38"/>
  <c r="G7" i="38"/>
  <c r="H7" i="38"/>
  <c r="I7" i="38"/>
  <c r="J7" i="38"/>
  <c r="K7" i="38"/>
  <c r="L7" i="38"/>
  <c r="M7" i="38"/>
  <c r="N7" i="38"/>
  <c r="O7" i="38"/>
  <c r="P7" i="38"/>
  <c r="Q7" i="38"/>
  <c r="R7" i="38"/>
  <c r="S7" i="38"/>
  <c r="T7" i="38"/>
  <c r="U7" i="38"/>
  <c r="V7" i="38"/>
  <c r="W7" i="38"/>
  <c r="X7" i="38"/>
  <c r="Y7" i="38"/>
  <c r="Z7" i="38"/>
  <c r="AA7" i="38"/>
  <c r="AB7" i="38"/>
  <c r="AC7" i="38"/>
  <c r="AD7" i="38"/>
  <c r="AE7" i="38"/>
  <c r="AF7" i="38"/>
  <c r="AG7" i="38"/>
  <c r="AH7" i="38"/>
  <c r="AI7" i="38"/>
  <c r="AJ7" i="38"/>
  <c r="AK7" i="38"/>
  <c r="AL7" i="38"/>
  <c r="AM7" i="38"/>
  <c r="AN7" i="38"/>
  <c r="AO7" i="38"/>
  <c r="AP7" i="38"/>
  <c r="AQ7" i="38"/>
  <c r="C8" i="38"/>
  <c r="D8" i="38"/>
  <c r="E8" i="38"/>
  <c r="F8" i="38"/>
  <c r="G8" i="38"/>
  <c r="H8" i="38"/>
  <c r="I8" i="38"/>
  <c r="J8" i="38"/>
  <c r="K8" i="38"/>
  <c r="L8" i="38"/>
  <c r="M8" i="38"/>
  <c r="N8" i="38"/>
  <c r="O8" i="38"/>
  <c r="P8" i="38"/>
  <c r="Q8" i="38"/>
  <c r="R8" i="38"/>
  <c r="S8" i="38"/>
  <c r="T8" i="38"/>
  <c r="U8" i="38"/>
  <c r="V8" i="38"/>
  <c r="W8" i="38"/>
  <c r="X8" i="38"/>
  <c r="Y8" i="38"/>
  <c r="Z8" i="38"/>
  <c r="AA8" i="38"/>
  <c r="AB8" i="38"/>
  <c r="AC8" i="38"/>
  <c r="AD8" i="38"/>
  <c r="AE8" i="38"/>
  <c r="AF8" i="38"/>
  <c r="AG8" i="38"/>
  <c r="AH8" i="38"/>
  <c r="AI8" i="38"/>
  <c r="AJ8" i="38"/>
  <c r="AK8" i="38"/>
  <c r="AL8" i="38"/>
  <c r="AM8" i="38"/>
  <c r="AN8" i="38"/>
  <c r="AO8" i="38"/>
  <c r="AP8" i="38"/>
  <c r="AQ8" i="38"/>
  <c r="C9" i="38"/>
  <c r="D9" i="38"/>
  <c r="E9" i="38"/>
  <c r="F9" i="38"/>
  <c r="G9" i="38"/>
  <c r="H9" i="38"/>
  <c r="I9" i="38"/>
  <c r="J9" i="38"/>
  <c r="K9" i="38"/>
  <c r="L9" i="38"/>
  <c r="M9" i="38"/>
  <c r="N9" i="38"/>
  <c r="O9" i="38"/>
  <c r="P9" i="38"/>
  <c r="Q9" i="38"/>
  <c r="R9" i="38"/>
  <c r="S9" i="38"/>
  <c r="T9" i="38"/>
  <c r="U9" i="38"/>
  <c r="V9" i="38"/>
  <c r="W9" i="38"/>
  <c r="X9" i="38"/>
  <c r="Y9" i="38"/>
  <c r="Z9" i="38"/>
  <c r="AA9" i="38"/>
  <c r="AB9" i="38"/>
  <c r="AC9" i="38"/>
  <c r="AD9" i="38"/>
  <c r="AE9" i="38"/>
  <c r="AF9" i="38"/>
  <c r="AG9" i="38"/>
  <c r="AH9" i="38"/>
  <c r="AI9" i="38"/>
  <c r="AJ9" i="38"/>
  <c r="AK9" i="38"/>
  <c r="AL9" i="38"/>
  <c r="AM9" i="38"/>
  <c r="AN9" i="38"/>
  <c r="AO9" i="38"/>
  <c r="AP9" i="38"/>
  <c r="AQ9" i="38"/>
  <c r="C10" i="38"/>
  <c r="D10" i="38"/>
  <c r="E10" i="38"/>
  <c r="F10" i="38"/>
  <c r="G10" i="38"/>
  <c r="H10" i="38"/>
  <c r="I10" i="38"/>
  <c r="J10" i="38"/>
  <c r="K10" i="38"/>
  <c r="L10" i="38"/>
  <c r="M10" i="38"/>
  <c r="N10" i="38"/>
  <c r="O10" i="38"/>
  <c r="P10" i="38"/>
  <c r="Q10" i="38"/>
  <c r="R10" i="38"/>
  <c r="S10" i="38"/>
  <c r="T10" i="38"/>
  <c r="U10" i="38"/>
  <c r="V10" i="38"/>
  <c r="W10" i="38"/>
  <c r="X10" i="38"/>
  <c r="Y10" i="38"/>
  <c r="Z10" i="38"/>
  <c r="AA10" i="38"/>
  <c r="AB10" i="38"/>
  <c r="AC10" i="38"/>
  <c r="AD10" i="38"/>
  <c r="AE10" i="38"/>
  <c r="AF10" i="38"/>
  <c r="AG10" i="38"/>
  <c r="AH10" i="38"/>
  <c r="AI10" i="38"/>
  <c r="AJ10" i="38"/>
  <c r="AK10" i="38"/>
  <c r="AL10" i="38"/>
  <c r="AM10" i="38"/>
  <c r="AN10" i="38"/>
  <c r="AO10" i="38"/>
  <c r="AP10" i="38"/>
  <c r="AQ10" i="38"/>
  <c r="C11" i="38"/>
  <c r="D11" i="38"/>
  <c r="E11" i="38"/>
  <c r="F11" i="38"/>
  <c r="G11" i="38"/>
  <c r="H11" i="38"/>
  <c r="I11" i="38"/>
  <c r="J11" i="38"/>
  <c r="K11" i="38"/>
  <c r="L11" i="38"/>
  <c r="M11" i="38"/>
  <c r="N11" i="38"/>
  <c r="O11" i="38"/>
  <c r="P11" i="38"/>
  <c r="Q11" i="38"/>
  <c r="R11" i="38"/>
  <c r="S11" i="38"/>
  <c r="T11" i="38"/>
  <c r="U11" i="38"/>
  <c r="V11" i="38"/>
  <c r="W11" i="38"/>
  <c r="X11" i="38"/>
  <c r="Y11" i="38"/>
  <c r="Z11" i="38"/>
  <c r="AA11" i="38"/>
  <c r="AB11" i="38"/>
  <c r="AC11" i="38"/>
  <c r="AD11" i="38"/>
  <c r="AE11" i="38"/>
  <c r="AF11" i="38"/>
  <c r="AG11" i="38"/>
  <c r="AH11" i="38"/>
  <c r="AI11" i="38"/>
  <c r="AJ11" i="38"/>
  <c r="AK11" i="38"/>
  <c r="AL11" i="38"/>
  <c r="AM11" i="38"/>
  <c r="AN11" i="38"/>
  <c r="AO11" i="38"/>
  <c r="AP11" i="38"/>
  <c r="AQ11" i="38"/>
  <c r="B3" i="38"/>
  <c r="B4" i="38"/>
  <c r="B5" i="38"/>
  <c r="B6" i="38"/>
  <c r="B7" i="38"/>
  <c r="B8" i="38"/>
  <c r="B9" i="38"/>
  <c r="B10" i="38"/>
  <c r="B11" i="38"/>
  <c r="B2" i="38"/>
  <c r="C2" i="37"/>
  <c r="D2" i="37"/>
  <c r="E2" i="37"/>
  <c r="F2" i="37"/>
  <c r="G2" i="37"/>
  <c r="H2" i="37"/>
  <c r="I2" i="37"/>
  <c r="J2" i="37"/>
  <c r="K2" i="37"/>
  <c r="L2" i="37"/>
  <c r="M2" i="37"/>
  <c r="N2" i="37"/>
  <c r="O2" i="37"/>
  <c r="P2" i="37"/>
  <c r="Q2" i="37"/>
  <c r="R2" i="37"/>
  <c r="S2" i="37"/>
  <c r="T2" i="37"/>
  <c r="U2" i="37"/>
  <c r="V2" i="37"/>
  <c r="W2" i="37"/>
  <c r="X2" i="37"/>
  <c r="Y2" i="37"/>
  <c r="Z2" i="37"/>
  <c r="AA2" i="37"/>
  <c r="AB2" i="37"/>
  <c r="AC2" i="37"/>
  <c r="AD2" i="37"/>
  <c r="AE2" i="37"/>
  <c r="AF2" i="37"/>
  <c r="AG2" i="37"/>
  <c r="AH2" i="37"/>
  <c r="AI2" i="37"/>
  <c r="AJ2" i="37"/>
  <c r="AK2" i="37"/>
  <c r="AL2" i="37"/>
  <c r="AM2" i="37"/>
  <c r="AN2" i="37"/>
  <c r="AO2" i="37"/>
  <c r="AP2" i="37"/>
  <c r="AQ2" i="37"/>
  <c r="C3" i="37"/>
  <c r="D3" i="37"/>
  <c r="E3" i="37"/>
  <c r="F3" i="37"/>
  <c r="G3" i="37"/>
  <c r="H3" i="37"/>
  <c r="I3" i="37"/>
  <c r="J3" i="37"/>
  <c r="K3" i="37"/>
  <c r="L3" i="37"/>
  <c r="M3" i="37"/>
  <c r="N3" i="37"/>
  <c r="O3" i="37"/>
  <c r="P3" i="37"/>
  <c r="Q3" i="37"/>
  <c r="R3" i="37"/>
  <c r="S3" i="37"/>
  <c r="T3" i="37"/>
  <c r="U3" i="37"/>
  <c r="V3" i="37"/>
  <c r="W3" i="37"/>
  <c r="X3" i="37"/>
  <c r="Y3" i="37"/>
  <c r="Z3" i="37"/>
  <c r="AA3" i="37"/>
  <c r="AB3" i="37"/>
  <c r="AC3" i="37"/>
  <c r="AD3" i="37"/>
  <c r="AE3" i="37"/>
  <c r="AF3" i="37"/>
  <c r="AG3" i="37"/>
  <c r="AH3" i="37"/>
  <c r="AI3" i="37"/>
  <c r="AJ3" i="37"/>
  <c r="AK3" i="37"/>
  <c r="AL3" i="37"/>
  <c r="AM3" i="37"/>
  <c r="AN3" i="37"/>
  <c r="AO3" i="37"/>
  <c r="AP3" i="37"/>
  <c r="AQ3" i="37"/>
  <c r="C4" i="37"/>
  <c r="D4" i="37"/>
  <c r="E4" i="37"/>
  <c r="F4" i="37"/>
  <c r="G4" i="37"/>
  <c r="H4" i="37"/>
  <c r="I4" i="37"/>
  <c r="J4" i="37"/>
  <c r="K4" i="37"/>
  <c r="L4" i="37"/>
  <c r="M4" i="37"/>
  <c r="N4" i="37"/>
  <c r="O4" i="37"/>
  <c r="P4" i="37"/>
  <c r="Q4" i="37"/>
  <c r="R4" i="37"/>
  <c r="S4" i="37"/>
  <c r="T4" i="37"/>
  <c r="U4" i="37"/>
  <c r="V4" i="37"/>
  <c r="W4" i="37"/>
  <c r="X4" i="37"/>
  <c r="Y4" i="37"/>
  <c r="Z4" i="37"/>
  <c r="AA4" i="37"/>
  <c r="AB4" i="37"/>
  <c r="AC4" i="37"/>
  <c r="AD4" i="37"/>
  <c r="AE4" i="37"/>
  <c r="AF4" i="37"/>
  <c r="AG4" i="37"/>
  <c r="AH4" i="37"/>
  <c r="AI4" i="37"/>
  <c r="AJ4" i="37"/>
  <c r="AK4" i="37"/>
  <c r="AL4" i="37"/>
  <c r="AM4" i="37"/>
  <c r="AN4" i="37"/>
  <c r="AO4" i="37"/>
  <c r="AP4" i="37"/>
  <c r="AQ4" i="37"/>
  <c r="C5" i="37"/>
  <c r="D5" i="37"/>
  <c r="E5" i="37"/>
  <c r="F5" i="37"/>
  <c r="G5" i="37"/>
  <c r="H5" i="37"/>
  <c r="I5" i="37"/>
  <c r="J5" i="37"/>
  <c r="K5" i="37"/>
  <c r="L5" i="37"/>
  <c r="M5" i="37"/>
  <c r="N5" i="37"/>
  <c r="O5" i="37"/>
  <c r="P5" i="37"/>
  <c r="Q5" i="37"/>
  <c r="R5" i="37"/>
  <c r="S5" i="37"/>
  <c r="T5" i="37"/>
  <c r="U5" i="37"/>
  <c r="V5" i="37"/>
  <c r="W5" i="37"/>
  <c r="X5" i="37"/>
  <c r="Y5" i="37"/>
  <c r="Z5" i="37"/>
  <c r="AA5" i="37"/>
  <c r="AB5" i="37"/>
  <c r="AC5" i="37"/>
  <c r="AD5" i="37"/>
  <c r="AE5" i="37"/>
  <c r="AF5" i="37"/>
  <c r="AG5" i="37"/>
  <c r="AH5" i="37"/>
  <c r="AI5" i="37"/>
  <c r="AJ5" i="37"/>
  <c r="AK5" i="37"/>
  <c r="AL5" i="37"/>
  <c r="AM5" i="37"/>
  <c r="AN5" i="37"/>
  <c r="AO5" i="37"/>
  <c r="AP5" i="37"/>
  <c r="AQ5" i="37"/>
  <c r="C6" i="37"/>
  <c r="D6" i="37"/>
  <c r="E6" i="37"/>
  <c r="F6" i="37"/>
  <c r="G6" i="37"/>
  <c r="H6" i="37"/>
  <c r="I6" i="37"/>
  <c r="J6" i="37"/>
  <c r="K6" i="37"/>
  <c r="L6" i="37"/>
  <c r="M6" i="37"/>
  <c r="N6" i="37"/>
  <c r="O6" i="37"/>
  <c r="P6" i="37"/>
  <c r="Q6" i="37"/>
  <c r="R6" i="37"/>
  <c r="S6" i="37"/>
  <c r="T6" i="37"/>
  <c r="U6" i="37"/>
  <c r="V6" i="37"/>
  <c r="W6" i="37"/>
  <c r="X6" i="37"/>
  <c r="Y6" i="37"/>
  <c r="Z6" i="37"/>
  <c r="AA6" i="37"/>
  <c r="AB6" i="37"/>
  <c r="AC6" i="37"/>
  <c r="AD6" i="37"/>
  <c r="AE6" i="37"/>
  <c r="AF6" i="37"/>
  <c r="AG6" i="37"/>
  <c r="AH6" i="37"/>
  <c r="AI6" i="37"/>
  <c r="AJ6" i="37"/>
  <c r="AK6" i="37"/>
  <c r="AL6" i="37"/>
  <c r="AM6" i="37"/>
  <c r="AN6" i="37"/>
  <c r="AO6" i="37"/>
  <c r="AP6" i="37"/>
  <c r="AQ6" i="37"/>
  <c r="C7" i="37"/>
  <c r="D7" i="37"/>
  <c r="E7" i="37"/>
  <c r="F7" i="37"/>
  <c r="G7" i="37"/>
  <c r="H7" i="37"/>
  <c r="I7" i="37"/>
  <c r="J7" i="37"/>
  <c r="K7" i="37"/>
  <c r="L7" i="37"/>
  <c r="M7" i="37"/>
  <c r="N7" i="37"/>
  <c r="O7" i="37"/>
  <c r="P7" i="37"/>
  <c r="Q7" i="37"/>
  <c r="R7" i="37"/>
  <c r="S7" i="37"/>
  <c r="T7" i="37"/>
  <c r="U7" i="37"/>
  <c r="V7" i="37"/>
  <c r="W7" i="37"/>
  <c r="X7" i="37"/>
  <c r="Y7" i="37"/>
  <c r="Z7" i="37"/>
  <c r="AA7" i="37"/>
  <c r="AB7" i="37"/>
  <c r="AC7" i="37"/>
  <c r="AD7" i="37"/>
  <c r="AE7" i="37"/>
  <c r="AF7" i="37"/>
  <c r="AG7" i="37"/>
  <c r="AH7" i="37"/>
  <c r="AI7" i="37"/>
  <c r="AJ7" i="37"/>
  <c r="AK7" i="37"/>
  <c r="AL7" i="37"/>
  <c r="AM7" i="37"/>
  <c r="AN7" i="37"/>
  <c r="AO7" i="37"/>
  <c r="AP7" i="37"/>
  <c r="AQ7"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AE8" i="37"/>
  <c r="AF8" i="37"/>
  <c r="AG8" i="37"/>
  <c r="AH8" i="37"/>
  <c r="AI8" i="37"/>
  <c r="AJ8" i="37"/>
  <c r="AK8" i="37"/>
  <c r="AL8" i="37"/>
  <c r="AM8" i="37"/>
  <c r="AN8" i="37"/>
  <c r="AO8" i="37"/>
  <c r="AP8" i="37"/>
  <c r="AQ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AE9" i="37"/>
  <c r="AF9" i="37"/>
  <c r="AG9" i="37"/>
  <c r="AH9" i="37"/>
  <c r="AI9" i="37"/>
  <c r="AJ9" i="37"/>
  <c r="AK9" i="37"/>
  <c r="AL9" i="37"/>
  <c r="AM9" i="37"/>
  <c r="AN9" i="37"/>
  <c r="AO9" i="37"/>
  <c r="AP9" i="37"/>
  <c r="AQ9" i="37"/>
  <c r="C10" i="37"/>
  <c r="D10" i="37"/>
  <c r="E10" i="37"/>
  <c r="F10" i="37"/>
  <c r="G10" i="37"/>
  <c r="H10" i="37"/>
  <c r="I10" i="37"/>
  <c r="J10" i="37"/>
  <c r="K10" i="37"/>
  <c r="L10" i="37"/>
  <c r="M10" i="37"/>
  <c r="N10" i="37"/>
  <c r="O10" i="37"/>
  <c r="P10" i="37"/>
  <c r="Q10" i="37"/>
  <c r="R10" i="37"/>
  <c r="S10" i="37"/>
  <c r="T10" i="37"/>
  <c r="U10" i="37"/>
  <c r="V10" i="37"/>
  <c r="W10" i="37"/>
  <c r="X10" i="37"/>
  <c r="Y10" i="37"/>
  <c r="Z10" i="37"/>
  <c r="AA10" i="37"/>
  <c r="AB10" i="37"/>
  <c r="AC10" i="37"/>
  <c r="AD10" i="37"/>
  <c r="AE10" i="37"/>
  <c r="AF10" i="37"/>
  <c r="AG10" i="37"/>
  <c r="AH10" i="37"/>
  <c r="AI10" i="37"/>
  <c r="AJ10" i="37"/>
  <c r="AK10" i="37"/>
  <c r="AL10" i="37"/>
  <c r="AM10" i="37"/>
  <c r="AN10" i="37"/>
  <c r="AO10" i="37"/>
  <c r="AP10" i="37"/>
  <c r="AQ10" i="37"/>
  <c r="C11" i="37"/>
  <c r="D11" i="37"/>
  <c r="E11" i="37"/>
  <c r="F11" i="37"/>
  <c r="G11" i="37"/>
  <c r="H11" i="37"/>
  <c r="I11" i="37"/>
  <c r="J11" i="37"/>
  <c r="K11" i="37"/>
  <c r="L11" i="37"/>
  <c r="M11" i="37"/>
  <c r="N11" i="37"/>
  <c r="O11" i="37"/>
  <c r="P11" i="37"/>
  <c r="Q11" i="37"/>
  <c r="R11" i="37"/>
  <c r="S11" i="37"/>
  <c r="T11" i="37"/>
  <c r="U11" i="37"/>
  <c r="V11" i="37"/>
  <c r="W11" i="37"/>
  <c r="X11" i="37"/>
  <c r="Y11" i="37"/>
  <c r="Z11" i="37"/>
  <c r="AA11" i="37"/>
  <c r="AB11" i="37"/>
  <c r="AC11" i="37"/>
  <c r="AD11" i="37"/>
  <c r="AE11" i="37"/>
  <c r="AF11" i="37"/>
  <c r="AG11" i="37"/>
  <c r="AH11" i="37"/>
  <c r="AI11" i="37"/>
  <c r="AJ11" i="37"/>
  <c r="AK11" i="37"/>
  <c r="AL11" i="37"/>
  <c r="AM11" i="37"/>
  <c r="AN11" i="37"/>
  <c r="AO11" i="37"/>
  <c r="AP11" i="37"/>
  <c r="AQ11" i="37"/>
  <c r="B3" i="37"/>
  <c r="B4" i="37"/>
  <c r="B5" i="37"/>
  <c r="B6" i="37"/>
  <c r="B7" i="37"/>
  <c r="B8" i="37"/>
  <c r="B9" i="37"/>
  <c r="B10" i="37"/>
  <c r="B11" i="37"/>
  <c r="B2" i="37"/>
  <c r="B10" i="9"/>
  <c r="C10" i="9"/>
  <c r="B8" i="9"/>
  <c r="C8" i="9"/>
  <c r="B7" i="9"/>
  <c r="B6" i="9"/>
  <c r="B5" i="9"/>
  <c r="B4" i="9"/>
  <c r="C5" i="9"/>
  <c r="D2" i="8"/>
  <c r="C2" i="8"/>
  <c r="B2" i="8"/>
  <c r="B2" i="7"/>
  <c r="C2" i="7"/>
  <c r="D2" i="6"/>
  <c r="C2" i="6"/>
  <c r="B2" i="6"/>
  <c r="B7" i="35"/>
  <c r="B4" i="35"/>
  <c r="B11" i="34"/>
  <c r="B10" i="34"/>
  <c r="B9" i="34"/>
  <c r="B8" i="34"/>
  <c r="B7" i="34"/>
  <c r="B6" i="34"/>
  <c r="B5" i="34"/>
  <c r="B4" i="34"/>
  <c r="B3" i="34"/>
  <c r="B2" i="34"/>
  <c r="B11" i="36"/>
  <c r="B10" i="36"/>
  <c r="B9" i="36"/>
  <c r="B8" i="36"/>
  <c r="B7" i="36"/>
  <c r="B6" i="36"/>
  <c r="B5" i="36"/>
  <c r="B4" i="36"/>
  <c r="B3" i="36"/>
  <c r="B2" i="36"/>
  <c r="B11" i="33"/>
  <c r="B10" i="33"/>
  <c r="B9" i="33"/>
  <c r="B8" i="33"/>
  <c r="B7" i="33"/>
  <c r="B6" i="33"/>
  <c r="B5" i="33"/>
  <c r="B4" i="33"/>
  <c r="B3" i="33"/>
  <c r="B2" i="33"/>
  <c r="B11" i="32"/>
  <c r="B10" i="32"/>
  <c r="B9" i="32"/>
  <c r="B8" i="32"/>
  <c r="B7" i="32"/>
  <c r="B6" i="32"/>
  <c r="B5" i="32"/>
  <c r="B4" i="32"/>
  <c r="B3" i="32"/>
  <c r="B2" i="32"/>
  <c r="B11" i="31"/>
  <c r="B10" i="31"/>
  <c r="B9" i="31"/>
  <c r="B8" i="31"/>
  <c r="B7" i="31"/>
  <c r="B6" i="31"/>
  <c r="B5" i="31"/>
  <c r="B4" i="31"/>
  <c r="B3" i="31"/>
  <c r="B2" i="31"/>
  <c r="B3" i="30"/>
  <c r="B4" i="30"/>
  <c r="B5" i="30"/>
  <c r="B6" i="30"/>
  <c r="B7" i="30"/>
  <c r="B8" i="30"/>
  <c r="B9" i="30"/>
  <c r="B10" i="30"/>
  <c r="B11" i="30"/>
  <c r="B2" i="30"/>
  <c r="D10" i="29"/>
  <c r="C10" i="29"/>
  <c r="B10" i="29"/>
  <c r="B11" i="29"/>
  <c r="B9" i="29"/>
  <c r="D8" i="29"/>
  <c r="C8" i="29"/>
  <c r="B8" i="29"/>
  <c r="D7" i="29"/>
  <c r="C7" i="29"/>
  <c r="B7" i="29"/>
  <c r="B6" i="29"/>
  <c r="B5" i="29"/>
  <c r="D4" i="29"/>
  <c r="C4" i="29"/>
  <c r="B4" i="29"/>
  <c r="B3" i="29"/>
  <c r="D2" i="29"/>
  <c r="C2" i="29"/>
  <c r="B2" i="29"/>
  <c r="B11" i="28"/>
  <c r="B10" i="28"/>
  <c r="B9" i="28"/>
  <c r="C8" i="28"/>
  <c r="D8" i="28"/>
  <c r="B8" i="28"/>
  <c r="B7" i="28"/>
  <c r="B6" i="28"/>
  <c r="B5" i="28"/>
  <c r="B4" i="28"/>
  <c r="B3" i="28"/>
  <c r="D2" i="28"/>
  <c r="C2" i="28"/>
  <c r="B2" i="28"/>
  <c r="B11" i="27"/>
  <c r="B10" i="27"/>
  <c r="B9" i="27"/>
  <c r="B8" i="27"/>
  <c r="B7" i="27"/>
  <c r="B6" i="27"/>
  <c r="B5" i="27"/>
  <c r="B4" i="27"/>
  <c r="B3" i="27"/>
  <c r="B11" i="26"/>
  <c r="B9" i="26"/>
  <c r="B8" i="26"/>
  <c r="B7" i="26"/>
  <c r="B6" i="26"/>
  <c r="B5" i="26"/>
  <c r="B4" i="26"/>
  <c r="B3" i="26"/>
  <c r="B2" i="26"/>
  <c r="D10" i="26"/>
  <c r="C10" i="26"/>
  <c r="B10" i="26"/>
  <c r="C2" i="26"/>
  <c r="D2" i="26"/>
  <c r="C56" i="14"/>
  <c r="C55" i="14"/>
  <c r="E55" i="14" s="1"/>
  <c r="C54" i="14"/>
  <c r="E54" i="14" s="1"/>
  <c r="C53" i="14"/>
  <c r="C52" i="14"/>
  <c r="E52" i="14" s="1"/>
  <c r="C51" i="14"/>
  <c r="E51" i="14" s="1"/>
  <c r="C50" i="14"/>
  <c r="E50" i="14" s="1"/>
  <c r="C49" i="14"/>
  <c r="E49" i="14" s="1"/>
  <c r="C48" i="14"/>
  <c r="C47" i="14"/>
  <c r="E47" i="14" s="1"/>
  <c r="C46" i="14"/>
  <c r="E46" i="14" s="1"/>
  <c r="C45" i="14"/>
  <c r="C44" i="14"/>
  <c r="E44" i="14" s="1"/>
  <c r="C43" i="14"/>
  <c r="E43" i="14" s="1"/>
  <c r="C42" i="14"/>
  <c r="E42" i="14" s="1"/>
  <c r="C41" i="14"/>
  <c r="E41" i="14" s="1"/>
  <c r="C40" i="14"/>
  <c r="C39" i="14"/>
  <c r="E39" i="14" s="1"/>
  <c r="C38" i="14"/>
  <c r="E38" i="14" s="1"/>
  <c r="C37" i="14"/>
  <c r="C36" i="14"/>
  <c r="E36" i="14" s="1"/>
  <c r="C35" i="14"/>
  <c r="E35" i="14" s="1"/>
  <c r="C34" i="14"/>
  <c r="E34" i="14" s="1"/>
  <c r="C33" i="14"/>
  <c r="E33" i="14" s="1"/>
  <c r="C32" i="14"/>
  <c r="C31" i="14"/>
  <c r="E31" i="14" s="1"/>
  <c r="C30" i="14"/>
  <c r="E30" i="14" s="1"/>
  <c r="C29" i="14"/>
  <c r="C28" i="14"/>
  <c r="E28" i="14" s="1"/>
  <c r="C27" i="14"/>
  <c r="E27" i="14" s="1"/>
  <c r="C26" i="14"/>
  <c r="E26" i="14" s="1"/>
  <c r="C25" i="14"/>
  <c r="E25" i="14" s="1"/>
  <c r="C24" i="14"/>
  <c r="C23" i="14"/>
  <c r="E23" i="14" s="1"/>
  <c r="C22" i="14"/>
  <c r="E22" i="14" s="1"/>
  <c r="C21" i="14"/>
  <c r="C20" i="14"/>
  <c r="E20" i="14" s="1"/>
  <c r="C19" i="14"/>
  <c r="E19" i="14" s="1"/>
  <c r="C18" i="14"/>
  <c r="E18" i="14" s="1"/>
  <c r="C17" i="14"/>
  <c r="E17" i="14" s="1"/>
  <c r="C16" i="14"/>
  <c r="C15" i="14"/>
  <c r="E15" i="14" s="1"/>
  <c r="H18" i="14" a="1"/>
  <c r="H18" i="14" s="1"/>
  <c r="F18" i="14" a="1"/>
  <c r="F18" i="14" s="1"/>
  <c r="D18" i="14" a="1"/>
  <c r="D18" i="14" s="1"/>
  <c r="B18" i="14" a="1"/>
  <c r="B18" i="14" s="1"/>
  <c r="C56" i="12"/>
  <c r="C55" i="12"/>
  <c r="E55" i="12" s="1"/>
  <c r="C54" i="12"/>
  <c r="E54" i="12" s="1"/>
  <c r="C53" i="12"/>
  <c r="C52" i="12"/>
  <c r="E52" i="12" s="1"/>
  <c r="C51" i="12"/>
  <c r="E51" i="12" s="1"/>
  <c r="C50" i="12"/>
  <c r="E50" i="12" s="1"/>
  <c r="C49" i="12"/>
  <c r="E49" i="12" s="1"/>
  <c r="C48" i="12"/>
  <c r="C47" i="12"/>
  <c r="E47" i="12" s="1"/>
  <c r="C46" i="12"/>
  <c r="E46" i="12" s="1"/>
  <c r="C45" i="12"/>
  <c r="C44" i="12"/>
  <c r="E44" i="12" s="1"/>
  <c r="C43" i="12"/>
  <c r="E43" i="12" s="1"/>
  <c r="C42" i="12"/>
  <c r="E42" i="12" s="1"/>
  <c r="C41" i="12"/>
  <c r="E41" i="12" s="1"/>
  <c r="C40" i="12"/>
  <c r="C39" i="12"/>
  <c r="E39" i="12" s="1"/>
  <c r="C38" i="12"/>
  <c r="E38" i="12" s="1"/>
  <c r="C37" i="12"/>
  <c r="C36" i="12"/>
  <c r="E36" i="12" s="1"/>
  <c r="C35" i="12"/>
  <c r="E35" i="12" s="1"/>
  <c r="C34" i="12"/>
  <c r="E34" i="12" s="1"/>
  <c r="C33" i="12"/>
  <c r="E33" i="12" s="1"/>
  <c r="C32" i="12"/>
  <c r="C31" i="12"/>
  <c r="E31" i="12" s="1"/>
  <c r="C30" i="12"/>
  <c r="E30" i="12" s="1"/>
  <c r="C29" i="12"/>
  <c r="C28" i="12"/>
  <c r="E28" i="12" s="1"/>
  <c r="C27" i="12"/>
  <c r="E27" i="12" s="1"/>
  <c r="C26" i="12"/>
  <c r="E26" i="12" s="1"/>
  <c r="C25" i="12"/>
  <c r="E25" i="12" s="1"/>
  <c r="C24" i="12"/>
  <c r="C23" i="12"/>
  <c r="E23" i="12" s="1"/>
  <c r="C22" i="12"/>
  <c r="E22" i="12" s="1"/>
  <c r="C21" i="12"/>
  <c r="C20" i="12"/>
  <c r="E20" i="12" s="1"/>
  <c r="C19" i="12"/>
  <c r="E19" i="12" s="1"/>
  <c r="C18" i="12"/>
  <c r="E18" i="12" s="1"/>
  <c r="C17" i="12"/>
  <c r="E17" i="12" s="1"/>
  <c r="C16" i="12"/>
  <c r="C15" i="12"/>
  <c r="E15" i="12" s="1"/>
  <c r="P18" i="12" a="1"/>
  <c r="P18" i="12" s="1"/>
  <c r="N18" i="12" a="1"/>
  <c r="N18" i="12" s="1"/>
  <c r="L18" i="12" a="1"/>
  <c r="L18" i="12" s="1"/>
  <c r="J18" i="12" a="1"/>
  <c r="J18" i="12" s="1"/>
  <c r="H18" i="12" a="1"/>
  <c r="H18" i="12" s="1"/>
  <c r="F18" i="12" a="1"/>
  <c r="F18" i="12" s="1"/>
  <c r="D18" i="12" a="1"/>
  <c r="D18" i="12" s="1"/>
  <c r="B18" i="12" a="1"/>
  <c r="B18" i="12" s="1"/>
  <c r="D10" i="19"/>
  <c r="C10" i="19"/>
  <c r="B10" i="19"/>
  <c r="D8" i="19"/>
  <c r="C8" i="19"/>
  <c r="B8" i="19"/>
  <c r="D7" i="19"/>
  <c r="C7" i="19"/>
  <c r="B7" i="19"/>
  <c r="D4" i="19"/>
  <c r="C4" i="19"/>
  <c r="B4" i="19"/>
  <c r="D2" i="19"/>
  <c r="C2" i="19"/>
  <c r="B2" i="19"/>
  <c r="W24" i="19"/>
  <c r="W25" i="19"/>
  <c r="W16" i="19"/>
  <c r="W17" i="19"/>
  <c r="W18" i="19"/>
  <c r="W19" i="19"/>
  <c r="W20" i="19"/>
  <c r="W21" i="19"/>
  <c r="W22" i="19"/>
  <c r="W23" i="19"/>
  <c r="W15" i="19"/>
  <c r="R56" i="19"/>
  <c r="R55" i="19"/>
  <c r="R54" i="19"/>
  <c r="R53" i="19"/>
  <c r="R52" i="19"/>
  <c r="R51" i="19"/>
  <c r="R50" i="19"/>
  <c r="R49" i="19"/>
  <c r="R48" i="19"/>
  <c r="R47" i="19"/>
  <c r="R46" i="19"/>
  <c r="R45" i="19"/>
  <c r="R44" i="19"/>
  <c r="R43" i="19"/>
  <c r="R42" i="19"/>
  <c r="R41" i="19"/>
  <c r="R40" i="19"/>
  <c r="R39" i="19"/>
  <c r="R38" i="19"/>
  <c r="R37" i="19"/>
  <c r="R36" i="19"/>
  <c r="R35" i="19"/>
  <c r="R34" i="19"/>
  <c r="R33" i="19"/>
  <c r="R32" i="19"/>
  <c r="R31" i="19"/>
  <c r="R30" i="19"/>
  <c r="R29" i="19"/>
  <c r="R28" i="19"/>
  <c r="R27" i="19"/>
  <c r="R26" i="19"/>
  <c r="R25" i="19"/>
  <c r="R24" i="19"/>
  <c r="R23" i="19"/>
  <c r="R22" i="19"/>
  <c r="R21" i="19"/>
  <c r="R20" i="19"/>
  <c r="R19" i="19"/>
  <c r="R18" i="19"/>
  <c r="R17" i="19"/>
  <c r="R16" i="19"/>
  <c r="R15" i="19"/>
  <c r="M56" i="19"/>
  <c r="M55" i="19"/>
  <c r="M54" i="19"/>
  <c r="M53" i="19"/>
  <c r="M52" i="19"/>
  <c r="M51" i="19"/>
  <c r="M50" i="19"/>
  <c r="M49" i="19"/>
  <c r="M48" i="19"/>
  <c r="M47" i="19"/>
  <c r="M46" i="19"/>
  <c r="M45" i="19"/>
  <c r="M44" i="19"/>
  <c r="M43" i="19"/>
  <c r="M42" i="19"/>
  <c r="M41" i="19"/>
  <c r="M40" i="19"/>
  <c r="M39" i="19"/>
  <c r="M38" i="19"/>
  <c r="M37" i="19"/>
  <c r="M36" i="19"/>
  <c r="M35" i="19"/>
  <c r="M34" i="19"/>
  <c r="M33" i="19"/>
  <c r="M32" i="19"/>
  <c r="M31" i="19"/>
  <c r="M30" i="19"/>
  <c r="M29" i="19"/>
  <c r="M28" i="19"/>
  <c r="M27" i="19"/>
  <c r="M26" i="19"/>
  <c r="M25" i="19"/>
  <c r="M24" i="19"/>
  <c r="M23" i="19"/>
  <c r="M22" i="19"/>
  <c r="M21" i="19"/>
  <c r="M20" i="19"/>
  <c r="M19" i="19"/>
  <c r="M18" i="19"/>
  <c r="M17" i="19"/>
  <c r="M16" i="19"/>
  <c r="M15" i="19"/>
  <c r="H24" i="19"/>
  <c r="H25" i="19"/>
  <c r="H18" i="19"/>
  <c r="H19" i="19"/>
  <c r="H20" i="19"/>
  <c r="H21" i="19"/>
  <c r="H22" i="19"/>
  <c r="H23" i="19"/>
  <c r="H16" i="19"/>
  <c r="H17" i="19"/>
  <c r="H15" i="19"/>
  <c r="C56" i="19"/>
  <c r="C55" i="19"/>
  <c r="C54" i="19"/>
  <c r="C53" i="19"/>
  <c r="C52" i="19"/>
  <c r="C51" i="19"/>
  <c r="C50" i="19"/>
  <c r="C49" i="19"/>
  <c r="C48" i="19"/>
  <c r="C47" i="19"/>
  <c r="C46" i="19"/>
  <c r="C45" i="19"/>
  <c r="C44" i="19"/>
  <c r="C43" i="19"/>
  <c r="C42" i="19"/>
  <c r="C41" i="19"/>
  <c r="C40" i="19"/>
  <c r="C39" i="19"/>
  <c r="C38" i="19"/>
  <c r="C37" i="19"/>
  <c r="C36" i="19"/>
  <c r="C35" i="19"/>
  <c r="C34" i="19"/>
  <c r="C33" i="19"/>
  <c r="C32" i="19"/>
  <c r="C31" i="19"/>
  <c r="C30" i="19"/>
  <c r="C29" i="19"/>
  <c r="C28" i="19"/>
  <c r="C27" i="19"/>
  <c r="C26" i="19"/>
  <c r="C25" i="19"/>
  <c r="C24" i="19"/>
  <c r="C23" i="19"/>
  <c r="C22" i="19"/>
  <c r="C21" i="19"/>
  <c r="C20" i="19"/>
  <c r="C19" i="19"/>
  <c r="C18" i="19"/>
  <c r="C17" i="19"/>
  <c r="C16" i="19"/>
  <c r="C15" i="19"/>
  <c r="V18" i="19" a="1"/>
  <c r="V18" i="19" s="1"/>
  <c r="Q18" i="19" a="1"/>
  <c r="Q18" i="19" s="1"/>
  <c r="L18" i="19" a="1"/>
  <c r="L18" i="19" s="1"/>
  <c r="G18" i="19" a="1"/>
  <c r="G18" i="19" s="1"/>
  <c r="D8" i="18"/>
  <c r="C8" i="18"/>
  <c r="B8" i="18"/>
  <c r="D2" i="18"/>
  <c r="C2" i="18"/>
  <c r="B2"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9" i="18"/>
  <c r="C18" i="18"/>
  <c r="C17" i="18"/>
  <c r="C16" i="18"/>
  <c r="C15" i="18"/>
  <c r="G18" i="18" a="1"/>
  <c r="G18" i="18" s="1"/>
  <c r="B18" i="18" a="1"/>
  <c r="B18" i="18" s="1"/>
  <c r="D2" i="35"/>
  <c r="E2" i="35"/>
  <c r="F2" i="35"/>
  <c r="G2" i="35"/>
  <c r="H2" i="35"/>
  <c r="I2" i="35"/>
  <c r="J2" i="35"/>
  <c r="K2" i="35"/>
  <c r="L2" i="35"/>
  <c r="M2" i="35"/>
  <c r="N2" i="35"/>
  <c r="O2" i="35"/>
  <c r="P2" i="35"/>
  <c r="Q2" i="35"/>
  <c r="R2" i="35"/>
  <c r="S2" i="35"/>
  <c r="T2" i="35"/>
  <c r="U2" i="35"/>
  <c r="V2" i="35"/>
  <c r="W2" i="35"/>
  <c r="X2" i="35"/>
  <c r="Y2" i="35"/>
  <c r="Z2" i="35"/>
  <c r="AA2" i="35"/>
  <c r="AB2" i="35"/>
  <c r="AC2" i="35"/>
  <c r="AD2" i="35"/>
  <c r="AE2" i="35"/>
  <c r="AF2" i="35"/>
  <c r="AG2" i="35"/>
  <c r="AH2" i="35"/>
  <c r="AI2" i="35"/>
  <c r="AJ2" i="35"/>
  <c r="AK2" i="35"/>
  <c r="AL2" i="35"/>
  <c r="AM2" i="35"/>
  <c r="AN2" i="35"/>
  <c r="AO2" i="35"/>
  <c r="AP2" i="35"/>
  <c r="AQ2" i="35"/>
  <c r="D3" i="35"/>
  <c r="E3" i="35"/>
  <c r="F3" i="35"/>
  <c r="G3" i="35"/>
  <c r="H3" i="35"/>
  <c r="I3" i="35"/>
  <c r="J3" i="35"/>
  <c r="K3" i="35"/>
  <c r="L3" i="35"/>
  <c r="M3" i="35"/>
  <c r="N3" i="35"/>
  <c r="O3" i="35"/>
  <c r="P3" i="35"/>
  <c r="Q3" i="35"/>
  <c r="R3" i="35"/>
  <c r="S3" i="35"/>
  <c r="T3" i="35"/>
  <c r="U3" i="35"/>
  <c r="V3" i="35"/>
  <c r="W3" i="35"/>
  <c r="X3" i="35"/>
  <c r="Y3" i="35"/>
  <c r="Z3" i="35"/>
  <c r="AA3" i="35"/>
  <c r="AB3" i="35"/>
  <c r="AC3" i="35"/>
  <c r="AD3" i="35"/>
  <c r="AE3" i="35"/>
  <c r="AF3" i="35"/>
  <c r="AG3" i="35"/>
  <c r="AH3" i="35"/>
  <c r="AI3" i="35"/>
  <c r="AJ3" i="35"/>
  <c r="AK3" i="35"/>
  <c r="AL3" i="35"/>
  <c r="AM3" i="35"/>
  <c r="AN3" i="35"/>
  <c r="AO3" i="35"/>
  <c r="AP3" i="35"/>
  <c r="AQ3" i="35"/>
  <c r="D4" i="35"/>
  <c r="E4" i="35"/>
  <c r="F4" i="35"/>
  <c r="G4" i="35"/>
  <c r="H4" i="35"/>
  <c r="I4" i="35"/>
  <c r="J4" i="35"/>
  <c r="K4" i="35"/>
  <c r="L4" i="35"/>
  <c r="M4" i="35"/>
  <c r="N4" i="35"/>
  <c r="O4" i="35"/>
  <c r="P4" i="35"/>
  <c r="Q4" i="35"/>
  <c r="R4" i="35"/>
  <c r="S4" i="35"/>
  <c r="T4" i="35"/>
  <c r="U4" i="35"/>
  <c r="V4" i="35"/>
  <c r="W4" i="35"/>
  <c r="X4" i="35"/>
  <c r="Y4" i="35"/>
  <c r="Z4" i="35"/>
  <c r="AA4" i="35"/>
  <c r="AB4" i="35"/>
  <c r="AC4" i="35"/>
  <c r="AD4" i="35"/>
  <c r="AE4" i="35"/>
  <c r="AF4" i="35"/>
  <c r="AG4" i="35"/>
  <c r="AH4" i="35"/>
  <c r="AI4" i="35"/>
  <c r="AJ4" i="35"/>
  <c r="AK4" i="35"/>
  <c r="AL4" i="35"/>
  <c r="AM4" i="35"/>
  <c r="AN4" i="35"/>
  <c r="AO4" i="35"/>
  <c r="AP4" i="35"/>
  <c r="AQ4" i="35"/>
  <c r="D5" i="35"/>
  <c r="E5" i="35"/>
  <c r="F5" i="35"/>
  <c r="G5" i="35"/>
  <c r="H5" i="35"/>
  <c r="I5" i="35"/>
  <c r="J5" i="35"/>
  <c r="K5" i="35"/>
  <c r="L5" i="35"/>
  <c r="M5" i="35"/>
  <c r="N5" i="35"/>
  <c r="O5" i="35"/>
  <c r="P5" i="35"/>
  <c r="Q5" i="35"/>
  <c r="R5" i="35"/>
  <c r="S5" i="35"/>
  <c r="T5" i="35"/>
  <c r="U5" i="35"/>
  <c r="V5" i="35"/>
  <c r="W5" i="35"/>
  <c r="X5" i="35"/>
  <c r="Y5" i="35"/>
  <c r="Z5" i="35"/>
  <c r="AA5" i="35"/>
  <c r="AB5" i="35"/>
  <c r="AC5" i="35"/>
  <c r="AD5" i="35"/>
  <c r="AE5" i="35"/>
  <c r="AF5" i="35"/>
  <c r="AG5" i="35"/>
  <c r="AH5" i="35"/>
  <c r="AI5" i="35"/>
  <c r="AJ5" i="35"/>
  <c r="AK5" i="35"/>
  <c r="AL5" i="35"/>
  <c r="AM5" i="35"/>
  <c r="AN5" i="35"/>
  <c r="AO5" i="35"/>
  <c r="AP5" i="35"/>
  <c r="AQ5" i="35"/>
  <c r="D6" i="35"/>
  <c r="E6" i="35"/>
  <c r="F6" i="35"/>
  <c r="G6" i="35"/>
  <c r="H6" i="35"/>
  <c r="I6" i="35"/>
  <c r="J6" i="35"/>
  <c r="K6" i="35"/>
  <c r="L6" i="35"/>
  <c r="M6" i="35"/>
  <c r="N6" i="35"/>
  <c r="O6" i="35"/>
  <c r="P6" i="35"/>
  <c r="Q6" i="35"/>
  <c r="R6" i="35"/>
  <c r="S6" i="35"/>
  <c r="T6" i="35"/>
  <c r="U6" i="35"/>
  <c r="V6" i="35"/>
  <c r="W6" i="35"/>
  <c r="X6" i="35"/>
  <c r="Y6" i="35"/>
  <c r="Z6" i="35"/>
  <c r="AA6" i="35"/>
  <c r="AB6" i="35"/>
  <c r="AC6" i="35"/>
  <c r="AD6" i="35"/>
  <c r="AE6" i="35"/>
  <c r="AF6" i="35"/>
  <c r="AG6" i="35"/>
  <c r="AH6" i="35"/>
  <c r="AI6" i="35"/>
  <c r="AJ6" i="35"/>
  <c r="AK6" i="35"/>
  <c r="AL6" i="35"/>
  <c r="AM6" i="35"/>
  <c r="AN6" i="35"/>
  <c r="AO6" i="35"/>
  <c r="AP6" i="35"/>
  <c r="AQ6" i="35"/>
  <c r="D7" i="35"/>
  <c r="E7" i="35"/>
  <c r="F7" i="35"/>
  <c r="G7" i="35"/>
  <c r="H7" i="35"/>
  <c r="I7" i="35"/>
  <c r="J7" i="35"/>
  <c r="K7" i="35"/>
  <c r="L7" i="35"/>
  <c r="M7" i="35"/>
  <c r="N7" i="35"/>
  <c r="O7" i="35"/>
  <c r="P7" i="35"/>
  <c r="Q7" i="35"/>
  <c r="R7" i="35"/>
  <c r="S7" i="35"/>
  <c r="T7" i="35"/>
  <c r="U7" i="35"/>
  <c r="V7" i="35"/>
  <c r="W7" i="35"/>
  <c r="X7" i="35"/>
  <c r="Y7" i="35"/>
  <c r="Z7" i="35"/>
  <c r="AA7" i="35"/>
  <c r="AB7" i="35"/>
  <c r="AC7" i="35"/>
  <c r="AD7" i="35"/>
  <c r="AE7" i="35"/>
  <c r="AF7" i="35"/>
  <c r="AG7" i="35"/>
  <c r="AH7" i="35"/>
  <c r="AI7" i="35"/>
  <c r="AJ7" i="35"/>
  <c r="AK7" i="35"/>
  <c r="AL7" i="35"/>
  <c r="AM7" i="35"/>
  <c r="AN7" i="35"/>
  <c r="AO7" i="35"/>
  <c r="AP7" i="35"/>
  <c r="AQ7" i="35"/>
  <c r="D8" i="35"/>
  <c r="E8" i="35"/>
  <c r="F8" i="35"/>
  <c r="G8" i="35"/>
  <c r="H8" i="35"/>
  <c r="I8" i="35"/>
  <c r="J8" i="35"/>
  <c r="K8" i="35"/>
  <c r="L8" i="35"/>
  <c r="M8" i="35"/>
  <c r="N8" i="35"/>
  <c r="O8" i="35"/>
  <c r="P8" i="35"/>
  <c r="Q8" i="35"/>
  <c r="R8" i="35"/>
  <c r="S8" i="35"/>
  <c r="T8" i="35"/>
  <c r="U8" i="35"/>
  <c r="V8" i="35"/>
  <c r="W8" i="35"/>
  <c r="X8" i="35"/>
  <c r="Y8" i="35"/>
  <c r="Z8" i="35"/>
  <c r="AA8" i="35"/>
  <c r="AB8" i="35"/>
  <c r="AC8" i="35"/>
  <c r="AD8" i="35"/>
  <c r="AE8" i="35"/>
  <c r="AF8" i="35"/>
  <c r="AG8" i="35"/>
  <c r="AH8" i="35"/>
  <c r="AI8" i="35"/>
  <c r="AJ8" i="35"/>
  <c r="AK8" i="35"/>
  <c r="AL8" i="35"/>
  <c r="AM8" i="35"/>
  <c r="AN8" i="35"/>
  <c r="AO8" i="35"/>
  <c r="AP8" i="35"/>
  <c r="AQ8" i="35"/>
  <c r="D9" i="35"/>
  <c r="E9" i="35"/>
  <c r="F9" i="35"/>
  <c r="G9" i="35"/>
  <c r="H9" i="35"/>
  <c r="I9" i="35"/>
  <c r="J9" i="35"/>
  <c r="K9" i="35"/>
  <c r="L9" i="35"/>
  <c r="M9" i="35"/>
  <c r="N9" i="35"/>
  <c r="O9" i="35"/>
  <c r="P9" i="35"/>
  <c r="Q9" i="35"/>
  <c r="R9" i="35"/>
  <c r="S9" i="35"/>
  <c r="T9" i="35"/>
  <c r="U9" i="35"/>
  <c r="V9" i="35"/>
  <c r="W9" i="35"/>
  <c r="X9" i="35"/>
  <c r="Y9" i="35"/>
  <c r="Z9" i="35"/>
  <c r="AA9" i="35"/>
  <c r="AB9" i="35"/>
  <c r="AC9" i="35"/>
  <c r="AD9" i="35"/>
  <c r="AE9" i="35"/>
  <c r="AF9" i="35"/>
  <c r="AG9" i="35"/>
  <c r="AH9" i="35"/>
  <c r="AI9" i="35"/>
  <c r="AJ9" i="35"/>
  <c r="AK9" i="35"/>
  <c r="AL9" i="35"/>
  <c r="AM9" i="35"/>
  <c r="AN9" i="35"/>
  <c r="AO9" i="35"/>
  <c r="AP9" i="35"/>
  <c r="AQ9" i="35"/>
  <c r="D10" i="35"/>
  <c r="E10" i="35"/>
  <c r="F10" i="35"/>
  <c r="G10" i="35"/>
  <c r="H10" i="35"/>
  <c r="I10" i="35"/>
  <c r="J10" i="35"/>
  <c r="K10" i="35"/>
  <c r="L10" i="35"/>
  <c r="M10" i="35"/>
  <c r="N10" i="35"/>
  <c r="O10" i="35"/>
  <c r="P10" i="35"/>
  <c r="Q10" i="35"/>
  <c r="R10" i="35"/>
  <c r="S10" i="35"/>
  <c r="T10" i="35"/>
  <c r="U10" i="35"/>
  <c r="V10" i="35"/>
  <c r="W10" i="35"/>
  <c r="X10" i="35"/>
  <c r="Y10" i="35"/>
  <c r="Z10" i="35"/>
  <c r="AA10" i="35"/>
  <c r="AB10" i="35"/>
  <c r="AC10" i="35"/>
  <c r="AD10" i="35"/>
  <c r="AE10" i="35"/>
  <c r="AF10" i="35"/>
  <c r="AG10" i="35"/>
  <c r="AH10" i="35"/>
  <c r="AI10" i="35"/>
  <c r="AJ10" i="35"/>
  <c r="AK10" i="35"/>
  <c r="AL10" i="35"/>
  <c r="AM10" i="35"/>
  <c r="AN10" i="35"/>
  <c r="AO10" i="35"/>
  <c r="AP10" i="35"/>
  <c r="AQ10" i="35"/>
  <c r="D11" i="35"/>
  <c r="E11" i="35"/>
  <c r="F11" i="35"/>
  <c r="G11" i="35"/>
  <c r="H11" i="35"/>
  <c r="I11" i="35"/>
  <c r="J11" i="35"/>
  <c r="K11" i="35"/>
  <c r="L11" i="35"/>
  <c r="M11" i="35"/>
  <c r="N11" i="35"/>
  <c r="O11" i="35"/>
  <c r="P11" i="35"/>
  <c r="Q11" i="35"/>
  <c r="R11" i="35"/>
  <c r="S11" i="35"/>
  <c r="T11" i="35"/>
  <c r="U11" i="35"/>
  <c r="V11" i="35"/>
  <c r="W11" i="35"/>
  <c r="X11" i="35"/>
  <c r="Y11" i="35"/>
  <c r="Z11" i="35"/>
  <c r="AA11" i="35"/>
  <c r="AB11" i="35"/>
  <c r="AC11" i="35"/>
  <c r="AD11" i="35"/>
  <c r="AE11" i="35"/>
  <c r="AF11" i="35"/>
  <c r="AG11" i="35"/>
  <c r="AH11" i="35"/>
  <c r="AI11" i="35"/>
  <c r="AJ11" i="35"/>
  <c r="AK11" i="35"/>
  <c r="AL11" i="35"/>
  <c r="AM11" i="35"/>
  <c r="AN11" i="35"/>
  <c r="AO11" i="35"/>
  <c r="AP11" i="35"/>
  <c r="AQ11" i="35"/>
  <c r="C3" i="35"/>
  <c r="B3" i="35" s="1"/>
  <c r="C4" i="35"/>
  <c r="C5" i="35"/>
  <c r="B5" i="35" s="1"/>
  <c r="C6" i="35"/>
  <c r="B6" i="35" s="1"/>
  <c r="C7" i="35"/>
  <c r="C8" i="35"/>
  <c r="B8" i="35" s="1"/>
  <c r="C9" i="35"/>
  <c r="B9" i="35" s="1"/>
  <c r="C10" i="35"/>
  <c r="B10" i="35" s="1"/>
  <c r="C11" i="35"/>
  <c r="B11" i="35" s="1"/>
  <c r="C2" i="35"/>
  <c r="B2" i="35" s="1"/>
  <c r="D2" i="30"/>
  <c r="E2" i="30"/>
  <c r="F2" i="30"/>
  <c r="G2" i="30"/>
  <c r="H2" i="30"/>
  <c r="I2" i="30"/>
  <c r="J2" i="30"/>
  <c r="K2" i="30"/>
  <c r="L2" i="30"/>
  <c r="M2" i="30"/>
  <c r="N2" i="30"/>
  <c r="O2" i="30"/>
  <c r="P2" i="30"/>
  <c r="Q2" i="30"/>
  <c r="R2" i="30"/>
  <c r="S2" i="30"/>
  <c r="T2" i="30"/>
  <c r="U2" i="30"/>
  <c r="V2" i="30"/>
  <c r="W2" i="30"/>
  <c r="X2" i="30"/>
  <c r="Y2" i="30"/>
  <c r="Z2" i="30"/>
  <c r="AA2" i="30"/>
  <c r="AB2" i="30"/>
  <c r="AC2" i="30"/>
  <c r="AD2" i="30"/>
  <c r="AE2" i="30"/>
  <c r="AF2" i="30"/>
  <c r="AG2" i="30"/>
  <c r="AH2" i="30"/>
  <c r="AI2" i="30"/>
  <c r="AJ2" i="30"/>
  <c r="AK2" i="30"/>
  <c r="AL2" i="30"/>
  <c r="AM2" i="30"/>
  <c r="AN2" i="30"/>
  <c r="AO2" i="30"/>
  <c r="AP2" i="30"/>
  <c r="AQ2" i="30"/>
  <c r="D3" i="30"/>
  <c r="E3" i="30"/>
  <c r="F3" i="30"/>
  <c r="G3" i="30"/>
  <c r="H3" i="30"/>
  <c r="I3" i="30"/>
  <c r="J3" i="30"/>
  <c r="K3" i="30"/>
  <c r="L3" i="30"/>
  <c r="M3" i="30"/>
  <c r="N3" i="30"/>
  <c r="O3" i="30"/>
  <c r="P3" i="30"/>
  <c r="Q3" i="30"/>
  <c r="R3" i="30"/>
  <c r="S3" i="30"/>
  <c r="T3" i="30"/>
  <c r="U3" i="30"/>
  <c r="V3" i="30"/>
  <c r="W3" i="30"/>
  <c r="X3" i="30"/>
  <c r="Y3" i="30"/>
  <c r="Z3" i="30"/>
  <c r="AA3" i="30"/>
  <c r="AB3" i="30"/>
  <c r="AC3" i="30"/>
  <c r="AD3" i="30"/>
  <c r="AE3" i="30"/>
  <c r="AF3" i="30"/>
  <c r="AG3" i="30"/>
  <c r="AH3" i="30"/>
  <c r="AI3" i="30"/>
  <c r="AJ3" i="30"/>
  <c r="AK3" i="30"/>
  <c r="AL3" i="30"/>
  <c r="AM3" i="30"/>
  <c r="AN3" i="30"/>
  <c r="AO3" i="30"/>
  <c r="AP3" i="30"/>
  <c r="AQ3" i="30"/>
  <c r="D4" i="30"/>
  <c r="E4" i="30"/>
  <c r="F4" i="30"/>
  <c r="G4" i="30"/>
  <c r="H4" i="30"/>
  <c r="I4" i="30"/>
  <c r="J4" i="30"/>
  <c r="K4" i="30"/>
  <c r="L4" i="30"/>
  <c r="M4" i="30"/>
  <c r="N4" i="30"/>
  <c r="O4" i="30"/>
  <c r="P4" i="30"/>
  <c r="Q4" i="30"/>
  <c r="R4" i="30"/>
  <c r="S4" i="30"/>
  <c r="T4" i="30"/>
  <c r="U4" i="30"/>
  <c r="V4" i="30"/>
  <c r="W4" i="30"/>
  <c r="X4" i="30"/>
  <c r="Y4" i="30"/>
  <c r="Z4" i="30"/>
  <c r="AA4" i="30"/>
  <c r="AB4" i="30"/>
  <c r="AC4" i="30"/>
  <c r="AD4" i="30"/>
  <c r="AE4" i="30"/>
  <c r="AF4" i="30"/>
  <c r="AG4" i="30"/>
  <c r="AH4" i="30"/>
  <c r="AI4" i="30"/>
  <c r="AJ4" i="30"/>
  <c r="AK4" i="30"/>
  <c r="AL4" i="30"/>
  <c r="AM4" i="30"/>
  <c r="AN4" i="30"/>
  <c r="AO4" i="30"/>
  <c r="AP4" i="30"/>
  <c r="AQ4" i="30"/>
  <c r="D5" i="30"/>
  <c r="E5" i="30"/>
  <c r="F5" i="30"/>
  <c r="G5" i="30"/>
  <c r="H5" i="30"/>
  <c r="I5" i="30"/>
  <c r="J5" i="30"/>
  <c r="K5" i="30"/>
  <c r="L5" i="30"/>
  <c r="M5" i="30"/>
  <c r="N5" i="30"/>
  <c r="O5" i="30"/>
  <c r="P5" i="30"/>
  <c r="Q5" i="30"/>
  <c r="R5" i="30"/>
  <c r="S5" i="30"/>
  <c r="T5" i="30"/>
  <c r="U5" i="30"/>
  <c r="V5" i="30"/>
  <c r="W5" i="30"/>
  <c r="X5" i="30"/>
  <c r="Y5" i="30"/>
  <c r="Z5" i="30"/>
  <c r="AA5" i="30"/>
  <c r="AB5" i="30"/>
  <c r="AC5" i="30"/>
  <c r="AD5" i="30"/>
  <c r="AE5" i="30"/>
  <c r="AF5" i="30"/>
  <c r="AG5" i="30"/>
  <c r="AH5" i="30"/>
  <c r="AI5" i="30"/>
  <c r="AJ5" i="30"/>
  <c r="AK5" i="30"/>
  <c r="AL5" i="30"/>
  <c r="AM5" i="30"/>
  <c r="AN5" i="30"/>
  <c r="AO5" i="30"/>
  <c r="AP5" i="30"/>
  <c r="AQ5"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AI6" i="30"/>
  <c r="AJ6" i="30"/>
  <c r="AK6" i="30"/>
  <c r="AL6" i="30"/>
  <c r="AM6" i="30"/>
  <c r="AN6" i="30"/>
  <c r="AO6" i="30"/>
  <c r="AP6" i="30"/>
  <c r="AQ6" i="30"/>
  <c r="D7" i="30"/>
  <c r="E7" i="30"/>
  <c r="F7" i="30"/>
  <c r="G7" i="30"/>
  <c r="H7" i="30"/>
  <c r="I7" i="30"/>
  <c r="J7" i="30"/>
  <c r="K7" i="30"/>
  <c r="L7" i="30"/>
  <c r="M7" i="30"/>
  <c r="N7" i="30"/>
  <c r="O7" i="30"/>
  <c r="P7" i="30"/>
  <c r="Q7" i="30"/>
  <c r="R7" i="30"/>
  <c r="S7" i="30"/>
  <c r="T7" i="30"/>
  <c r="U7" i="30"/>
  <c r="V7" i="30"/>
  <c r="W7" i="30"/>
  <c r="X7" i="30"/>
  <c r="Y7" i="30"/>
  <c r="Z7" i="30"/>
  <c r="AA7" i="30"/>
  <c r="AB7" i="30"/>
  <c r="AC7" i="30"/>
  <c r="AD7" i="30"/>
  <c r="AE7" i="30"/>
  <c r="AF7" i="30"/>
  <c r="AG7" i="30"/>
  <c r="AH7" i="30"/>
  <c r="AI7" i="30"/>
  <c r="AJ7" i="30"/>
  <c r="AK7" i="30"/>
  <c r="AL7" i="30"/>
  <c r="AM7" i="30"/>
  <c r="AN7" i="30"/>
  <c r="AO7" i="30"/>
  <c r="AP7" i="30"/>
  <c r="AQ7" i="30"/>
  <c r="D8" i="30"/>
  <c r="E8" i="30"/>
  <c r="F8" i="30"/>
  <c r="G8" i="30"/>
  <c r="H8" i="30"/>
  <c r="I8" i="30"/>
  <c r="J8" i="30"/>
  <c r="K8" i="30"/>
  <c r="L8" i="30"/>
  <c r="M8" i="30"/>
  <c r="N8" i="30"/>
  <c r="O8" i="30"/>
  <c r="P8" i="30"/>
  <c r="Q8" i="30"/>
  <c r="R8" i="30"/>
  <c r="S8" i="30"/>
  <c r="T8" i="30"/>
  <c r="U8" i="30"/>
  <c r="V8" i="30"/>
  <c r="W8" i="30"/>
  <c r="X8" i="30"/>
  <c r="Y8" i="30"/>
  <c r="Z8" i="30"/>
  <c r="AA8" i="30"/>
  <c r="AB8" i="30"/>
  <c r="AC8" i="30"/>
  <c r="AD8" i="30"/>
  <c r="AE8" i="30"/>
  <c r="AF8" i="30"/>
  <c r="AG8" i="30"/>
  <c r="AH8" i="30"/>
  <c r="AI8" i="30"/>
  <c r="AJ8" i="30"/>
  <c r="AK8" i="30"/>
  <c r="AL8" i="30"/>
  <c r="AM8" i="30"/>
  <c r="AN8" i="30"/>
  <c r="AO8" i="30"/>
  <c r="AP8" i="30"/>
  <c r="AQ8" i="30"/>
  <c r="D9" i="30"/>
  <c r="E9" i="30"/>
  <c r="F9" i="30"/>
  <c r="G9" i="30"/>
  <c r="H9" i="30"/>
  <c r="I9" i="30"/>
  <c r="J9" i="30"/>
  <c r="K9" i="30"/>
  <c r="L9" i="30"/>
  <c r="M9" i="30"/>
  <c r="N9" i="30"/>
  <c r="O9" i="30"/>
  <c r="P9" i="30"/>
  <c r="Q9" i="30"/>
  <c r="R9" i="30"/>
  <c r="S9" i="30"/>
  <c r="T9" i="30"/>
  <c r="U9" i="30"/>
  <c r="V9" i="30"/>
  <c r="W9" i="30"/>
  <c r="X9" i="30"/>
  <c r="Y9" i="30"/>
  <c r="Z9" i="30"/>
  <c r="AA9" i="30"/>
  <c r="AB9" i="30"/>
  <c r="AC9" i="30"/>
  <c r="AD9" i="30"/>
  <c r="AE9" i="30"/>
  <c r="AF9" i="30"/>
  <c r="AG9" i="30"/>
  <c r="AH9" i="30"/>
  <c r="AI9" i="30"/>
  <c r="AJ9" i="30"/>
  <c r="AK9" i="30"/>
  <c r="AL9" i="30"/>
  <c r="AM9" i="30"/>
  <c r="AN9" i="30"/>
  <c r="AO9" i="30"/>
  <c r="AP9" i="30"/>
  <c r="AQ9" i="30"/>
  <c r="D10" i="30"/>
  <c r="E10" i="30"/>
  <c r="F10" i="30"/>
  <c r="G10" i="30"/>
  <c r="H10" i="30"/>
  <c r="I10" i="30"/>
  <c r="J10" i="30"/>
  <c r="K10" i="30"/>
  <c r="L10" i="30"/>
  <c r="M10" i="30"/>
  <c r="N10" i="30"/>
  <c r="O10" i="30"/>
  <c r="P10" i="30"/>
  <c r="Q10" i="30"/>
  <c r="R10" i="30"/>
  <c r="S10" i="30"/>
  <c r="T10" i="30"/>
  <c r="U10" i="30"/>
  <c r="V10" i="30"/>
  <c r="W10" i="30"/>
  <c r="X10" i="30"/>
  <c r="Y10" i="30"/>
  <c r="Z10" i="30"/>
  <c r="AA10" i="30"/>
  <c r="AB10" i="30"/>
  <c r="AC10" i="30"/>
  <c r="AD10" i="30"/>
  <c r="AE10" i="30"/>
  <c r="AF10" i="30"/>
  <c r="AG10" i="30"/>
  <c r="AH10" i="30"/>
  <c r="AI10" i="30"/>
  <c r="AJ10" i="30"/>
  <c r="AK10" i="30"/>
  <c r="AL10" i="30"/>
  <c r="AM10" i="30"/>
  <c r="AN10" i="30"/>
  <c r="AO10" i="30"/>
  <c r="AP10" i="30"/>
  <c r="AQ10" i="30"/>
  <c r="D11" i="30"/>
  <c r="E11" i="30"/>
  <c r="F11" i="30"/>
  <c r="G11" i="30"/>
  <c r="H11" i="30"/>
  <c r="I11" i="30"/>
  <c r="J11" i="30"/>
  <c r="K11" i="30"/>
  <c r="L11" i="30"/>
  <c r="M11" i="30"/>
  <c r="N11" i="30"/>
  <c r="O11" i="30"/>
  <c r="P11" i="30"/>
  <c r="Q11" i="30"/>
  <c r="R11" i="30"/>
  <c r="S11" i="30"/>
  <c r="T11" i="30"/>
  <c r="U11" i="30"/>
  <c r="V11" i="30"/>
  <c r="W11" i="30"/>
  <c r="X11" i="30"/>
  <c r="Y11" i="30"/>
  <c r="Z11" i="30"/>
  <c r="AA11" i="30"/>
  <c r="AB11" i="30"/>
  <c r="AC11" i="30"/>
  <c r="AD11" i="30"/>
  <c r="AE11" i="30"/>
  <c r="AF11" i="30"/>
  <c r="AG11" i="30"/>
  <c r="AH11" i="30"/>
  <c r="AI11" i="30"/>
  <c r="AJ11" i="30"/>
  <c r="AK11" i="30"/>
  <c r="AL11" i="30"/>
  <c r="AM11" i="30"/>
  <c r="AN11" i="30"/>
  <c r="AO11" i="30"/>
  <c r="AP11" i="30"/>
  <c r="AQ11" i="30"/>
  <c r="C3" i="30"/>
  <c r="C4" i="30"/>
  <c r="C5" i="30"/>
  <c r="C6" i="30"/>
  <c r="C7" i="30"/>
  <c r="C8" i="30"/>
  <c r="C9" i="30"/>
  <c r="C10" i="30"/>
  <c r="C11" i="30"/>
  <c r="C2" i="30"/>
  <c r="D3" i="29"/>
  <c r="E3" i="29"/>
  <c r="F3" i="29"/>
  <c r="G3" i="29"/>
  <c r="H3" i="29"/>
  <c r="I3" i="29"/>
  <c r="J3" i="29"/>
  <c r="K3" i="29"/>
  <c r="L3" i="29"/>
  <c r="M3" i="29"/>
  <c r="N3" i="29"/>
  <c r="O3" i="29"/>
  <c r="P3" i="29"/>
  <c r="Q3" i="29"/>
  <c r="R3" i="29"/>
  <c r="S3" i="29"/>
  <c r="T3" i="29"/>
  <c r="U3" i="29"/>
  <c r="V3" i="29"/>
  <c r="W3" i="29"/>
  <c r="X3" i="29"/>
  <c r="Y3" i="29"/>
  <c r="Z3" i="29"/>
  <c r="AA3" i="29"/>
  <c r="AB3" i="29"/>
  <c r="AC3" i="29"/>
  <c r="AD3" i="29"/>
  <c r="AE3" i="29"/>
  <c r="AF3" i="29"/>
  <c r="AG3" i="29"/>
  <c r="AH3" i="29"/>
  <c r="AI3" i="29"/>
  <c r="AJ3" i="29"/>
  <c r="AK3" i="29"/>
  <c r="AL3" i="29"/>
  <c r="AM3" i="29"/>
  <c r="AN3" i="29"/>
  <c r="AO3" i="29"/>
  <c r="AP3" i="29"/>
  <c r="AQ3" i="29"/>
  <c r="D5" i="29"/>
  <c r="E5" i="29"/>
  <c r="F5" i="29"/>
  <c r="G5" i="29"/>
  <c r="H5" i="29"/>
  <c r="I5" i="29"/>
  <c r="J5" i="29"/>
  <c r="K5" i="29"/>
  <c r="L5" i="29"/>
  <c r="M5" i="29"/>
  <c r="N5" i="29"/>
  <c r="O5" i="29"/>
  <c r="P5" i="29"/>
  <c r="Q5" i="29"/>
  <c r="R5" i="29"/>
  <c r="S5" i="29"/>
  <c r="T5" i="29"/>
  <c r="U5" i="29"/>
  <c r="V5" i="29"/>
  <c r="W5" i="29"/>
  <c r="X5" i="29"/>
  <c r="Y5" i="29"/>
  <c r="Z5" i="29"/>
  <c r="AA5" i="29"/>
  <c r="AB5" i="29"/>
  <c r="AC5" i="29"/>
  <c r="AD5" i="29"/>
  <c r="AE5" i="29"/>
  <c r="AF5" i="29"/>
  <c r="AG5" i="29"/>
  <c r="AH5" i="29"/>
  <c r="AI5" i="29"/>
  <c r="AJ5" i="29"/>
  <c r="AK5" i="29"/>
  <c r="AL5" i="29"/>
  <c r="AM5" i="29"/>
  <c r="AN5" i="29"/>
  <c r="AO5" i="29"/>
  <c r="AP5" i="29"/>
  <c r="AQ5" i="29"/>
  <c r="D6" i="29"/>
  <c r="E6" i="29"/>
  <c r="F6" i="29"/>
  <c r="G6" i="29"/>
  <c r="H6" i="29"/>
  <c r="I6" i="29"/>
  <c r="J6" i="29"/>
  <c r="K6" i="29"/>
  <c r="L6" i="29"/>
  <c r="M6" i="29"/>
  <c r="N6" i="29"/>
  <c r="O6" i="29"/>
  <c r="P6" i="29"/>
  <c r="Q6" i="29"/>
  <c r="R6" i="29"/>
  <c r="S6" i="29"/>
  <c r="T6" i="29"/>
  <c r="U6" i="29"/>
  <c r="V6" i="29"/>
  <c r="W6" i="29"/>
  <c r="X6" i="29"/>
  <c r="Y6" i="29"/>
  <c r="Z6" i="29"/>
  <c r="AA6" i="29"/>
  <c r="AB6" i="29"/>
  <c r="AC6" i="29"/>
  <c r="AD6" i="29"/>
  <c r="AE6" i="29"/>
  <c r="AF6" i="29"/>
  <c r="AG6" i="29"/>
  <c r="AH6" i="29"/>
  <c r="AI6" i="29"/>
  <c r="AJ6" i="29"/>
  <c r="AK6" i="29"/>
  <c r="AL6" i="29"/>
  <c r="AM6" i="29"/>
  <c r="AN6" i="29"/>
  <c r="AO6" i="29"/>
  <c r="AP6" i="29"/>
  <c r="AQ6" i="29"/>
  <c r="D9" i="29"/>
  <c r="E9" i="29"/>
  <c r="F9" i="29"/>
  <c r="G9" i="29"/>
  <c r="H9" i="29"/>
  <c r="I9" i="29"/>
  <c r="J9" i="29"/>
  <c r="K9" i="29"/>
  <c r="L9" i="29"/>
  <c r="M9" i="29"/>
  <c r="N9" i="29"/>
  <c r="O9" i="29"/>
  <c r="P9" i="29"/>
  <c r="Q9" i="29"/>
  <c r="R9" i="29"/>
  <c r="S9" i="29"/>
  <c r="T9" i="29"/>
  <c r="U9" i="29"/>
  <c r="V9" i="29"/>
  <c r="W9" i="29"/>
  <c r="X9" i="29"/>
  <c r="Y9" i="29"/>
  <c r="Z9" i="29"/>
  <c r="AA9" i="29"/>
  <c r="AB9" i="29"/>
  <c r="AC9" i="29"/>
  <c r="AD9" i="29"/>
  <c r="AE9" i="29"/>
  <c r="AF9" i="29"/>
  <c r="AG9" i="29"/>
  <c r="AH9" i="29"/>
  <c r="AI9" i="29"/>
  <c r="AJ9" i="29"/>
  <c r="AK9" i="29"/>
  <c r="AL9" i="29"/>
  <c r="AM9" i="29"/>
  <c r="AN9" i="29"/>
  <c r="AO9" i="29"/>
  <c r="AP9" i="29"/>
  <c r="AQ9" i="29"/>
  <c r="D11" i="29"/>
  <c r="E11" i="29"/>
  <c r="F11" i="29"/>
  <c r="G11" i="29"/>
  <c r="H11" i="29"/>
  <c r="I11" i="29"/>
  <c r="J11" i="29"/>
  <c r="K11" i="29"/>
  <c r="L11" i="29"/>
  <c r="M11" i="29"/>
  <c r="N11" i="29"/>
  <c r="O11" i="29"/>
  <c r="P11" i="29"/>
  <c r="Q11" i="29"/>
  <c r="R11" i="29"/>
  <c r="S11" i="29"/>
  <c r="T11" i="29"/>
  <c r="U11" i="29"/>
  <c r="V11" i="29"/>
  <c r="W11" i="29"/>
  <c r="X11" i="29"/>
  <c r="Y11" i="29"/>
  <c r="Z11" i="29"/>
  <c r="AA11" i="29"/>
  <c r="AB11" i="29"/>
  <c r="AC11" i="29"/>
  <c r="AD11" i="29"/>
  <c r="AE11" i="29"/>
  <c r="AF11" i="29"/>
  <c r="AG11" i="29"/>
  <c r="AH11" i="29"/>
  <c r="AI11" i="29"/>
  <c r="AJ11" i="29"/>
  <c r="AK11" i="29"/>
  <c r="AL11" i="29"/>
  <c r="AM11" i="29"/>
  <c r="AN11" i="29"/>
  <c r="AO11" i="29"/>
  <c r="AP11" i="29"/>
  <c r="AQ11" i="29"/>
  <c r="C3" i="29"/>
  <c r="C5" i="29"/>
  <c r="C6" i="29"/>
  <c r="C9" i="29"/>
  <c r="C11" i="29"/>
  <c r="T2" i="28"/>
  <c r="AG2"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AF3" i="28"/>
  <c r="AG3" i="28"/>
  <c r="AH3" i="28"/>
  <c r="AI3" i="28"/>
  <c r="AJ3" i="28"/>
  <c r="AK3" i="28"/>
  <c r="AL3" i="28"/>
  <c r="AM3" i="28"/>
  <c r="AN3" i="28"/>
  <c r="AO3" i="28"/>
  <c r="AP3" i="28"/>
  <c r="AQ3" i="28"/>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AF4" i="28"/>
  <c r="AG4" i="28"/>
  <c r="AH4" i="28"/>
  <c r="AI4" i="28"/>
  <c r="AJ4" i="28"/>
  <c r="AK4" i="28"/>
  <c r="AL4" i="28"/>
  <c r="AM4" i="28"/>
  <c r="AN4" i="28"/>
  <c r="AO4" i="28"/>
  <c r="AP4" i="28"/>
  <c r="AQ4"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AF5" i="28"/>
  <c r="AG5" i="28"/>
  <c r="AH5" i="28"/>
  <c r="AI5" i="28"/>
  <c r="AJ5" i="28"/>
  <c r="AK5" i="28"/>
  <c r="AL5" i="28"/>
  <c r="AM5" i="28"/>
  <c r="AN5" i="28"/>
  <c r="AO5" i="28"/>
  <c r="AP5" i="28"/>
  <c r="AQ5"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AF6" i="28"/>
  <c r="AG6" i="28"/>
  <c r="AH6" i="28"/>
  <c r="AI6" i="28"/>
  <c r="AJ6" i="28"/>
  <c r="AK6" i="28"/>
  <c r="AL6" i="28"/>
  <c r="AM6" i="28"/>
  <c r="AN6" i="28"/>
  <c r="AO6" i="28"/>
  <c r="AP6" i="28"/>
  <c r="AQ6"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AF7" i="28"/>
  <c r="AG7" i="28"/>
  <c r="AH7" i="28"/>
  <c r="AI7" i="28"/>
  <c r="AJ7" i="28"/>
  <c r="AK7" i="28"/>
  <c r="AL7" i="28"/>
  <c r="AM7" i="28"/>
  <c r="AN7" i="28"/>
  <c r="AO7" i="28"/>
  <c r="AP7" i="28"/>
  <c r="AQ7" i="28"/>
  <c r="Y8"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AF9" i="28"/>
  <c r="AG9" i="28"/>
  <c r="AH9" i="28"/>
  <c r="AI9" i="28"/>
  <c r="AJ9" i="28"/>
  <c r="AK9" i="28"/>
  <c r="AL9" i="28"/>
  <c r="AM9" i="28"/>
  <c r="AN9" i="28"/>
  <c r="AO9" i="28"/>
  <c r="AP9" i="28"/>
  <c r="AQ9"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AF10" i="28"/>
  <c r="AG10" i="28"/>
  <c r="AH10" i="28"/>
  <c r="AI10" i="28"/>
  <c r="AJ10" i="28"/>
  <c r="AK10" i="28"/>
  <c r="AL10" i="28"/>
  <c r="AM10" i="28"/>
  <c r="AN10" i="28"/>
  <c r="AO10" i="28"/>
  <c r="AP10" i="28"/>
  <c r="AQ10" i="28"/>
  <c r="D11" i="28"/>
  <c r="E11" i="28"/>
  <c r="F11" i="28"/>
  <c r="G11" i="28"/>
  <c r="H11" i="28"/>
  <c r="I11" i="28"/>
  <c r="J11" i="28"/>
  <c r="K11" i="28"/>
  <c r="L11" i="28"/>
  <c r="M11" i="28"/>
  <c r="N11" i="28"/>
  <c r="O11" i="28"/>
  <c r="P11" i="28"/>
  <c r="Q11" i="28"/>
  <c r="R11" i="28"/>
  <c r="S11" i="28"/>
  <c r="T11" i="28"/>
  <c r="U11" i="28"/>
  <c r="V11" i="28"/>
  <c r="W11" i="28"/>
  <c r="X11" i="28"/>
  <c r="Y11" i="28"/>
  <c r="Z11" i="28"/>
  <c r="AA11" i="28"/>
  <c r="AB11" i="28"/>
  <c r="AC11" i="28"/>
  <c r="AD11" i="28"/>
  <c r="AE11" i="28"/>
  <c r="AF11" i="28"/>
  <c r="AG11" i="28"/>
  <c r="AH11" i="28"/>
  <c r="AI11" i="28"/>
  <c r="AJ11" i="28"/>
  <c r="AK11" i="28"/>
  <c r="AL11" i="28"/>
  <c r="AM11" i="28"/>
  <c r="AN11" i="28"/>
  <c r="AO11" i="28"/>
  <c r="AP11" i="28"/>
  <c r="AQ11" i="28"/>
  <c r="C3" i="28"/>
  <c r="C4" i="28"/>
  <c r="C5" i="28"/>
  <c r="C6" i="28"/>
  <c r="C7" i="28"/>
  <c r="C9" i="28"/>
  <c r="C10" i="28"/>
  <c r="C11" i="28"/>
  <c r="K2" i="27"/>
  <c r="L2" i="27"/>
  <c r="Z2" i="27"/>
  <c r="AA2" i="27"/>
  <c r="AB2" i="27"/>
  <c r="AH2" i="27"/>
  <c r="AI2" i="27"/>
  <c r="D3" i="27"/>
  <c r="E3" i="27"/>
  <c r="F3" i="27"/>
  <c r="G3" i="27"/>
  <c r="H3" i="27"/>
  <c r="I3" i="27"/>
  <c r="J3" i="27"/>
  <c r="K3" i="27"/>
  <c r="L3" i="27"/>
  <c r="M3" i="27"/>
  <c r="N3" i="27"/>
  <c r="O3" i="27"/>
  <c r="P3" i="27"/>
  <c r="Q3" i="27"/>
  <c r="R3" i="27"/>
  <c r="S3" i="27"/>
  <c r="T3" i="27"/>
  <c r="U3" i="27"/>
  <c r="V3" i="27"/>
  <c r="W3" i="27"/>
  <c r="X3" i="27"/>
  <c r="Y3" i="27"/>
  <c r="Z3" i="27"/>
  <c r="AA3" i="27"/>
  <c r="AB3" i="27"/>
  <c r="AC3" i="27"/>
  <c r="AD3" i="27"/>
  <c r="AE3" i="27"/>
  <c r="AF3" i="27"/>
  <c r="AG3" i="27"/>
  <c r="AH3" i="27"/>
  <c r="AI3" i="27"/>
  <c r="AJ3" i="27"/>
  <c r="AK3" i="27"/>
  <c r="AL3" i="27"/>
  <c r="AM3" i="27"/>
  <c r="AN3" i="27"/>
  <c r="AO3" i="27"/>
  <c r="AP3" i="27"/>
  <c r="AQ3" i="27"/>
  <c r="D4" i="27"/>
  <c r="E4" i="27"/>
  <c r="F4" i="27"/>
  <c r="G4" i="27"/>
  <c r="H4" i="27"/>
  <c r="I4" i="27"/>
  <c r="J4" i="27"/>
  <c r="K4" i="27"/>
  <c r="L4" i="27"/>
  <c r="M4" i="27"/>
  <c r="N4" i="27"/>
  <c r="O4" i="27"/>
  <c r="P4" i="27"/>
  <c r="Q4" i="27"/>
  <c r="R4" i="27"/>
  <c r="S4" i="27"/>
  <c r="T4" i="27"/>
  <c r="U4" i="27"/>
  <c r="V4" i="27"/>
  <c r="W4" i="27"/>
  <c r="X4" i="27"/>
  <c r="Y4" i="27"/>
  <c r="Z4" i="27"/>
  <c r="AA4" i="27"/>
  <c r="AB4" i="27"/>
  <c r="AC4" i="27"/>
  <c r="AD4" i="27"/>
  <c r="AE4" i="27"/>
  <c r="AF4" i="27"/>
  <c r="AG4" i="27"/>
  <c r="AH4" i="27"/>
  <c r="AI4" i="27"/>
  <c r="AJ4" i="27"/>
  <c r="AK4" i="27"/>
  <c r="AL4" i="27"/>
  <c r="AM4" i="27"/>
  <c r="AN4" i="27"/>
  <c r="AO4" i="27"/>
  <c r="AP4" i="27"/>
  <c r="AQ4" i="27"/>
  <c r="D5" i="27"/>
  <c r="E5" i="27"/>
  <c r="F5" i="27"/>
  <c r="G5" i="27"/>
  <c r="H5" i="27"/>
  <c r="I5" i="27"/>
  <c r="J5" i="27"/>
  <c r="K5" i="27"/>
  <c r="L5" i="27"/>
  <c r="M5" i="27"/>
  <c r="N5" i="27"/>
  <c r="O5" i="27"/>
  <c r="P5" i="27"/>
  <c r="Q5" i="27"/>
  <c r="R5" i="27"/>
  <c r="S5" i="27"/>
  <c r="T5" i="27"/>
  <c r="U5" i="27"/>
  <c r="V5" i="27"/>
  <c r="W5" i="27"/>
  <c r="X5" i="27"/>
  <c r="Y5" i="27"/>
  <c r="Z5" i="27"/>
  <c r="AA5" i="27"/>
  <c r="AB5" i="27"/>
  <c r="AC5" i="27"/>
  <c r="AD5" i="27"/>
  <c r="AE5" i="27"/>
  <c r="AF5" i="27"/>
  <c r="AG5" i="27"/>
  <c r="AH5" i="27"/>
  <c r="AI5" i="27"/>
  <c r="AJ5" i="27"/>
  <c r="AK5" i="27"/>
  <c r="AL5" i="27"/>
  <c r="AM5" i="27"/>
  <c r="AN5" i="27"/>
  <c r="AO5" i="27"/>
  <c r="AP5" i="27"/>
  <c r="AQ5" i="27"/>
  <c r="D6" i="27"/>
  <c r="E6" i="27"/>
  <c r="F6" i="27"/>
  <c r="G6" i="27"/>
  <c r="H6" i="27"/>
  <c r="I6" i="27"/>
  <c r="J6" i="27"/>
  <c r="K6" i="27"/>
  <c r="L6" i="27"/>
  <c r="M6" i="27"/>
  <c r="N6" i="27"/>
  <c r="O6" i="27"/>
  <c r="P6" i="27"/>
  <c r="Q6" i="27"/>
  <c r="R6" i="27"/>
  <c r="S6" i="27"/>
  <c r="T6" i="27"/>
  <c r="U6" i="27"/>
  <c r="V6" i="27"/>
  <c r="W6" i="27"/>
  <c r="X6" i="27"/>
  <c r="Y6" i="27"/>
  <c r="Z6" i="27"/>
  <c r="AA6" i="27"/>
  <c r="AB6" i="27"/>
  <c r="AC6" i="27"/>
  <c r="AD6" i="27"/>
  <c r="AE6" i="27"/>
  <c r="AF6" i="27"/>
  <c r="AG6" i="27"/>
  <c r="AH6" i="27"/>
  <c r="AI6" i="27"/>
  <c r="AJ6" i="27"/>
  <c r="AK6" i="27"/>
  <c r="AL6" i="27"/>
  <c r="AM6" i="27"/>
  <c r="AN6" i="27"/>
  <c r="AO6" i="27"/>
  <c r="AP6" i="27"/>
  <c r="AQ6"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AF7" i="27"/>
  <c r="AG7" i="27"/>
  <c r="AH7" i="27"/>
  <c r="AI7" i="27"/>
  <c r="AJ7" i="27"/>
  <c r="AK7" i="27"/>
  <c r="AL7" i="27"/>
  <c r="AM7" i="27"/>
  <c r="AN7" i="27"/>
  <c r="AO7" i="27"/>
  <c r="AP7" i="27"/>
  <c r="AQ7" i="27"/>
  <c r="D8" i="27"/>
  <c r="E8" i="27"/>
  <c r="F8" i="27"/>
  <c r="G8" i="27"/>
  <c r="H8" i="27"/>
  <c r="I8" i="27"/>
  <c r="J8" i="27"/>
  <c r="K8" i="27"/>
  <c r="L8" i="27"/>
  <c r="M8" i="27"/>
  <c r="N8" i="27"/>
  <c r="O8" i="27"/>
  <c r="P8" i="27"/>
  <c r="Q8" i="27"/>
  <c r="R8" i="27"/>
  <c r="S8" i="27"/>
  <c r="T8" i="27"/>
  <c r="U8" i="27"/>
  <c r="V8" i="27"/>
  <c r="W8" i="27"/>
  <c r="X8" i="27"/>
  <c r="Y8" i="27"/>
  <c r="Z8" i="27"/>
  <c r="AA8" i="27"/>
  <c r="AB8" i="27"/>
  <c r="AC8" i="27"/>
  <c r="AD8" i="27"/>
  <c r="AE8" i="27"/>
  <c r="AF8" i="27"/>
  <c r="AG8" i="27"/>
  <c r="AH8" i="27"/>
  <c r="AI8" i="27"/>
  <c r="AJ8" i="27"/>
  <c r="AK8" i="27"/>
  <c r="AL8" i="27"/>
  <c r="AM8" i="27"/>
  <c r="AN8" i="27"/>
  <c r="AO8" i="27"/>
  <c r="AP8" i="27"/>
  <c r="AQ8" i="27"/>
  <c r="D9" i="27"/>
  <c r="E9" i="27"/>
  <c r="F9" i="27"/>
  <c r="G9" i="27"/>
  <c r="H9" i="27"/>
  <c r="I9" i="27"/>
  <c r="J9" i="27"/>
  <c r="K9" i="27"/>
  <c r="L9" i="27"/>
  <c r="M9" i="27"/>
  <c r="N9" i="27"/>
  <c r="O9" i="27"/>
  <c r="P9" i="27"/>
  <c r="Q9" i="27"/>
  <c r="R9" i="27"/>
  <c r="S9" i="27"/>
  <c r="T9" i="27"/>
  <c r="U9" i="27"/>
  <c r="V9" i="27"/>
  <c r="W9" i="27"/>
  <c r="X9" i="27"/>
  <c r="Y9" i="27"/>
  <c r="Z9" i="27"/>
  <c r="AA9" i="27"/>
  <c r="AB9" i="27"/>
  <c r="AC9" i="27"/>
  <c r="AD9" i="27"/>
  <c r="AE9" i="27"/>
  <c r="AF9" i="27"/>
  <c r="AG9" i="27"/>
  <c r="AH9" i="27"/>
  <c r="AI9" i="27"/>
  <c r="AJ9" i="27"/>
  <c r="AK9" i="27"/>
  <c r="AL9" i="27"/>
  <c r="AM9" i="27"/>
  <c r="AN9" i="27"/>
  <c r="AO9" i="27"/>
  <c r="AP9" i="27"/>
  <c r="AQ9" i="27"/>
  <c r="D10" i="27"/>
  <c r="E10" i="27"/>
  <c r="F10" i="27"/>
  <c r="G10" i="27"/>
  <c r="H10" i="27"/>
  <c r="I10" i="27"/>
  <c r="J10" i="27"/>
  <c r="K10" i="27"/>
  <c r="L10" i="27"/>
  <c r="M10" i="27"/>
  <c r="N10" i="27"/>
  <c r="O10" i="27"/>
  <c r="P10" i="27"/>
  <c r="Q10" i="27"/>
  <c r="R10" i="27"/>
  <c r="S10" i="27"/>
  <c r="T10" i="27"/>
  <c r="U10" i="27"/>
  <c r="V10" i="27"/>
  <c r="W10" i="27"/>
  <c r="X10" i="27"/>
  <c r="Y10" i="27"/>
  <c r="Z10" i="27"/>
  <c r="AA10" i="27"/>
  <c r="AB10" i="27"/>
  <c r="AC10" i="27"/>
  <c r="AD10" i="27"/>
  <c r="AE10" i="27"/>
  <c r="AF10" i="27"/>
  <c r="AG10" i="27"/>
  <c r="AH10" i="27"/>
  <c r="AI10" i="27"/>
  <c r="AJ10" i="27"/>
  <c r="AK10" i="27"/>
  <c r="AL10" i="27"/>
  <c r="AM10" i="27"/>
  <c r="AN10" i="27"/>
  <c r="AO10" i="27"/>
  <c r="AP10" i="27"/>
  <c r="AQ10" i="27"/>
  <c r="D11" i="27"/>
  <c r="E11" i="27"/>
  <c r="F11" i="27"/>
  <c r="G11" i="27"/>
  <c r="H11" i="27"/>
  <c r="I11" i="27"/>
  <c r="J11" i="27"/>
  <c r="K11" i="27"/>
  <c r="L11" i="27"/>
  <c r="M11" i="27"/>
  <c r="N11" i="27"/>
  <c r="O11" i="27"/>
  <c r="P11" i="27"/>
  <c r="Q11" i="27"/>
  <c r="R11" i="27"/>
  <c r="S11" i="27"/>
  <c r="T11" i="27"/>
  <c r="U11" i="27"/>
  <c r="V11" i="27"/>
  <c r="W11" i="27"/>
  <c r="X11" i="27"/>
  <c r="Y11" i="27"/>
  <c r="Z11" i="27"/>
  <c r="AA11" i="27"/>
  <c r="AB11" i="27"/>
  <c r="AC11" i="27"/>
  <c r="AD11" i="27"/>
  <c r="AE11" i="27"/>
  <c r="AF11" i="27"/>
  <c r="AG11" i="27"/>
  <c r="AH11" i="27"/>
  <c r="AI11" i="27"/>
  <c r="AJ11" i="27"/>
  <c r="AK11" i="27"/>
  <c r="AL11" i="27"/>
  <c r="AM11" i="27"/>
  <c r="AN11" i="27"/>
  <c r="AO11" i="27"/>
  <c r="AP11" i="27"/>
  <c r="AQ11" i="27"/>
  <c r="C3" i="27"/>
  <c r="C4" i="27"/>
  <c r="C5" i="27"/>
  <c r="C6" i="27"/>
  <c r="C7" i="27"/>
  <c r="C8" i="27"/>
  <c r="C9" i="27"/>
  <c r="C10" i="27"/>
  <c r="C11" i="27"/>
  <c r="E2" i="26"/>
  <c r="F2" i="26"/>
  <c r="G2" i="26"/>
  <c r="H2" i="26"/>
  <c r="I2" i="26"/>
  <c r="J2" i="26"/>
  <c r="K2" i="26"/>
  <c r="L2" i="26"/>
  <c r="M2" i="26"/>
  <c r="N2" i="26"/>
  <c r="O2" i="26"/>
  <c r="P2" i="26"/>
  <c r="Q2" i="26"/>
  <c r="R2" i="26"/>
  <c r="S2" i="26"/>
  <c r="T2" i="26"/>
  <c r="U2" i="26"/>
  <c r="V2" i="26"/>
  <c r="W2" i="26"/>
  <c r="X2" i="26"/>
  <c r="Y2" i="26"/>
  <c r="Z2" i="26"/>
  <c r="AA2" i="26"/>
  <c r="AB2" i="26"/>
  <c r="AC2" i="26"/>
  <c r="AD2" i="26"/>
  <c r="AE2" i="26"/>
  <c r="AF2" i="26"/>
  <c r="AG2" i="26"/>
  <c r="AH2" i="26"/>
  <c r="AI2" i="26"/>
  <c r="AJ2" i="26"/>
  <c r="AK2" i="26"/>
  <c r="AL2" i="26"/>
  <c r="AM2" i="26"/>
  <c r="AN2" i="26"/>
  <c r="AO2" i="26"/>
  <c r="AP2" i="26"/>
  <c r="AQ2" i="26"/>
  <c r="D3" i="26"/>
  <c r="E3" i="26"/>
  <c r="F3" i="26"/>
  <c r="G3" i="26"/>
  <c r="H3" i="26"/>
  <c r="I3" i="26"/>
  <c r="J3" i="26"/>
  <c r="K3" i="26"/>
  <c r="L3" i="26"/>
  <c r="M3" i="26"/>
  <c r="N3" i="26"/>
  <c r="O3" i="26"/>
  <c r="P3" i="26"/>
  <c r="Q3" i="26"/>
  <c r="R3" i="26"/>
  <c r="S3" i="26"/>
  <c r="T3" i="26"/>
  <c r="U3" i="26"/>
  <c r="V3" i="26"/>
  <c r="W3" i="26"/>
  <c r="X3" i="26"/>
  <c r="Y3" i="26"/>
  <c r="Z3" i="26"/>
  <c r="AA3" i="26"/>
  <c r="AB3" i="26"/>
  <c r="AC3" i="26"/>
  <c r="AD3" i="26"/>
  <c r="AE3" i="26"/>
  <c r="AF3" i="26"/>
  <c r="AG3" i="26"/>
  <c r="AH3" i="26"/>
  <c r="AI3" i="26"/>
  <c r="AJ3" i="26"/>
  <c r="AK3" i="26"/>
  <c r="AL3" i="26"/>
  <c r="AM3" i="26"/>
  <c r="AN3" i="26"/>
  <c r="AO3" i="26"/>
  <c r="AP3" i="26"/>
  <c r="AQ3" i="26"/>
  <c r="D4" i="26"/>
  <c r="E4" i="26"/>
  <c r="F4" i="26"/>
  <c r="G4" i="26"/>
  <c r="H4" i="26"/>
  <c r="I4" i="26"/>
  <c r="J4" i="26"/>
  <c r="K4" i="26"/>
  <c r="L4" i="26"/>
  <c r="M4" i="26"/>
  <c r="N4" i="26"/>
  <c r="O4" i="26"/>
  <c r="P4" i="26"/>
  <c r="Q4" i="26"/>
  <c r="R4" i="26"/>
  <c r="S4" i="26"/>
  <c r="T4" i="26"/>
  <c r="U4" i="26"/>
  <c r="V4" i="26"/>
  <c r="W4" i="26"/>
  <c r="X4" i="26"/>
  <c r="Y4" i="26"/>
  <c r="Z4" i="26"/>
  <c r="AA4" i="26"/>
  <c r="AB4" i="26"/>
  <c r="AC4" i="26"/>
  <c r="AD4" i="26"/>
  <c r="AE4" i="26"/>
  <c r="AF4" i="26"/>
  <c r="AG4" i="26"/>
  <c r="AH4" i="26"/>
  <c r="AI4" i="26"/>
  <c r="AJ4" i="26"/>
  <c r="AK4" i="26"/>
  <c r="AL4" i="26"/>
  <c r="AM4" i="26"/>
  <c r="AN4" i="26"/>
  <c r="AO4" i="26"/>
  <c r="AP4" i="26"/>
  <c r="AQ4" i="26"/>
  <c r="D5" i="26"/>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AP5" i="26"/>
  <c r="AQ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AP6" i="26"/>
  <c r="AQ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AP7" i="26"/>
  <c r="AQ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AP8" i="26"/>
  <c r="AQ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AP9" i="26"/>
  <c r="AQ9"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AP11" i="26"/>
  <c r="AQ11" i="26"/>
  <c r="C3" i="26"/>
  <c r="C4" i="26"/>
  <c r="C5" i="26"/>
  <c r="C6" i="26"/>
  <c r="C7" i="26"/>
  <c r="C8" i="26"/>
  <c r="C9" i="26"/>
  <c r="C11" i="26"/>
  <c r="F2" i="17"/>
  <c r="F2" i="27" s="1"/>
  <c r="G2" i="17"/>
  <c r="G2" i="27" s="1"/>
  <c r="H2" i="17"/>
  <c r="H2" i="27" s="1"/>
  <c r="I2" i="17"/>
  <c r="I2" i="27" s="1"/>
  <c r="J2" i="17"/>
  <c r="J2" i="27" s="1"/>
  <c r="K2" i="17"/>
  <c r="L2" i="17"/>
  <c r="M2" i="17"/>
  <c r="M2" i="27" s="1"/>
  <c r="N2" i="17"/>
  <c r="N2" i="27" s="1"/>
  <c r="O2" i="17"/>
  <c r="O2" i="27" s="1"/>
  <c r="P2" i="17"/>
  <c r="P2" i="27" s="1"/>
  <c r="Q2" i="17"/>
  <c r="Q2" i="27" s="1"/>
  <c r="R2" i="17"/>
  <c r="R2" i="27" s="1"/>
  <c r="S2" i="17"/>
  <c r="S2" i="27" s="1"/>
  <c r="T2" i="17"/>
  <c r="T2" i="27" s="1"/>
  <c r="U2" i="17"/>
  <c r="U2" i="27" s="1"/>
  <c r="V2" i="17"/>
  <c r="V2" i="27" s="1"/>
  <c r="W2" i="17"/>
  <c r="W2" i="27" s="1"/>
  <c r="X2" i="17"/>
  <c r="X2" i="27" s="1"/>
  <c r="Y2" i="17"/>
  <c r="Y2" i="27" s="1"/>
  <c r="Z2" i="17"/>
  <c r="AA2" i="17"/>
  <c r="AB2" i="17"/>
  <c r="AC2" i="17"/>
  <c r="AC2" i="27" s="1"/>
  <c r="AD2" i="17"/>
  <c r="AD2" i="27" s="1"/>
  <c r="AE2" i="17"/>
  <c r="AE2" i="27" s="1"/>
  <c r="AF2" i="17"/>
  <c r="AF2" i="27" s="1"/>
  <c r="AG2" i="17"/>
  <c r="AG2" i="27" s="1"/>
  <c r="AH2" i="17"/>
  <c r="AI2" i="17"/>
  <c r="AJ2" i="17"/>
  <c r="AJ2" i="27" s="1"/>
  <c r="AK2" i="17"/>
  <c r="AK2" i="27" s="1"/>
  <c r="AL2" i="17"/>
  <c r="AL2" i="27" s="1"/>
  <c r="AM2" i="17"/>
  <c r="AM2" i="27" s="1"/>
  <c r="AN2" i="17"/>
  <c r="AN2" i="27" s="1"/>
  <c r="AO2" i="17"/>
  <c r="AO2" i="27" s="1"/>
  <c r="AP2" i="17"/>
  <c r="AP2" i="27" s="1"/>
  <c r="AQ2" i="17"/>
  <c r="AQ2" i="27" s="1"/>
  <c r="E2" i="27"/>
  <c r="F2" i="18"/>
  <c r="F2" i="28" s="1"/>
  <c r="G2" i="18"/>
  <c r="G2" i="28" s="1"/>
  <c r="H2" i="18"/>
  <c r="H2" i="28" s="1"/>
  <c r="I2" i="18"/>
  <c r="I2" i="28" s="1"/>
  <c r="J2" i="18"/>
  <c r="J2" i="28" s="1"/>
  <c r="K2" i="18"/>
  <c r="K2" i="28" s="1"/>
  <c r="L2" i="18"/>
  <c r="L2" i="28" s="1"/>
  <c r="M2" i="18"/>
  <c r="M2" i="28" s="1"/>
  <c r="N2" i="18"/>
  <c r="N2" i="28" s="1"/>
  <c r="O2" i="18"/>
  <c r="O2" i="28" s="1"/>
  <c r="P2" i="18"/>
  <c r="P2" i="28" s="1"/>
  <c r="Q2" i="18"/>
  <c r="Q2" i="28" s="1"/>
  <c r="R2" i="18"/>
  <c r="R2" i="28" s="1"/>
  <c r="S2" i="18"/>
  <c r="S2" i="28" s="1"/>
  <c r="T2" i="18"/>
  <c r="U2" i="18"/>
  <c r="U2" i="28" s="1"/>
  <c r="V2" i="18"/>
  <c r="V2" i="28" s="1"/>
  <c r="W2" i="18"/>
  <c r="W2" i="28" s="1"/>
  <c r="X2" i="18"/>
  <c r="X2" i="28" s="1"/>
  <c r="Y2" i="18"/>
  <c r="Y2" i="28" s="1"/>
  <c r="Z2" i="18"/>
  <c r="Z2" i="28" s="1"/>
  <c r="AA2" i="18"/>
  <c r="AA2" i="28" s="1"/>
  <c r="AB2" i="18"/>
  <c r="AB2" i="28" s="1"/>
  <c r="AC2" i="18"/>
  <c r="AC2" i="28" s="1"/>
  <c r="AD2" i="18"/>
  <c r="AD2" i="28" s="1"/>
  <c r="AE2" i="18"/>
  <c r="AE2" i="28" s="1"/>
  <c r="AF2" i="18"/>
  <c r="AF2" i="28" s="1"/>
  <c r="AG2" i="18"/>
  <c r="AH2" i="18"/>
  <c r="AH2" i="28" s="1"/>
  <c r="AI2" i="18"/>
  <c r="AI2" i="28" s="1"/>
  <c r="AJ2" i="18"/>
  <c r="AJ2" i="28" s="1"/>
  <c r="AK2" i="18"/>
  <c r="AK2" i="28" s="1"/>
  <c r="AL2" i="18"/>
  <c r="AL2" i="28" s="1"/>
  <c r="AM2" i="18"/>
  <c r="AM2" i="28" s="1"/>
  <c r="AN2" i="18"/>
  <c r="AN2" i="28" s="1"/>
  <c r="AO2" i="18"/>
  <c r="AO2" i="28" s="1"/>
  <c r="AP2" i="18"/>
  <c r="AP2" i="28" s="1"/>
  <c r="AQ2" i="18"/>
  <c r="AQ2" i="28" s="1"/>
  <c r="E2" i="18"/>
  <c r="E2" i="28" s="1"/>
  <c r="E2" i="19"/>
  <c r="E2" i="29" s="1"/>
  <c r="F2" i="19"/>
  <c r="F2" i="29" s="1"/>
  <c r="G2" i="19"/>
  <c r="G2" i="29" s="1"/>
  <c r="H2" i="19"/>
  <c r="H2" i="29" s="1"/>
  <c r="I2" i="19"/>
  <c r="I2" i="29" s="1"/>
  <c r="J2" i="19"/>
  <c r="J2" i="29" s="1"/>
  <c r="K2" i="19"/>
  <c r="K2" i="29" s="1"/>
  <c r="L2" i="19"/>
  <c r="L2" i="29" s="1"/>
  <c r="M2" i="19"/>
  <c r="M2" i="29" s="1"/>
  <c r="N2" i="19"/>
  <c r="N2" i="29" s="1"/>
  <c r="O2" i="19"/>
  <c r="O2" i="29" s="1"/>
  <c r="P2" i="19"/>
  <c r="P2" i="29" s="1"/>
  <c r="Q2" i="19"/>
  <c r="Q2" i="29" s="1"/>
  <c r="R2" i="19"/>
  <c r="R2" i="29" s="1"/>
  <c r="S2" i="19"/>
  <c r="S2" i="29" s="1"/>
  <c r="T2" i="19"/>
  <c r="T2" i="29" s="1"/>
  <c r="U2" i="19"/>
  <c r="U2" i="29" s="1"/>
  <c r="V2" i="19"/>
  <c r="V2" i="29" s="1"/>
  <c r="W2" i="19"/>
  <c r="W2" i="29" s="1"/>
  <c r="X2" i="19"/>
  <c r="X2" i="29" s="1"/>
  <c r="Y2" i="19"/>
  <c r="Y2" i="29" s="1"/>
  <c r="Z2" i="19"/>
  <c r="Z2" i="29" s="1"/>
  <c r="AA2" i="19"/>
  <c r="AA2" i="29" s="1"/>
  <c r="AB2" i="19"/>
  <c r="AB2" i="29" s="1"/>
  <c r="AC2" i="19"/>
  <c r="AC2" i="29" s="1"/>
  <c r="AD2" i="19"/>
  <c r="AD2" i="29" s="1"/>
  <c r="AE2" i="19"/>
  <c r="AE2" i="29" s="1"/>
  <c r="AF2" i="19"/>
  <c r="AF2" i="29" s="1"/>
  <c r="AG2" i="19"/>
  <c r="AG2" i="29" s="1"/>
  <c r="AH2" i="19"/>
  <c r="AH2" i="29" s="1"/>
  <c r="AI2" i="19"/>
  <c r="AI2" i="29" s="1"/>
  <c r="AJ2" i="19"/>
  <c r="AJ2" i="29" s="1"/>
  <c r="AK2" i="19"/>
  <c r="AK2" i="29" s="1"/>
  <c r="AL2" i="19"/>
  <c r="AL2" i="29" s="1"/>
  <c r="AM2" i="19"/>
  <c r="AM2" i="29" s="1"/>
  <c r="AN2" i="19"/>
  <c r="AN2" i="29" s="1"/>
  <c r="AO2" i="19"/>
  <c r="AO2" i="29" s="1"/>
  <c r="AP2" i="19"/>
  <c r="AP2" i="29" s="1"/>
  <c r="AQ2" i="19"/>
  <c r="AQ2" i="29" s="1"/>
  <c r="F10" i="19"/>
  <c r="F10" i="29" s="1"/>
  <c r="G10" i="19"/>
  <c r="G10" i="29" s="1"/>
  <c r="H10" i="19"/>
  <c r="H10" i="29" s="1"/>
  <c r="I10" i="19"/>
  <c r="I10" i="29" s="1"/>
  <c r="J10" i="19"/>
  <c r="J10" i="29" s="1"/>
  <c r="K10" i="19"/>
  <c r="K10" i="29" s="1"/>
  <c r="L10" i="19"/>
  <c r="L10" i="29" s="1"/>
  <c r="M10" i="19"/>
  <c r="M10" i="29" s="1"/>
  <c r="N10" i="19"/>
  <c r="N10" i="29" s="1"/>
  <c r="O10" i="19"/>
  <c r="O10" i="29" s="1"/>
  <c r="P10" i="19"/>
  <c r="P10" i="29" s="1"/>
  <c r="Q10" i="19"/>
  <c r="Q10" i="29" s="1"/>
  <c r="R10" i="19"/>
  <c r="R10" i="29" s="1"/>
  <c r="S10" i="19"/>
  <c r="S10" i="29" s="1"/>
  <c r="T10" i="19"/>
  <c r="T10" i="29" s="1"/>
  <c r="U10" i="19"/>
  <c r="U10" i="29" s="1"/>
  <c r="V10" i="19"/>
  <c r="V10" i="29" s="1"/>
  <c r="W10" i="19"/>
  <c r="W10" i="29" s="1"/>
  <c r="X10" i="19"/>
  <c r="X10" i="29" s="1"/>
  <c r="Y10" i="19"/>
  <c r="Y10" i="29" s="1"/>
  <c r="Z10" i="19"/>
  <c r="Z10" i="29" s="1"/>
  <c r="AA10" i="19"/>
  <c r="AA10" i="29" s="1"/>
  <c r="AB10" i="19"/>
  <c r="AB10" i="29" s="1"/>
  <c r="AC10" i="19"/>
  <c r="AC10" i="29" s="1"/>
  <c r="AD10" i="19"/>
  <c r="AD10" i="29" s="1"/>
  <c r="AE10" i="19"/>
  <c r="AE10" i="29" s="1"/>
  <c r="AF10" i="19"/>
  <c r="AF10" i="29" s="1"/>
  <c r="AG10" i="19"/>
  <c r="AG10" i="29" s="1"/>
  <c r="AH10" i="19"/>
  <c r="AH10" i="29" s="1"/>
  <c r="AI10" i="19"/>
  <c r="AI10" i="29" s="1"/>
  <c r="AJ10" i="19"/>
  <c r="AJ10" i="29" s="1"/>
  <c r="AK10" i="19"/>
  <c r="AK10" i="29" s="1"/>
  <c r="AL10" i="19"/>
  <c r="AL10" i="29" s="1"/>
  <c r="AM10" i="19"/>
  <c r="AM10" i="29" s="1"/>
  <c r="AN10" i="19"/>
  <c r="AN10" i="29" s="1"/>
  <c r="AO10" i="19"/>
  <c r="AO10" i="29" s="1"/>
  <c r="AP10" i="19"/>
  <c r="AP10" i="29" s="1"/>
  <c r="AQ10" i="19"/>
  <c r="AQ10" i="29" s="1"/>
  <c r="E10" i="19"/>
  <c r="E10" i="29" s="1"/>
  <c r="F4" i="19"/>
  <c r="F4" i="29" s="1"/>
  <c r="G4" i="19"/>
  <c r="G4" i="29" s="1"/>
  <c r="H4" i="19"/>
  <c r="H4" i="29" s="1"/>
  <c r="I4" i="19"/>
  <c r="I4" i="29" s="1"/>
  <c r="J4" i="19"/>
  <c r="J4" i="29" s="1"/>
  <c r="K4" i="19"/>
  <c r="K4" i="29" s="1"/>
  <c r="L4" i="19"/>
  <c r="L4" i="29" s="1"/>
  <c r="M4" i="19"/>
  <c r="M4" i="29" s="1"/>
  <c r="N4" i="19"/>
  <c r="N4" i="29" s="1"/>
  <c r="O4" i="19"/>
  <c r="O4" i="29" s="1"/>
  <c r="P4" i="19"/>
  <c r="P4" i="29" s="1"/>
  <c r="Q4" i="19"/>
  <c r="Q4" i="29" s="1"/>
  <c r="R4" i="19"/>
  <c r="R4" i="29" s="1"/>
  <c r="S4" i="19"/>
  <c r="S4" i="29" s="1"/>
  <c r="T4" i="19"/>
  <c r="T4" i="29" s="1"/>
  <c r="U4" i="19"/>
  <c r="U4" i="29" s="1"/>
  <c r="V4" i="19"/>
  <c r="V4" i="29" s="1"/>
  <c r="W4" i="19"/>
  <c r="W4" i="29" s="1"/>
  <c r="X4" i="19"/>
  <c r="X4" i="29" s="1"/>
  <c r="Y4" i="19"/>
  <c r="Y4" i="29" s="1"/>
  <c r="Z4" i="19"/>
  <c r="Z4" i="29" s="1"/>
  <c r="AA4" i="19"/>
  <c r="AA4" i="29" s="1"/>
  <c r="AB4" i="19"/>
  <c r="AB4" i="29" s="1"/>
  <c r="AC4" i="19"/>
  <c r="AC4" i="29" s="1"/>
  <c r="AD4" i="19"/>
  <c r="AD4" i="29" s="1"/>
  <c r="AE4" i="19"/>
  <c r="AE4" i="29" s="1"/>
  <c r="AF4" i="19"/>
  <c r="AF4" i="29" s="1"/>
  <c r="AG4" i="19"/>
  <c r="AG4" i="29" s="1"/>
  <c r="AH4" i="19"/>
  <c r="AH4" i="29" s="1"/>
  <c r="AI4" i="19"/>
  <c r="AI4" i="29" s="1"/>
  <c r="AJ4" i="19"/>
  <c r="AJ4" i="29" s="1"/>
  <c r="AK4" i="19"/>
  <c r="AK4" i="29" s="1"/>
  <c r="AL4" i="19"/>
  <c r="AL4" i="29" s="1"/>
  <c r="AM4" i="19"/>
  <c r="AM4" i="29" s="1"/>
  <c r="AN4" i="19"/>
  <c r="AN4" i="29" s="1"/>
  <c r="AO4" i="19"/>
  <c r="AO4" i="29" s="1"/>
  <c r="AP4" i="19"/>
  <c r="AP4" i="29" s="1"/>
  <c r="AQ4" i="19"/>
  <c r="AQ4" i="29" s="1"/>
  <c r="E4" i="19"/>
  <c r="E4" i="29" s="1"/>
  <c r="F7" i="19"/>
  <c r="F7" i="29" s="1"/>
  <c r="G7" i="19"/>
  <c r="G7" i="29" s="1"/>
  <c r="H7" i="19"/>
  <c r="H7" i="29" s="1"/>
  <c r="I7" i="19"/>
  <c r="I7" i="29" s="1"/>
  <c r="J7" i="19"/>
  <c r="J7" i="29" s="1"/>
  <c r="K7" i="19"/>
  <c r="K7" i="29" s="1"/>
  <c r="L7" i="19"/>
  <c r="L7" i="29" s="1"/>
  <c r="M7" i="19"/>
  <c r="M7" i="29" s="1"/>
  <c r="N7" i="19"/>
  <c r="N7" i="29" s="1"/>
  <c r="O7" i="19"/>
  <c r="O7" i="29" s="1"/>
  <c r="P7" i="19"/>
  <c r="P7" i="29" s="1"/>
  <c r="Q7" i="19"/>
  <c r="Q7" i="29" s="1"/>
  <c r="R7" i="19"/>
  <c r="R7" i="29" s="1"/>
  <c r="S7" i="19"/>
  <c r="S7" i="29" s="1"/>
  <c r="T7" i="19"/>
  <c r="T7" i="29" s="1"/>
  <c r="U7" i="19"/>
  <c r="U7" i="29" s="1"/>
  <c r="V7" i="19"/>
  <c r="V7" i="29" s="1"/>
  <c r="W7" i="19"/>
  <c r="W7" i="29" s="1"/>
  <c r="X7" i="19"/>
  <c r="X7" i="29" s="1"/>
  <c r="Y7" i="19"/>
  <c r="Y7" i="29" s="1"/>
  <c r="Z7" i="19"/>
  <c r="Z7" i="29" s="1"/>
  <c r="AA7" i="19"/>
  <c r="AA7" i="29" s="1"/>
  <c r="AB7" i="19"/>
  <c r="AB7" i="29" s="1"/>
  <c r="AC7" i="19"/>
  <c r="AC7" i="29" s="1"/>
  <c r="AD7" i="19"/>
  <c r="AD7" i="29" s="1"/>
  <c r="AE7" i="19"/>
  <c r="AE7" i="29" s="1"/>
  <c r="AF7" i="19"/>
  <c r="AF7" i="29" s="1"/>
  <c r="AG7" i="19"/>
  <c r="AG7" i="29" s="1"/>
  <c r="AH7" i="19"/>
  <c r="AH7" i="29" s="1"/>
  <c r="AI7" i="19"/>
  <c r="AI7" i="29" s="1"/>
  <c r="AJ7" i="19"/>
  <c r="AJ7" i="29" s="1"/>
  <c r="AK7" i="19"/>
  <c r="AK7" i="29" s="1"/>
  <c r="AL7" i="19"/>
  <c r="AL7" i="29" s="1"/>
  <c r="AM7" i="19"/>
  <c r="AM7" i="29" s="1"/>
  <c r="AN7" i="19"/>
  <c r="AN7" i="29" s="1"/>
  <c r="AO7" i="19"/>
  <c r="AO7" i="29" s="1"/>
  <c r="AP7" i="19"/>
  <c r="AP7" i="29" s="1"/>
  <c r="AQ7" i="19"/>
  <c r="AQ7" i="29" s="1"/>
  <c r="E7" i="19"/>
  <c r="E7" i="29" s="1"/>
  <c r="F8" i="19"/>
  <c r="F8" i="29" s="1"/>
  <c r="G8" i="19"/>
  <c r="G8" i="29" s="1"/>
  <c r="H8" i="19"/>
  <c r="H8" i="29" s="1"/>
  <c r="I8" i="19"/>
  <c r="I8" i="29" s="1"/>
  <c r="J8" i="19"/>
  <c r="J8" i="29" s="1"/>
  <c r="K8" i="19"/>
  <c r="K8" i="29" s="1"/>
  <c r="L8" i="19"/>
  <c r="L8" i="29" s="1"/>
  <c r="M8" i="19"/>
  <c r="M8" i="29" s="1"/>
  <c r="N8" i="19"/>
  <c r="N8" i="29" s="1"/>
  <c r="O8" i="19"/>
  <c r="O8" i="29" s="1"/>
  <c r="P8" i="19"/>
  <c r="P8" i="29" s="1"/>
  <c r="Q8" i="19"/>
  <c r="Q8" i="29" s="1"/>
  <c r="R8" i="19"/>
  <c r="R8" i="29" s="1"/>
  <c r="S8" i="19"/>
  <c r="S8" i="29" s="1"/>
  <c r="T8" i="19"/>
  <c r="T8" i="29" s="1"/>
  <c r="U8" i="19"/>
  <c r="U8" i="29" s="1"/>
  <c r="V8" i="19"/>
  <c r="V8" i="29" s="1"/>
  <c r="W8" i="19"/>
  <c r="W8" i="29" s="1"/>
  <c r="X8" i="19"/>
  <c r="X8" i="29" s="1"/>
  <c r="Y8" i="19"/>
  <c r="Y8" i="29" s="1"/>
  <c r="Z8" i="19"/>
  <c r="Z8" i="29" s="1"/>
  <c r="AA8" i="19"/>
  <c r="AA8" i="29" s="1"/>
  <c r="AB8" i="19"/>
  <c r="AB8" i="29" s="1"/>
  <c r="AC8" i="19"/>
  <c r="AC8" i="29" s="1"/>
  <c r="AD8" i="19"/>
  <c r="AD8" i="29" s="1"/>
  <c r="AE8" i="19"/>
  <c r="AE8" i="29" s="1"/>
  <c r="AF8" i="19"/>
  <c r="AF8" i="29" s="1"/>
  <c r="AG8" i="19"/>
  <c r="AG8" i="29" s="1"/>
  <c r="AH8" i="19"/>
  <c r="AH8" i="29" s="1"/>
  <c r="AI8" i="19"/>
  <c r="AI8" i="29" s="1"/>
  <c r="AJ8" i="19"/>
  <c r="AJ8" i="29" s="1"/>
  <c r="AK8" i="19"/>
  <c r="AK8" i="29" s="1"/>
  <c r="AL8" i="19"/>
  <c r="AL8" i="29" s="1"/>
  <c r="AM8" i="19"/>
  <c r="AM8" i="29" s="1"/>
  <c r="AN8" i="19"/>
  <c r="AN8" i="29" s="1"/>
  <c r="AO8" i="19"/>
  <c r="AO8" i="29" s="1"/>
  <c r="AP8" i="19"/>
  <c r="AP8" i="29" s="1"/>
  <c r="AQ8" i="19"/>
  <c r="AQ8" i="29" s="1"/>
  <c r="E8" i="19"/>
  <c r="E8" i="29" s="1"/>
  <c r="F8" i="18"/>
  <c r="F8" i="28" s="1"/>
  <c r="G8" i="18"/>
  <c r="G8" i="28" s="1"/>
  <c r="H8" i="18"/>
  <c r="H8" i="28" s="1"/>
  <c r="I8" i="18"/>
  <c r="I8" i="28" s="1"/>
  <c r="J8" i="18"/>
  <c r="J8" i="28" s="1"/>
  <c r="K8" i="18"/>
  <c r="K8" i="28" s="1"/>
  <c r="L8" i="18"/>
  <c r="L8" i="28" s="1"/>
  <c r="M8" i="18"/>
  <c r="M8" i="28" s="1"/>
  <c r="N8" i="18"/>
  <c r="N8" i="28" s="1"/>
  <c r="O8" i="18"/>
  <c r="O8" i="28" s="1"/>
  <c r="P8" i="18"/>
  <c r="P8" i="28" s="1"/>
  <c r="Q8" i="18"/>
  <c r="Q8" i="28" s="1"/>
  <c r="R8" i="18"/>
  <c r="R8" i="28" s="1"/>
  <c r="S8" i="18"/>
  <c r="S8" i="28" s="1"/>
  <c r="T8" i="18"/>
  <c r="T8" i="28" s="1"/>
  <c r="U8" i="18"/>
  <c r="U8" i="28" s="1"/>
  <c r="V8" i="18"/>
  <c r="V8" i="28" s="1"/>
  <c r="W8" i="18"/>
  <c r="W8" i="28" s="1"/>
  <c r="X8" i="18"/>
  <c r="X8" i="28" s="1"/>
  <c r="Y8" i="18"/>
  <c r="Z8" i="18"/>
  <c r="Z8" i="28" s="1"/>
  <c r="AA8" i="18"/>
  <c r="AA8" i="28" s="1"/>
  <c r="AB8" i="18"/>
  <c r="AB8" i="28" s="1"/>
  <c r="AC8" i="18"/>
  <c r="AC8" i="28" s="1"/>
  <c r="AD8" i="18"/>
  <c r="AD8" i="28" s="1"/>
  <c r="AE8" i="18"/>
  <c r="AE8" i="28" s="1"/>
  <c r="AF8" i="18"/>
  <c r="AF8" i="28" s="1"/>
  <c r="AG8" i="18"/>
  <c r="AG8" i="28" s="1"/>
  <c r="AH8" i="18"/>
  <c r="AH8" i="28" s="1"/>
  <c r="AI8" i="18"/>
  <c r="AI8" i="28" s="1"/>
  <c r="AJ8" i="18"/>
  <c r="AJ8" i="28" s="1"/>
  <c r="AK8" i="18"/>
  <c r="AK8" i="28" s="1"/>
  <c r="AL8" i="18"/>
  <c r="AL8" i="28" s="1"/>
  <c r="AM8" i="18"/>
  <c r="AM8" i="28" s="1"/>
  <c r="AN8" i="18"/>
  <c r="AN8" i="28" s="1"/>
  <c r="AO8" i="18"/>
  <c r="AO8" i="28" s="1"/>
  <c r="AP8" i="18"/>
  <c r="AP8" i="28" s="1"/>
  <c r="AQ8" i="18"/>
  <c r="AQ8" i="28" s="1"/>
  <c r="E8" i="18"/>
  <c r="E8" i="28" s="1"/>
  <c r="F10" i="16"/>
  <c r="F10" i="26" s="1"/>
  <c r="G10" i="16"/>
  <c r="G10" i="26" s="1"/>
  <c r="H10" i="16"/>
  <c r="H10" i="26" s="1"/>
  <c r="I10" i="16"/>
  <c r="I10" i="26" s="1"/>
  <c r="J10" i="16"/>
  <c r="J10" i="26" s="1"/>
  <c r="K10" i="16"/>
  <c r="K10" i="26" s="1"/>
  <c r="L10" i="16"/>
  <c r="L10" i="26" s="1"/>
  <c r="M10" i="16"/>
  <c r="M10" i="26" s="1"/>
  <c r="N10" i="16"/>
  <c r="N10" i="26" s="1"/>
  <c r="O10" i="16"/>
  <c r="O10" i="26" s="1"/>
  <c r="P10" i="16"/>
  <c r="P10" i="26" s="1"/>
  <c r="Q10" i="16"/>
  <c r="Q10" i="26" s="1"/>
  <c r="R10" i="16"/>
  <c r="R10" i="26" s="1"/>
  <c r="S10" i="16"/>
  <c r="S10" i="26" s="1"/>
  <c r="T10" i="16"/>
  <c r="T10" i="26" s="1"/>
  <c r="U10" i="16"/>
  <c r="U10" i="26" s="1"/>
  <c r="V10" i="16"/>
  <c r="V10" i="26" s="1"/>
  <c r="W10" i="16"/>
  <c r="W10" i="26" s="1"/>
  <c r="X10" i="16"/>
  <c r="X10" i="26" s="1"/>
  <c r="Y10" i="16"/>
  <c r="Y10" i="26" s="1"/>
  <c r="Z10" i="16"/>
  <c r="Z10" i="26" s="1"/>
  <c r="AA10" i="16"/>
  <c r="AA10" i="26" s="1"/>
  <c r="AB10" i="16"/>
  <c r="AB10" i="26" s="1"/>
  <c r="AC10" i="16"/>
  <c r="AC10" i="26" s="1"/>
  <c r="AD10" i="16"/>
  <c r="AD10" i="26" s="1"/>
  <c r="AE10" i="16"/>
  <c r="AE10" i="26" s="1"/>
  <c r="AF10" i="16"/>
  <c r="AF10" i="26" s="1"/>
  <c r="AG10" i="16"/>
  <c r="AG10" i="26" s="1"/>
  <c r="AH10" i="16"/>
  <c r="AH10" i="26" s="1"/>
  <c r="AI10" i="16"/>
  <c r="AI10" i="26" s="1"/>
  <c r="AJ10" i="16"/>
  <c r="AJ10" i="26" s="1"/>
  <c r="AK10" i="16"/>
  <c r="AK10" i="26" s="1"/>
  <c r="AL10" i="16"/>
  <c r="AL10" i="26" s="1"/>
  <c r="AM10" i="16"/>
  <c r="AM10" i="26" s="1"/>
  <c r="AN10" i="16"/>
  <c r="AN10" i="26" s="1"/>
  <c r="AO10" i="16"/>
  <c r="AO10" i="26" s="1"/>
  <c r="AP10" i="16"/>
  <c r="AP10" i="26" s="1"/>
  <c r="AQ10" i="16"/>
  <c r="AQ10" i="26" s="1"/>
  <c r="E10" i="16"/>
  <c r="E10" i="26" s="1"/>
  <c r="E21" i="14" l="1"/>
  <c r="E29" i="14"/>
  <c r="E37" i="14"/>
  <c r="E45" i="14"/>
  <c r="E53" i="14"/>
  <c r="E16" i="14"/>
  <c r="G33" i="14" s="1"/>
  <c r="E24" i="14"/>
  <c r="E32" i="14"/>
  <c r="E40" i="14"/>
  <c r="G40" i="14" s="1"/>
  <c r="E48" i="14"/>
  <c r="E56" i="14"/>
  <c r="E21" i="12"/>
  <c r="E29" i="12"/>
  <c r="E37" i="12"/>
  <c r="E45" i="12"/>
  <c r="E53" i="12"/>
  <c r="E16" i="12"/>
  <c r="G18" i="12" s="1"/>
  <c r="E24" i="12"/>
  <c r="E32" i="12"/>
  <c r="G32" i="12" s="1"/>
  <c r="E40" i="12"/>
  <c r="G40" i="12" s="1"/>
  <c r="E48" i="12"/>
  <c r="E56" i="12"/>
  <c r="B18" i="19" a="1"/>
  <c r="B18" i="19" s="1"/>
  <c r="B18" i="17" a="1"/>
  <c r="B18" i="17" s="1"/>
  <c r="B18" i="16" a="1"/>
  <c r="B18" i="16" s="1"/>
  <c r="G2" i="8"/>
  <c r="O2" i="8"/>
  <c r="W2" i="8"/>
  <c r="AE2" i="8"/>
  <c r="AM2" i="8"/>
  <c r="F2" i="7"/>
  <c r="M2" i="7"/>
  <c r="N2" i="7"/>
  <c r="U2" i="7"/>
  <c r="V2" i="7"/>
  <c r="AC2" i="7"/>
  <c r="AD2" i="7"/>
  <c r="AK2" i="7"/>
  <c r="AL2" i="7"/>
  <c r="F2" i="6"/>
  <c r="G2" i="6"/>
  <c r="I2" i="6"/>
  <c r="M2" i="6"/>
  <c r="N2" i="6"/>
  <c r="O2" i="6"/>
  <c r="Q2" i="6"/>
  <c r="U2" i="6"/>
  <c r="V2" i="6"/>
  <c r="W2" i="6"/>
  <c r="Y2" i="6"/>
  <c r="AC2" i="6"/>
  <c r="AD2" i="6"/>
  <c r="AE2" i="6"/>
  <c r="AG2" i="6"/>
  <c r="AK2" i="6"/>
  <c r="AL2" i="6"/>
  <c r="AM2" i="6"/>
  <c r="AO2" i="6"/>
  <c r="C2" i="14"/>
  <c r="D2" i="14"/>
  <c r="E2" i="14"/>
  <c r="H2" i="6" s="1"/>
  <c r="F2" i="14"/>
  <c r="G2" i="14"/>
  <c r="J2" i="6" s="1"/>
  <c r="H2" i="14"/>
  <c r="K2" i="6" s="1"/>
  <c r="I2" i="14"/>
  <c r="L2" i="6" s="1"/>
  <c r="J2" i="14"/>
  <c r="K2" i="14"/>
  <c r="L2" i="14"/>
  <c r="M2" i="14"/>
  <c r="P2" i="6" s="1"/>
  <c r="N2" i="14"/>
  <c r="O2" i="14"/>
  <c r="R2" i="6" s="1"/>
  <c r="P2" i="14"/>
  <c r="S2" i="6" s="1"/>
  <c r="Q2" i="14"/>
  <c r="T2" i="6" s="1"/>
  <c r="R2" i="14"/>
  <c r="S2" i="14"/>
  <c r="T2" i="14"/>
  <c r="U2" i="14"/>
  <c r="X2" i="6" s="1"/>
  <c r="V2" i="14"/>
  <c r="W2" i="14"/>
  <c r="Z2" i="6" s="1"/>
  <c r="X2" i="14"/>
  <c r="AA2" i="6" s="1"/>
  <c r="Y2" i="14"/>
  <c r="AB2" i="6" s="1"/>
  <c r="Z2" i="14"/>
  <c r="AA2" i="14"/>
  <c r="AB2" i="14"/>
  <c r="AC2" i="14"/>
  <c r="AF2" i="6" s="1"/>
  <c r="AD2" i="14"/>
  <c r="AE2" i="14"/>
  <c r="AH2" i="6" s="1"/>
  <c r="AF2" i="14"/>
  <c r="AI2" i="6" s="1"/>
  <c r="AG2" i="14"/>
  <c r="AJ2" i="6" s="1"/>
  <c r="AH2" i="14"/>
  <c r="AI2" i="14"/>
  <c r="AJ2" i="14"/>
  <c r="AK2" i="14"/>
  <c r="AN2" i="6" s="1"/>
  <c r="AL2" i="14"/>
  <c r="AM2" i="14"/>
  <c r="AP2" i="6" s="1"/>
  <c r="AN2" i="14"/>
  <c r="AQ2" i="6" s="1"/>
  <c r="C3" i="14"/>
  <c r="D3" i="14"/>
  <c r="G2" i="7" s="1"/>
  <c r="E3" i="14"/>
  <c r="H2" i="7" s="1"/>
  <c r="F3" i="14"/>
  <c r="I2" i="7" s="1"/>
  <c r="G3" i="14"/>
  <c r="J2" i="7" s="1"/>
  <c r="H3" i="14"/>
  <c r="K2" i="7" s="1"/>
  <c r="I3" i="14"/>
  <c r="L2" i="7" s="1"/>
  <c r="J3" i="14"/>
  <c r="K3" i="14"/>
  <c r="L3" i="14"/>
  <c r="O2" i="7" s="1"/>
  <c r="M3" i="14"/>
  <c r="P2" i="7" s="1"/>
  <c r="N3" i="14"/>
  <c r="Q2" i="7" s="1"/>
  <c r="O3" i="14"/>
  <c r="R2" i="7" s="1"/>
  <c r="P3" i="14"/>
  <c r="S2" i="7" s="1"/>
  <c r="Q3" i="14"/>
  <c r="T2" i="7" s="1"/>
  <c r="R3" i="14"/>
  <c r="S3" i="14"/>
  <c r="T3" i="14"/>
  <c r="W2" i="7" s="1"/>
  <c r="U3" i="14"/>
  <c r="X2" i="7" s="1"/>
  <c r="V3" i="14"/>
  <c r="Y2" i="7" s="1"/>
  <c r="W3" i="14"/>
  <c r="Z2" i="7" s="1"/>
  <c r="X3" i="14"/>
  <c r="AA2" i="7" s="1"/>
  <c r="Y3" i="14"/>
  <c r="AB2" i="7" s="1"/>
  <c r="Z3" i="14"/>
  <c r="AA3" i="14"/>
  <c r="AB3" i="14"/>
  <c r="AE2" i="7" s="1"/>
  <c r="AC3" i="14"/>
  <c r="AF2" i="7" s="1"/>
  <c r="AD3" i="14"/>
  <c r="AG2" i="7" s="1"/>
  <c r="AE3" i="14"/>
  <c r="AH2" i="7" s="1"/>
  <c r="AF3" i="14"/>
  <c r="AI2" i="7" s="1"/>
  <c r="AG3" i="14"/>
  <c r="AJ2" i="7" s="1"/>
  <c r="AH3" i="14"/>
  <c r="AI3" i="14"/>
  <c r="AJ3" i="14"/>
  <c r="AM2" i="7" s="1"/>
  <c r="AK3" i="14"/>
  <c r="AN2" i="7" s="1"/>
  <c r="AL3" i="14"/>
  <c r="AO2" i="7" s="1"/>
  <c r="AM3" i="14"/>
  <c r="AP2" i="7" s="1"/>
  <c r="AN3" i="14"/>
  <c r="AQ2" i="7" s="1"/>
  <c r="C4" i="14"/>
  <c r="F2" i="8" s="1"/>
  <c r="D4" i="14"/>
  <c r="E4" i="14"/>
  <c r="H2" i="8" s="1"/>
  <c r="F4" i="14"/>
  <c r="G4" i="14"/>
  <c r="J2" i="8" s="1"/>
  <c r="H4" i="14"/>
  <c r="I4" i="14"/>
  <c r="L2" i="8" s="1"/>
  <c r="J4" i="14"/>
  <c r="K4" i="14"/>
  <c r="N2" i="8" s="1"/>
  <c r="L4" i="14"/>
  <c r="M4" i="14"/>
  <c r="P2" i="8" s="1"/>
  <c r="N4" i="14"/>
  <c r="Q2" i="8" s="1"/>
  <c r="O4" i="14"/>
  <c r="R2" i="8" s="1"/>
  <c r="P4" i="14"/>
  <c r="S2" i="8" s="1"/>
  <c r="Q4" i="14"/>
  <c r="T2" i="8" s="1"/>
  <c r="R4" i="14"/>
  <c r="S4" i="14"/>
  <c r="V2" i="8" s="1"/>
  <c r="T4" i="14"/>
  <c r="U4" i="14"/>
  <c r="X2" i="8" s="1"/>
  <c r="V4" i="14"/>
  <c r="Y2" i="8" s="1"/>
  <c r="W4" i="14"/>
  <c r="Z2" i="8" s="1"/>
  <c r="X4" i="14"/>
  <c r="AA2" i="8" s="1"/>
  <c r="Y4" i="14"/>
  <c r="AB2" i="8" s="1"/>
  <c r="Z4" i="14"/>
  <c r="AA4" i="14"/>
  <c r="AD2" i="8" s="1"/>
  <c r="AB4" i="14"/>
  <c r="AC4" i="14"/>
  <c r="AF2" i="8" s="1"/>
  <c r="AD4" i="14"/>
  <c r="AG2" i="8" s="1"/>
  <c r="AE4" i="14"/>
  <c r="AH2" i="8" s="1"/>
  <c r="AF4" i="14"/>
  <c r="AI2" i="8" s="1"/>
  <c r="AG4" i="14"/>
  <c r="AJ2" i="8" s="1"/>
  <c r="AH4" i="14"/>
  <c r="AI4" i="14"/>
  <c r="AL2" i="8" s="1"/>
  <c r="AJ4" i="14"/>
  <c r="AK4" i="14"/>
  <c r="AN2" i="8" s="1"/>
  <c r="AL4" i="14"/>
  <c r="AO2" i="8" s="1"/>
  <c r="AM4" i="14"/>
  <c r="AP2" i="8" s="1"/>
  <c r="AN4" i="14"/>
  <c r="AQ2" i="8" s="1"/>
  <c r="C5" i="14"/>
  <c r="D5" i="14"/>
  <c r="E5" i="14"/>
  <c r="F5" i="14"/>
  <c r="G5" i="14"/>
  <c r="H5" i="14"/>
  <c r="I5" i="14"/>
  <c r="J5" i="14"/>
  <c r="M2" i="8" s="1"/>
  <c r="K5" i="14"/>
  <c r="L5" i="14"/>
  <c r="M5" i="14"/>
  <c r="N5" i="14"/>
  <c r="O5" i="14"/>
  <c r="P5" i="14"/>
  <c r="Q5" i="14"/>
  <c r="R5" i="14"/>
  <c r="U2" i="8" s="1"/>
  <c r="S5" i="14"/>
  <c r="T5" i="14"/>
  <c r="U5" i="14"/>
  <c r="V5" i="14"/>
  <c r="W5" i="14"/>
  <c r="X5" i="14"/>
  <c r="Y5" i="14"/>
  <c r="Z5" i="14"/>
  <c r="AC2" i="8" s="1"/>
  <c r="AA5" i="14"/>
  <c r="AB5" i="14"/>
  <c r="AC5" i="14"/>
  <c r="AD5" i="14"/>
  <c r="AE5" i="14"/>
  <c r="AF5" i="14"/>
  <c r="AG5" i="14"/>
  <c r="AH5" i="14"/>
  <c r="AK2" i="8" s="1"/>
  <c r="AI5" i="14"/>
  <c r="AJ5" i="14"/>
  <c r="AK5" i="14"/>
  <c r="AL5" i="14"/>
  <c r="AM5" i="14"/>
  <c r="AN5" i="14"/>
  <c r="B5" i="14"/>
  <c r="B4" i="14"/>
  <c r="E2" i="8" s="1"/>
  <c r="B3" i="14"/>
  <c r="E2" i="7" s="1"/>
  <c r="B2" i="14"/>
  <c r="E2" i="6" s="1"/>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AI2" i="12"/>
  <c r="AJ2" i="12"/>
  <c r="AK2" i="12"/>
  <c r="AL2" i="12"/>
  <c r="AM2" i="12"/>
  <c r="AN2"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AJ3" i="12"/>
  <c r="AK3" i="12"/>
  <c r="AL3" i="12"/>
  <c r="AM3" i="12"/>
  <c r="AN3" i="12"/>
  <c r="C4" i="12"/>
  <c r="F4" i="9" s="1"/>
  <c r="D4" i="12"/>
  <c r="E4" i="12"/>
  <c r="H4" i="9" s="1"/>
  <c r="F4" i="12"/>
  <c r="G4" i="12"/>
  <c r="J4" i="9" s="1"/>
  <c r="H4" i="12"/>
  <c r="I4" i="12"/>
  <c r="L4" i="9" s="1"/>
  <c r="J4" i="12"/>
  <c r="K4" i="12"/>
  <c r="N4" i="9" s="1"/>
  <c r="L4" i="12"/>
  <c r="M4" i="12"/>
  <c r="P4" i="9" s="1"/>
  <c r="N4" i="12"/>
  <c r="O4" i="12"/>
  <c r="R4" i="9" s="1"/>
  <c r="P4" i="12"/>
  <c r="Q4" i="12"/>
  <c r="T4" i="9" s="1"/>
  <c r="R4" i="12"/>
  <c r="U4" i="9" s="1"/>
  <c r="S4" i="12"/>
  <c r="V4" i="9" s="1"/>
  <c r="T4" i="12"/>
  <c r="W4" i="9" s="1"/>
  <c r="U4" i="12"/>
  <c r="X4" i="9" s="1"/>
  <c r="V4" i="12"/>
  <c r="Y4" i="9" s="1"/>
  <c r="W4" i="12"/>
  <c r="Z4" i="9" s="1"/>
  <c r="X4" i="12"/>
  <c r="AA4" i="9" s="1"/>
  <c r="Y4" i="12"/>
  <c r="AB4" i="9" s="1"/>
  <c r="Z4" i="12"/>
  <c r="AC4" i="9" s="1"/>
  <c r="AA4" i="12"/>
  <c r="AD4" i="9" s="1"/>
  <c r="AB4" i="12"/>
  <c r="AE4" i="9" s="1"/>
  <c r="AC4" i="12"/>
  <c r="AF4" i="9" s="1"/>
  <c r="AD4" i="12"/>
  <c r="AG4" i="9" s="1"/>
  <c r="AE4" i="12"/>
  <c r="AH4" i="9" s="1"/>
  <c r="AF4" i="12"/>
  <c r="AI4" i="9" s="1"/>
  <c r="AG4" i="12"/>
  <c r="AJ4" i="9" s="1"/>
  <c r="AH4" i="12"/>
  <c r="AK4" i="9" s="1"/>
  <c r="AI4" i="12"/>
  <c r="AL4" i="9" s="1"/>
  <c r="AJ4" i="12"/>
  <c r="AM4" i="9" s="1"/>
  <c r="AK4" i="12"/>
  <c r="AN4" i="9" s="1"/>
  <c r="AL4" i="12"/>
  <c r="AO4" i="9" s="1"/>
  <c r="AM4" i="12"/>
  <c r="AP4" i="9" s="1"/>
  <c r="AN4" i="12"/>
  <c r="AQ4" i="9" s="1"/>
  <c r="C5" i="12"/>
  <c r="F8" i="9" s="1"/>
  <c r="D5" i="12"/>
  <c r="G8" i="9" s="1"/>
  <c r="E5" i="12"/>
  <c r="H8" i="9" s="1"/>
  <c r="F5" i="12"/>
  <c r="I8" i="9" s="1"/>
  <c r="G5" i="12"/>
  <c r="J8" i="9" s="1"/>
  <c r="H5" i="12"/>
  <c r="K8" i="9" s="1"/>
  <c r="I5" i="12"/>
  <c r="L8" i="9" s="1"/>
  <c r="J5" i="12"/>
  <c r="M8" i="9" s="1"/>
  <c r="K5" i="12"/>
  <c r="N8" i="9" s="1"/>
  <c r="L5" i="12"/>
  <c r="O8" i="9" s="1"/>
  <c r="M5" i="12"/>
  <c r="P8" i="9" s="1"/>
  <c r="N5" i="12"/>
  <c r="Q8" i="9" s="1"/>
  <c r="O5" i="12"/>
  <c r="R8" i="9" s="1"/>
  <c r="P5" i="12"/>
  <c r="S8" i="9" s="1"/>
  <c r="Q5" i="12"/>
  <c r="T8" i="9" s="1"/>
  <c r="R5" i="12"/>
  <c r="U8" i="9" s="1"/>
  <c r="S5" i="12"/>
  <c r="V8" i="9" s="1"/>
  <c r="T5" i="12"/>
  <c r="W8" i="9" s="1"/>
  <c r="U5" i="12"/>
  <c r="X8" i="9" s="1"/>
  <c r="V5" i="12"/>
  <c r="Y8" i="9" s="1"/>
  <c r="W5" i="12"/>
  <c r="Z8" i="9" s="1"/>
  <c r="X5" i="12"/>
  <c r="AA8" i="9" s="1"/>
  <c r="Y5" i="12"/>
  <c r="AB8" i="9" s="1"/>
  <c r="Z5" i="12"/>
  <c r="AC8" i="9" s="1"/>
  <c r="AA5" i="12"/>
  <c r="AD8" i="9" s="1"/>
  <c r="AB5" i="12"/>
  <c r="AE8" i="9" s="1"/>
  <c r="AC5" i="12"/>
  <c r="AF8" i="9" s="1"/>
  <c r="AD5" i="12"/>
  <c r="AG8" i="9" s="1"/>
  <c r="AE5" i="12"/>
  <c r="AH8" i="9" s="1"/>
  <c r="AF5" i="12"/>
  <c r="AI8" i="9" s="1"/>
  <c r="AG5" i="12"/>
  <c r="AJ8" i="9" s="1"/>
  <c r="AH5" i="12"/>
  <c r="AK8" i="9" s="1"/>
  <c r="AI5" i="12"/>
  <c r="AL8" i="9" s="1"/>
  <c r="AJ5" i="12"/>
  <c r="AM8" i="9" s="1"/>
  <c r="AK5" i="12"/>
  <c r="AN8" i="9" s="1"/>
  <c r="AL5" i="12"/>
  <c r="AO8" i="9" s="1"/>
  <c r="AM5" i="12"/>
  <c r="AP8" i="9" s="1"/>
  <c r="AN5" i="12"/>
  <c r="AQ8" i="9" s="1"/>
  <c r="C6" i="12"/>
  <c r="F5" i="9" s="1"/>
  <c r="D6" i="12"/>
  <c r="G5" i="9" s="1"/>
  <c r="E6" i="12"/>
  <c r="H5" i="9" s="1"/>
  <c r="F6" i="12"/>
  <c r="I5" i="9" s="1"/>
  <c r="G6" i="12"/>
  <c r="J5" i="9" s="1"/>
  <c r="H6" i="12"/>
  <c r="K5" i="9" s="1"/>
  <c r="I6" i="12"/>
  <c r="L5" i="9" s="1"/>
  <c r="J6" i="12"/>
  <c r="M5" i="9" s="1"/>
  <c r="K6" i="12"/>
  <c r="N5" i="9" s="1"/>
  <c r="L6" i="12"/>
  <c r="O5" i="9" s="1"/>
  <c r="M6" i="12"/>
  <c r="P5" i="9" s="1"/>
  <c r="N6" i="12"/>
  <c r="Q5" i="9" s="1"/>
  <c r="O6" i="12"/>
  <c r="R5" i="9" s="1"/>
  <c r="P6" i="12"/>
  <c r="S5" i="9" s="1"/>
  <c r="Q6" i="12"/>
  <c r="T5" i="9" s="1"/>
  <c r="R6" i="12"/>
  <c r="U5" i="9" s="1"/>
  <c r="S6" i="12"/>
  <c r="V5" i="9" s="1"/>
  <c r="T6" i="12"/>
  <c r="W5" i="9" s="1"/>
  <c r="U6" i="12"/>
  <c r="X5" i="9" s="1"/>
  <c r="V6" i="12"/>
  <c r="Y5" i="9" s="1"/>
  <c r="W6" i="12"/>
  <c r="Z5" i="9" s="1"/>
  <c r="X6" i="12"/>
  <c r="AA5" i="9" s="1"/>
  <c r="Y6" i="12"/>
  <c r="AB5" i="9" s="1"/>
  <c r="Z6" i="12"/>
  <c r="AC5" i="9" s="1"/>
  <c r="AA6" i="12"/>
  <c r="AD5" i="9" s="1"/>
  <c r="AB6" i="12"/>
  <c r="AE5" i="9" s="1"/>
  <c r="AC6" i="12"/>
  <c r="AF5" i="9" s="1"/>
  <c r="AD6" i="12"/>
  <c r="AG5" i="9" s="1"/>
  <c r="AE6" i="12"/>
  <c r="AH5" i="9" s="1"/>
  <c r="AF6" i="12"/>
  <c r="AI5" i="9" s="1"/>
  <c r="AG6" i="12"/>
  <c r="AJ5" i="9" s="1"/>
  <c r="AH6" i="12"/>
  <c r="AK5" i="9" s="1"/>
  <c r="AI6" i="12"/>
  <c r="AL5" i="9" s="1"/>
  <c r="AJ6" i="12"/>
  <c r="AM5" i="9" s="1"/>
  <c r="AK6" i="12"/>
  <c r="AN5" i="9" s="1"/>
  <c r="AL6" i="12"/>
  <c r="AO5" i="9" s="1"/>
  <c r="AM6" i="12"/>
  <c r="AP5" i="9" s="1"/>
  <c r="AN6" i="12"/>
  <c r="AQ5" i="9" s="1"/>
  <c r="C7" i="12"/>
  <c r="D7" i="12"/>
  <c r="G7" i="9" s="1"/>
  <c r="E7" i="12"/>
  <c r="H7" i="9" s="1"/>
  <c r="F7" i="12"/>
  <c r="I7" i="9" s="1"/>
  <c r="G7" i="12"/>
  <c r="J7" i="9" s="1"/>
  <c r="H7" i="12"/>
  <c r="K7" i="9" s="1"/>
  <c r="I7" i="12"/>
  <c r="L7" i="9" s="1"/>
  <c r="J7" i="12"/>
  <c r="K7" i="12"/>
  <c r="L7" i="12"/>
  <c r="O7" i="9" s="1"/>
  <c r="M7" i="12"/>
  <c r="P7" i="9" s="1"/>
  <c r="N7" i="12"/>
  <c r="Q7" i="9" s="1"/>
  <c r="O7" i="12"/>
  <c r="R7" i="9" s="1"/>
  <c r="P7" i="12"/>
  <c r="S7" i="9" s="1"/>
  <c r="Q7" i="12"/>
  <c r="T7" i="9" s="1"/>
  <c r="R7" i="12"/>
  <c r="S7" i="12"/>
  <c r="T7" i="12"/>
  <c r="W7" i="9" s="1"/>
  <c r="U7" i="12"/>
  <c r="X7" i="9" s="1"/>
  <c r="V7" i="12"/>
  <c r="Y7" i="9" s="1"/>
  <c r="W7" i="12"/>
  <c r="Z7" i="9" s="1"/>
  <c r="X7" i="12"/>
  <c r="AA7" i="9" s="1"/>
  <c r="Y7" i="12"/>
  <c r="AB7" i="9" s="1"/>
  <c r="Z7" i="12"/>
  <c r="AA7" i="12"/>
  <c r="AB7" i="12"/>
  <c r="AE7" i="9" s="1"/>
  <c r="AC7" i="12"/>
  <c r="AF7" i="9" s="1"/>
  <c r="AD7" i="12"/>
  <c r="AG7" i="9" s="1"/>
  <c r="AE7" i="12"/>
  <c r="AH7" i="9" s="1"/>
  <c r="AF7" i="12"/>
  <c r="AI7" i="9" s="1"/>
  <c r="AG7" i="12"/>
  <c r="AJ7" i="9" s="1"/>
  <c r="AH7" i="12"/>
  <c r="AI7" i="12"/>
  <c r="AJ7" i="12"/>
  <c r="AM7" i="9" s="1"/>
  <c r="AK7" i="12"/>
  <c r="AN7" i="9" s="1"/>
  <c r="AL7" i="12"/>
  <c r="AO7" i="9" s="1"/>
  <c r="AM7" i="12"/>
  <c r="AP7" i="9" s="1"/>
  <c r="AN7" i="12"/>
  <c r="AQ7" i="9" s="1"/>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AI8" i="12"/>
  <c r="AJ8" i="12"/>
  <c r="AK8" i="12"/>
  <c r="AL8" i="12"/>
  <c r="AM8" i="12"/>
  <c r="AN8" i="12"/>
  <c r="C9" i="12"/>
  <c r="F10" i="9" s="1"/>
  <c r="D9" i="12"/>
  <c r="G10" i="9" s="1"/>
  <c r="E9" i="12"/>
  <c r="H10" i="9" s="1"/>
  <c r="F9" i="12"/>
  <c r="I10" i="9" s="1"/>
  <c r="G9" i="12"/>
  <c r="J10" i="9" s="1"/>
  <c r="H9" i="12"/>
  <c r="K10" i="9" s="1"/>
  <c r="I9" i="12"/>
  <c r="L10" i="9" s="1"/>
  <c r="J9" i="12"/>
  <c r="M10" i="9" s="1"/>
  <c r="K9" i="12"/>
  <c r="N10" i="9" s="1"/>
  <c r="L9" i="12"/>
  <c r="O10" i="9" s="1"/>
  <c r="M9" i="12"/>
  <c r="P10" i="9" s="1"/>
  <c r="N9" i="12"/>
  <c r="Q10" i="9" s="1"/>
  <c r="O9" i="12"/>
  <c r="R10" i="9" s="1"/>
  <c r="P9" i="12"/>
  <c r="S10" i="9" s="1"/>
  <c r="Q9" i="12"/>
  <c r="T10" i="9" s="1"/>
  <c r="R9" i="12"/>
  <c r="U10" i="9" s="1"/>
  <c r="S9" i="12"/>
  <c r="V10" i="9" s="1"/>
  <c r="T9" i="12"/>
  <c r="W10" i="9" s="1"/>
  <c r="U9" i="12"/>
  <c r="X10" i="9" s="1"/>
  <c r="V9" i="12"/>
  <c r="Y10" i="9" s="1"/>
  <c r="W9" i="12"/>
  <c r="Z10" i="9" s="1"/>
  <c r="X9" i="12"/>
  <c r="AA10" i="9" s="1"/>
  <c r="Y9" i="12"/>
  <c r="AB10" i="9" s="1"/>
  <c r="Z9" i="12"/>
  <c r="AC10" i="9" s="1"/>
  <c r="AA9" i="12"/>
  <c r="AD10" i="9" s="1"/>
  <c r="AB9" i="12"/>
  <c r="AE10" i="9" s="1"/>
  <c r="AC9" i="12"/>
  <c r="AF10" i="9" s="1"/>
  <c r="AD9" i="12"/>
  <c r="AG10" i="9" s="1"/>
  <c r="AE9" i="12"/>
  <c r="AH10" i="9" s="1"/>
  <c r="AF9" i="12"/>
  <c r="AI10" i="9" s="1"/>
  <c r="AG9" i="12"/>
  <c r="AJ10" i="9" s="1"/>
  <c r="AH9" i="12"/>
  <c r="AK10" i="9" s="1"/>
  <c r="AI9" i="12"/>
  <c r="AL10" i="9" s="1"/>
  <c r="AJ9" i="12"/>
  <c r="AM10" i="9" s="1"/>
  <c r="AK9" i="12"/>
  <c r="AN10" i="9" s="1"/>
  <c r="AL9" i="12"/>
  <c r="AO10" i="9" s="1"/>
  <c r="AM9" i="12"/>
  <c r="AP10" i="9" s="1"/>
  <c r="AN9" i="12"/>
  <c r="AQ10" i="9" s="1"/>
  <c r="B9" i="12"/>
  <c r="E10" i="9" s="1"/>
  <c r="B8" i="12"/>
  <c r="B7" i="12"/>
  <c r="B6" i="12"/>
  <c r="E5" i="9" s="1"/>
  <c r="B5" i="12"/>
  <c r="E8" i="9" s="1"/>
  <c r="B4" i="12"/>
  <c r="E4" i="9" s="1"/>
  <c r="B3" i="12"/>
  <c r="B2" i="12"/>
  <c r="G21" i="14" l="1"/>
  <c r="G46" i="14"/>
  <c r="I46" i="14" s="1"/>
  <c r="G20" i="14"/>
  <c r="G34" i="14"/>
  <c r="G32" i="14"/>
  <c r="G31" i="14"/>
  <c r="G38" i="14"/>
  <c r="G51" i="14"/>
  <c r="G26" i="14"/>
  <c r="G30" i="14"/>
  <c r="G43" i="14"/>
  <c r="G18" i="14"/>
  <c r="G22" i="14"/>
  <c r="G35" i="14"/>
  <c r="G49" i="14"/>
  <c r="G41" i="14"/>
  <c r="G55" i="14"/>
  <c r="G53" i="14"/>
  <c r="G27" i="14"/>
  <c r="G45" i="14"/>
  <c r="G23" i="14"/>
  <c r="G44" i="14"/>
  <c r="G19" i="14"/>
  <c r="G16" i="14"/>
  <c r="G52" i="14"/>
  <c r="G56" i="14"/>
  <c r="G37" i="14"/>
  <c r="G15" i="14"/>
  <c r="G36" i="14"/>
  <c r="G50" i="14"/>
  <c r="G25" i="14"/>
  <c r="G24" i="14"/>
  <c r="G47" i="14"/>
  <c r="G39" i="14"/>
  <c r="G48" i="14"/>
  <c r="G29" i="14"/>
  <c r="G54" i="14"/>
  <c r="G28" i="14"/>
  <c r="G42" i="14"/>
  <c r="G17" i="14"/>
  <c r="K2" i="8"/>
  <c r="I2" i="8"/>
  <c r="D2" i="7"/>
  <c r="G21" i="12"/>
  <c r="G46" i="12"/>
  <c r="G20" i="12"/>
  <c r="G34" i="12"/>
  <c r="G31" i="12"/>
  <c r="G38" i="12"/>
  <c r="G51" i="12"/>
  <c r="G26" i="12"/>
  <c r="G24" i="12"/>
  <c r="G55" i="12"/>
  <c r="G30" i="12"/>
  <c r="G43" i="12"/>
  <c r="G16" i="12"/>
  <c r="G47" i="12"/>
  <c r="G22" i="12"/>
  <c r="G35" i="12"/>
  <c r="G49" i="12"/>
  <c r="G53" i="12"/>
  <c r="G39" i="12"/>
  <c r="G28" i="12"/>
  <c r="G27" i="12"/>
  <c r="G41" i="12"/>
  <c r="G45" i="12"/>
  <c r="G23" i="12"/>
  <c r="G52" i="12"/>
  <c r="G19" i="12"/>
  <c r="G33" i="12"/>
  <c r="G56" i="12"/>
  <c r="G37" i="12"/>
  <c r="G15" i="12"/>
  <c r="G44" i="12"/>
  <c r="G50" i="12"/>
  <c r="G25" i="12"/>
  <c r="G48" i="12"/>
  <c r="G29" i="12"/>
  <c r="G54" i="12"/>
  <c r="G36" i="12"/>
  <c r="I36" i="12" s="1"/>
  <c r="G42" i="12"/>
  <c r="G17" i="12"/>
  <c r="AL7" i="9"/>
  <c r="AD7" i="9"/>
  <c r="V7" i="9"/>
  <c r="N7" i="9"/>
  <c r="F7" i="9"/>
  <c r="AK7" i="9"/>
  <c r="AC7" i="9"/>
  <c r="U7" i="9"/>
  <c r="M7" i="9"/>
  <c r="AQ6" i="9"/>
  <c r="AI6" i="9"/>
  <c r="AA6" i="9"/>
  <c r="S6" i="9"/>
  <c r="K6" i="9"/>
  <c r="E7" i="9"/>
  <c r="AP6" i="9"/>
  <c r="AH6" i="9"/>
  <c r="Z6" i="9"/>
  <c r="R6" i="9"/>
  <c r="J6" i="9"/>
  <c r="AO6" i="9"/>
  <c r="AG6" i="9"/>
  <c r="Y6" i="9"/>
  <c r="Q6" i="9"/>
  <c r="I6" i="9"/>
  <c r="AN6" i="9"/>
  <c r="AF6" i="9"/>
  <c r="X6" i="9"/>
  <c r="P6" i="9"/>
  <c r="H6" i="9"/>
  <c r="AM6" i="9"/>
  <c r="AE6" i="9"/>
  <c r="W6" i="9"/>
  <c r="O6" i="9"/>
  <c r="G6" i="9"/>
  <c r="AL6" i="9"/>
  <c r="AD6" i="9"/>
  <c r="V6" i="9"/>
  <c r="N6" i="9"/>
  <c r="F6" i="9"/>
  <c r="E6" i="9"/>
  <c r="AK6" i="9"/>
  <c r="AC6" i="9"/>
  <c r="U6" i="9"/>
  <c r="M6" i="9"/>
  <c r="AJ6" i="9"/>
  <c r="AB6" i="9"/>
  <c r="T6" i="9"/>
  <c r="L6" i="9"/>
  <c r="C56" i="17"/>
  <c r="C48" i="17"/>
  <c r="C40" i="17"/>
  <c r="C32" i="17"/>
  <c r="C24" i="17"/>
  <c r="C16" i="17"/>
  <c r="C2" i="27" s="1"/>
  <c r="C42" i="17"/>
  <c r="C55" i="17"/>
  <c r="C47" i="17"/>
  <c r="C39" i="17"/>
  <c r="C31" i="17"/>
  <c r="C23" i="17"/>
  <c r="C15" i="17"/>
  <c r="B2" i="27" s="1"/>
  <c r="C54" i="17"/>
  <c r="C46" i="17"/>
  <c r="C38" i="17"/>
  <c r="C30" i="17"/>
  <c r="C22" i="17"/>
  <c r="C26" i="17"/>
  <c r="C53" i="17"/>
  <c r="C45" i="17"/>
  <c r="C37" i="17"/>
  <c r="C29" i="17"/>
  <c r="C21" i="17"/>
  <c r="C18" i="17"/>
  <c r="C52" i="17"/>
  <c r="C44" i="17"/>
  <c r="C36" i="17"/>
  <c r="C28" i="17"/>
  <c r="C20" i="17"/>
  <c r="C51" i="17"/>
  <c r="C43" i="17"/>
  <c r="C35" i="17"/>
  <c r="C27" i="17"/>
  <c r="C19" i="17"/>
  <c r="C50" i="17"/>
  <c r="C34" i="17"/>
  <c r="C49" i="17"/>
  <c r="C41" i="17"/>
  <c r="C33" i="17"/>
  <c r="C25" i="17"/>
  <c r="C17" i="17"/>
  <c r="D2" i="27" s="1"/>
  <c r="C18" i="16"/>
  <c r="C26" i="16"/>
  <c r="C34" i="16"/>
  <c r="C42" i="16"/>
  <c r="C50" i="16"/>
  <c r="C19" i="16"/>
  <c r="C27" i="16"/>
  <c r="C35" i="16"/>
  <c r="C43" i="16"/>
  <c r="C51" i="16"/>
  <c r="C20" i="16"/>
  <c r="C28" i="16"/>
  <c r="C36" i="16"/>
  <c r="C44" i="16"/>
  <c r="C52" i="16"/>
  <c r="C21" i="16"/>
  <c r="C29" i="16"/>
  <c r="C37" i="16"/>
  <c r="C45" i="16"/>
  <c r="C53" i="16"/>
  <c r="C22" i="16"/>
  <c r="C30" i="16"/>
  <c r="C38" i="16"/>
  <c r="C46" i="16"/>
  <c r="C54" i="16"/>
  <c r="C23" i="16"/>
  <c r="C31" i="16"/>
  <c r="C39" i="16"/>
  <c r="C47" i="16"/>
  <c r="C55" i="16"/>
  <c r="C16" i="16"/>
  <c r="C10" i="16" s="1"/>
  <c r="C24" i="16"/>
  <c r="C32" i="16"/>
  <c r="C40" i="16"/>
  <c r="C48" i="16"/>
  <c r="C56" i="16"/>
  <c r="C17" i="16"/>
  <c r="D10" i="16" s="1"/>
  <c r="C25" i="16"/>
  <c r="C33" i="16"/>
  <c r="C41" i="16"/>
  <c r="C49" i="16"/>
  <c r="C15" i="16"/>
  <c r="B10" i="16" s="1"/>
  <c r="M4" i="9"/>
  <c r="S4" i="9"/>
  <c r="K4" i="9"/>
  <c r="D4" i="9"/>
  <c r="C4" i="9"/>
  <c r="Q4" i="9"/>
  <c r="I4" i="9"/>
  <c r="O4" i="9"/>
  <c r="G4" i="9"/>
  <c r="I28" i="14" l="1"/>
  <c r="I50" i="14"/>
  <c r="I44" i="14"/>
  <c r="I35" i="14"/>
  <c r="I31" i="14"/>
  <c r="I36" i="14"/>
  <c r="I23" i="14"/>
  <c r="I22" i="14"/>
  <c r="I32" i="14"/>
  <c r="I29" i="14"/>
  <c r="I15" i="14"/>
  <c r="I45" i="14"/>
  <c r="I18" i="14"/>
  <c r="I34" i="14"/>
  <c r="I48" i="14"/>
  <c r="I37" i="14"/>
  <c r="I27" i="14"/>
  <c r="I43" i="14"/>
  <c r="I20" i="14"/>
  <c r="I53" i="14"/>
  <c r="I47" i="14"/>
  <c r="I52" i="14"/>
  <c r="I55" i="14"/>
  <c r="I26" i="14"/>
  <c r="I21" i="14"/>
  <c r="I54" i="14"/>
  <c r="I39" i="14"/>
  <c r="I30" i="14"/>
  <c r="I17" i="14"/>
  <c r="I24" i="14"/>
  <c r="I16" i="14"/>
  <c r="I41" i="14"/>
  <c r="I51" i="14"/>
  <c r="I40" i="14"/>
  <c r="I56" i="14"/>
  <c r="I42" i="14"/>
  <c r="I25" i="14"/>
  <c r="I19" i="14"/>
  <c r="I49" i="14"/>
  <c r="I38" i="14"/>
  <c r="I33" i="14"/>
  <c r="I37" i="12"/>
  <c r="I27" i="12"/>
  <c r="I16" i="12"/>
  <c r="I31" i="12"/>
  <c r="I54" i="12"/>
  <c r="I56" i="12"/>
  <c r="I28" i="12"/>
  <c r="I43" i="12"/>
  <c r="I32" i="12"/>
  <c r="I29" i="12"/>
  <c r="I33" i="12"/>
  <c r="I39" i="12"/>
  <c r="I30" i="12"/>
  <c r="I34" i="12"/>
  <c r="I48" i="12"/>
  <c r="I53" i="12"/>
  <c r="I55" i="12"/>
  <c r="I20" i="12"/>
  <c r="I52" i="12"/>
  <c r="I46" i="12"/>
  <c r="I25" i="12"/>
  <c r="I49" i="12"/>
  <c r="I50" i="12"/>
  <c r="I23" i="12"/>
  <c r="I35" i="12"/>
  <c r="I26" i="12"/>
  <c r="I21" i="12"/>
  <c r="I17" i="12"/>
  <c r="I44" i="12"/>
  <c r="I45" i="12"/>
  <c r="I22" i="12"/>
  <c r="I51" i="12"/>
  <c r="I40" i="12"/>
  <c r="I19" i="12"/>
  <c r="I24" i="12"/>
  <c r="I42" i="12"/>
  <c r="I15" i="12"/>
  <c r="K15" i="12" s="1"/>
  <c r="I41" i="12"/>
  <c r="K41" i="12" s="1"/>
  <c r="I47" i="12"/>
  <c r="I38" i="12"/>
  <c r="I18" i="12"/>
  <c r="K47" i="12" l="1"/>
  <c r="K22" i="12"/>
  <c r="K50" i="12"/>
  <c r="K53" i="12"/>
  <c r="K43" i="12"/>
  <c r="K45" i="12"/>
  <c r="K49" i="12"/>
  <c r="K48" i="12"/>
  <c r="K28" i="12"/>
  <c r="K44" i="12"/>
  <c r="K25" i="12"/>
  <c r="K34" i="12"/>
  <c r="K56" i="12"/>
  <c r="K42" i="12"/>
  <c r="K17" i="12"/>
  <c r="D8" i="9"/>
  <c r="K36" i="12"/>
  <c r="K30" i="12"/>
  <c r="K54" i="12"/>
  <c r="K46" i="12"/>
  <c r="K39" i="12"/>
  <c r="K31" i="12"/>
  <c r="K21" i="12"/>
  <c r="K19" i="12"/>
  <c r="K26" i="12"/>
  <c r="K52" i="12"/>
  <c r="K33" i="12"/>
  <c r="K16" i="12"/>
  <c r="M41" i="12" s="1"/>
  <c r="K18" i="12"/>
  <c r="K40" i="12"/>
  <c r="K35" i="12"/>
  <c r="K20" i="12"/>
  <c r="K29" i="12"/>
  <c r="K27" i="12"/>
  <c r="K24" i="12"/>
  <c r="K38" i="12"/>
  <c r="M38" i="12" s="1"/>
  <c r="K51" i="12"/>
  <c r="K23" i="12"/>
  <c r="K55" i="12"/>
  <c r="K32" i="12"/>
  <c r="K37" i="12"/>
  <c r="M37" i="12" l="1"/>
  <c r="M51" i="12"/>
  <c r="M18" i="12"/>
  <c r="M17" i="12"/>
  <c r="D5" i="9"/>
  <c r="M49" i="12"/>
  <c r="M31" i="12"/>
  <c r="M42" i="12"/>
  <c r="M45" i="12"/>
  <c r="M16" i="12"/>
  <c r="M39" i="12"/>
  <c r="M56" i="12"/>
  <c r="M43" i="12"/>
  <c r="M27" i="12"/>
  <c r="M46" i="12"/>
  <c r="M34" i="12"/>
  <c r="M53" i="12"/>
  <c r="M52" i="12"/>
  <c r="M25" i="12"/>
  <c r="M50" i="12"/>
  <c r="M33" i="12"/>
  <c r="M32" i="12"/>
  <c r="M20" i="12"/>
  <c r="M26" i="12"/>
  <c r="M30" i="12"/>
  <c r="M44" i="12"/>
  <c r="M22" i="12"/>
  <c r="M24" i="12"/>
  <c r="M54" i="12"/>
  <c r="M35" i="12"/>
  <c r="M19" i="12"/>
  <c r="M36" i="12"/>
  <c r="M28" i="12"/>
  <c r="M47" i="12"/>
  <c r="M29" i="12"/>
  <c r="O29" i="12" s="1"/>
  <c r="M55" i="12"/>
  <c r="M23" i="12"/>
  <c r="O23" i="12" s="1"/>
  <c r="M40" i="12"/>
  <c r="M21" i="12"/>
  <c r="M48" i="12"/>
  <c r="M15" i="12"/>
  <c r="O54" i="12" l="1"/>
  <c r="O33" i="12"/>
  <c r="O43" i="12"/>
  <c r="O49" i="12"/>
  <c r="O24" i="12"/>
  <c r="O50" i="12"/>
  <c r="O56" i="12"/>
  <c r="O22" i="12"/>
  <c r="O25" i="12"/>
  <c r="O39" i="12"/>
  <c r="O17" i="12"/>
  <c r="D7" i="9"/>
  <c r="O44" i="12"/>
  <c r="O52" i="12"/>
  <c r="O18" i="12"/>
  <c r="O30" i="12"/>
  <c r="O53" i="12"/>
  <c r="O16" i="12"/>
  <c r="C7" i="9"/>
  <c r="O51" i="12"/>
  <c r="O55" i="12"/>
  <c r="O28" i="12"/>
  <c r="O36" i="12"/>
  <c r="O26" i="12"/>
  <c r="O34" i="12"/>
  <c r="O45" i="12"/>
  <c r="O37" i="12"/>
  <c r="O15" i="12"/>
  <c r="O21" i="12"/>
  <c r="O19" i="12"/>
  <c r="Q23" i="12" s="1"/>
  <c r="O20" i="12"/>
  <c r="O46" i="12"/>
  <c r="O42" i="12"/>
  <c r="O38" i="12"/>
  <c r="O47" i="12"/>
  <c r="O48" i="12"/>
  <c r="O40" i="12"/>
  <c r="O35" i="12"/>
  <c r="Q35" i="12" s="1"/>
  <c r="O32" i="12"/>
  <c r="O27" i="12"/>
  <c r="O31" i="12"/>
  <c r="O41" i="12"/>
  <c r="Q21" i="12" l="1"/>
  <c r="Q44" i="12"/>
  <c r="Q56" i="12"/>
  <c r="Q52" i="12"/>
  <c r="Q55" i="12"/>
  <c r="Q48" i="12"/>
  <c r="Q15" i="12"/>
  <c r="Q51" i="12"/>
  <c r="Q50" i="12"/>
  <c r="Q47" i="12"/>
  <c r="Q24" i="12"/>
  <c r="Q40" i="12"/>
  <c r="Q37" i="12"/>
  <c r="Q41" i="12"/>
  <c r="Q38" i="12"/>
  <c r="Q45" i="12"/>
  <c r="Q16" i="12"/>
  <c r="C6" i="9"/>
  <c r="Q17" i="12"/>
  <c r="D10" i="9" s="1"/>
  <c r="D6" i="9"/>
  <c r="Q49" i="12"/>
  <c r="Q43" i="12"/>
  <c r="Q19" i="12"/>
  <c r="Q29" i="12"/>
  <c r="Q42" i="12"/>
  <c r="Q53" i="12"/>
  <c r="Q27" i="12"/>
  <c r="Q46" i="12"/>
  <c r="Q26" i="12"/>
  <c r="Q30" i="12"/>
  <c r="Q25" i="12"/>
  <c r="Q33" i="12"/>
  <c r="Q28" i="12"/>
  <c r="Q31" i="12"/>
  <c r="Q34" i="12"/>
  <c r="Q39" i="12"/>
  <c r="Q32" i="12"/>
  <c r="Q20" i="12"/>
  <c r="Q36" i="12"/>
  <c r="Q18" i="12"/>
  <c r="Q22" i="12"/>
  <c r="Q54"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<sst xmlns="http://schemas.openxmlformats.org/spreadsheetml/2006/main" count="794" uniqueCount="155">
  <si>
    <t>BCEU BAU Components Energy Use</t>
  </si>
  <si>
    <t>Source</t>
  </si>
  <si>
    <t>Lighting</t>
  </si>
  <si>
    <t>Variable: Non Electricity Consumption: Total Final Energy Consumption (Thousand Gigajoule)</t>
  </si>
  <si>
    <t>Scenario: Business as Usual</t>
  </si>
  <si>
    <t>Branch: Demand\Commercial\Office\Conventional Office\Non Electricity Consumption\Gasoil Generator</t>
  </si>
  <si>
    <t>Region: Indonesia</t>
  </si>
  <si>
    <t>Branch</t>
  </si>
  <si>
    <t>Gasoil Generator</t>
  </si>
  <si>
    <t>Biogasoil Generator</t>
  </si>
  <si>
    <t>MDF Generator</t>
  </si>
  <si>
    <t>Year</t>
  </si>
  <si>
    <t>electricity (BTU)</t>
  </si>
  <si>
    <t>coal (BTU)</t>
  </si>
  <si>
    <t>natural gas (BTU)</t>
  </si>
  <si>
    <t>petroleum diesel (BTU)</t>
  </si>
  <si>
    <t>heat (BTU)</t>
  </si>
  <si>
    <t>biomass (BTU)</t>
  </si>
  <si>
    <t>kerosene (BTU)</t>
  </si>
  <si>
    <t>heavy or residual fuel oil (BTU)</t>
  </si>
  <si>
    <t>LPG propane or butane (BTU)</t>
  </si>
  <si>
    <t>hydrogen (BTU)</t>
  </si>
  <si>
    <t>electricity</t>
  </si>
  <si>
    <t>coal</t>
  </si>
  <si>
    <t>natural gas</t>
  </si>
  <si>
    <t>petroleum diesel</t>
  </si>
  <si>
    <t xml:space="preserve">heat </t>
  </si>
  <si>
    <t xml:space="preserve">biomass </t>
  </si>
  <si>
    <t xml:space="preserve">kerosene </t>
  </si>
  <si>
    <t xml:space="preserve">heavy or residual fuel oil </t>
  </si>
  <si>
    <t xml:space="preserve">LPG propane or butane </t>
  </si>
  <si>
    <t xml:space="preserve">hydrogen </t>
  </si>
  <si>
    <t>Variable: Electric Appliances: Total Final Energy Consumption (Million Gigajoule)</t>
  </si>
  <si>
    <t>Branch: Demand\Commercial\Office\Conventional Office\Electric Appliances\Air Conditioner</t>
  </si>
  <si>
    <t>Air Conditioner</t>
  </si>
  <si>
    <t>Lighting and Electronics</t>
  </si>
  <si>
    <t>Elevator or Escalator</t>
  </si>
  <si>
    <t>Other Electricity Use</t>
  </si>
  <si>
    <t>Branch: Demand\Commercial\Hotel\Five Star\Electric Appliances\Air Conditioner</t>
  </si>
  <si>
    <t>Branch: Demand\Commercial\Hotel\Five Star\Non Electricity Consumption\Biomass Heat</t>
  </si>
  <si>
    <t>Biomass Heat</t>
  </si>
  <si>
    <t>Solar Heat</t>
  </si>
  <si>
    <t>Gas Heat</t>
  </si>
  <si>
    <t>Kerosene Heat</t>
  </si>
  <si>
    <t>LPG Heat</t>
  </si>
  <si>
    <t>Branch: Demand\Commercial\Hotel\Four Star\Electric Appliances\Air Conditioner</t>
  </si>
  <si>
    <t>Variable: Non Electricity Consumption: Total Final Energy Consumption (Million Gigajoule)</t>
  </si>
  <si>
    <t>Branch: Demand\Commercial\Hotel\Four Star\Non Electricity Consumption\Biomass Heat</t>
  </si>
  <si>
    <t>Branch: Demand\Commercial\Hotel\Three Star\Electric Appliances\Air Conditioner</t>
  </si>
  <si>
    <t>Branch: Demand\Commercial\Hotel\Three Star\Non Electricity Consumption\Biomass Heat</t>
  </si>
  <si>
    <t>Branch: Demand\Commercial\Hotel\Budget\Electric Appliances\Air Conditioner</t>
  </si>
  <si>
    <t>Branch: Demand\Commercial\Hotel\Budget\Non Electricity Consumption\Biomass Heat</t>
  </si>
  <si>
    <t>Variable: Electric Appliances: Total Final Energy Consumption (Thousand Gigajoule)</t>
  </si>
  <si>
    <t>Branch: Demand\Commercial\Hospital\Class A\Electric Appliances\Air Conditioner</t>
  </si>
  <si>
    <t>Branch: Demand\Commercial\Hospital\Class A\Non Electricity Consumption\Biomass Heat</t>
  </si>
  <si>
    <t>Branch: Demand\Commercial\Hospital\Class B\Electric Appliances\Air Conditioner</t>
  </si>
  <si>
    <t>Branch: Demand\Commercial\Hospital\Class B\Non Electricity Consumption\Biomass Heat</t>
  </si>
  <si>
    <t>Branch: Demand\Commercial\Hospital\Class C\Electric Appliances\Air Conditioner</t>
  </si>
  <si>
    <t>Branch: Demand\Commercial\Hospital\Class C\Non Electricity Consumption\Biomass Heat</t>
  </si>
  <si>
    <t>Branch: Demand\Commercial\Hospital\Class D\Electric Appliances\Air Conditioner</t>
  </si>
  <si>
    <t>Branch: Demand\Commercial\Hospital\Class D\Non Electricity Consumption\Biomass Heat</t>
  </si>
  <si>
    <t>Branch: Demand\Commercial\Hospital\Puskesmas\Electric Appliances\Air Conditioner</t>
  </si>
  <si>
    <t>Branch: Demand\Commercial\Hospital\Puskesmas\Non Electricity Consumption\Biomass Heat</t>
  </si>
  <si>
    <t>Branch: Demand\Commercial\Hospital\Puskesmas Non Ranap\Electric Appliances\Air Conditioner</t>
  </si>
  <si>
    <t>Branch: Demand\Commercial\Hospital\Puskesmas Non Ranap\Non Electricity Consumption\Biomass Heat</t>
  </si>
  <si>
    <t>Branch: Demand\Commercial\Retail\Traditional Market\Electric Appliances\Air Conditioner</t>
  </si>
  <si>
    <t>Variable: Non Electricity Consumption: Total Final Energy Consumption (Gigajoule)</t>
  </si>
  <si>
    <t>Branch: Demand\Commercial\Retail\Traditional Market\Non Electricity Consumption\Gasoil Generator</t>
  </si>
  <si>
    <t>Branch: Demand\Commercial\Retail\Supermall\Electric Appliances\Air Conditioner</t>
  </si>
  <si>
    <t>Branch: Demand\Commercial\Retail\Supermall\Non Electricity Consumption\Gasoil Generator</t>
  </si>
  <si>
    <t>Branch: Demand\Commercial\Retail\Supermarket\Electric Appliances\Air Conditioner</t>
  </si>
  <si>
    <t>Branch: Demand\Commercial\Retail\Supermarket\Non Electricity Consumption\Gasoil Generator</t>
  </si>
  <si>
    <t>Branch: Demand\Commercial\Retail\Minimarket\Electric Appliances\Air Conditioner</t>
  </si>
  <si>
    <t>Branch: Demand\Commercial\Retail\Minimarket\Non Electricity Consumption\Gasoil Generator</t>
  </si>
  <si>
    <t>Branch: Demand\Commercial\Other Public Building\Conventional Public Building\Electric Appliances\Air Conditioner</t>
  </si>
  <si>
    <t>Branch: Demand\Commercial\Other Public Building\Conventional Public Building\Non Electricity Consumption\Kerosene Heat</t>
  </si>
  <si>
    <t>Variable: Water Heater Using LPG: Total Final Energy Consumption (Million Gigajoule)</t>
  </si>
  <si>
    <t>Branch: Demand\Residential\NonElectrical Energy Use\Water Heating\Water Heater Using LPG</t>
  </si>
  <si>
    <t>Water Heater Using LPG</t>
  </si>
  <si>
    <t>Variable: Kerosene: Total Final Energy Consumption (Thousand Gigajoule)</t>
  </si>
  <si>
    <t>Branch: Demand\Residential\NonElectrical Energy Use\Lighting\Kerosene</t>
  </si>
  <si>
    <t>Kerosene</t>
  </si>
  <si>
    <t>Variable: Biogas: Total Final Energy Consumption (Thousand Gigajoule)</t>
  </si>
  <si>
    <t>Branch: Demand\Residential\NonElectrical Energy Use\Cooking\Biogas</t>
  </si>
  <si>
    <t>Biogas</t>
  </si>
  <si>
    <t>Variable: Kerosene Stove: Total Final Energy Consumption (Million Gigajoule)</t>
  </si>
  <si>
    <t>Branch: Demand\Residential\NonElectrical Energy Use\Cooking\Kerosene Stove</t>
  </si>
  <si>
    <t>Kerosene Stove</t>
  </si>
  <si>
    <t>Variable: Biomass Stove: Total Final Energy Consumption (Million Gigajoule)</t>
  </si>
  <si>
    <t>Branch: Demand\Residential\NonElectrical Energy Use\Cooking\Biomass Stove</t>
  </si>
  <si>
    <t>Biomass Stove</t>
  </si>
  <si>
    <t>Variable: Gas Stove using City Gas: Total Final Energy Consumption (Million Gigajoule)</t>
  </si>
  <si>
    <t>Branch: Demand\Residential\NonElectrical Energy Use\Cooking\Gas Stove using City Gas</t>
  </si>
  <si>
    <t>Gas Stove using City Gas</t>
  </si>
  <si>
    <t>Variable: Gas Stove using LPG: Total Final Energy Consumption (Million Gigajoule)</t>
  </si>
  <si>
    <t>Branch: Demand\Residential\NonElectrical Energy Use\Cooking\Gas Stove using LPG</t>
  </si>
  <si>
    <t>Gas Stove using LPG</t>
  </si>
  <si>
    <t>Variable: Water Dispenser: Total Final Energy Consumption (Million Gigajoule)</t>
  </si>
  <si>
    <t>Branch: Demand\Residential\Electricity Appliances\Water Dispenser</t>
  </si>
  <si>
    <t>Water Dispenser</t>
  </si>
  <si>
    <t>Variable: Other Appliances: Total Final Energy Consumption (Million Gigajoule)</t>
  </si>
  <si>
    <t>Branch: Demand\Residential\Electricity Appliances\Other Appliances</t>
  </si>
  <si>
    <t>Other Appliances</t>
  </si>
  <si>
    <t>Variable: Television: Total Final Energy Consumption (Million Gigajoule)</t>
  </si>
  <si>
    <t>Branch: Demand\Residential\Electricity Appliances\Television</t>
  </si>
  <si>
    <t>Television</t>
  </si>
  <si>
    <t>Variable: AC: Total Final Energy Consumption (Million Gigajoule)</t>
  </si>
  <si>
    <t>Branch: Demand\Residential\Electricity Appliances\AC</t>
  </si>
  <si>
    <t>AC</t>
  </si>
  <si>
    <t>Variable: Refrigerator: Total Final Energy Consumption (Million Gigajoule)</t>
  </si>
  <si>
    <t>Branch: Demand\Residential\Electricity Appliances\Refrigerator</t>
  </si>
  <si>
    <t>Refrigerator</t>
  </si>
  <si>
    <t>Variable: Water Pump: Total Final Energy Consumption (Million Gigajoule)</t>
  </si>
  <si>
    <t>Branch: Demand\Residential\Electricity Appliances\Water Pump</t>
  </si>
  <si>
    <t>Water Pump</t>
  </si>
  <si>
    <t>Variable: Fan: Total Final Energy Consumption (Million Gigajoule)</t>
  </si>
  <si>
    <t>Branch: Demand\Residential\Electricity Appliances\Fan</t>
  </si>
  <si>
    <t>Fan</t>
  </si>
  <si>
    <t>Variable: Iron: Total Final Energy Consumption (Million Gigajoule)</t>
  </si>
  <si>
    <t>Branch: Demand\Residential\Electricity Appliances\Iron</t>
  </si>
  <si>
    <t>Iron</t>
  </si>
  <si>
    <t>Variable: Washing Machine: Total Final Energy Consumption (Million Gigajoule)</t>
  </si>
  <si>
    <t>Branch: Demand\Residential\Electricity Appliances\Washing Machine</t>
  </si>
  <si>
    <t>Washing Machine</t>
  </si>
  <si>
    <t>Variable: Rice Cooker: Total Final Energy Consumption (Million Gigajoule)</t>
  </si>
  <si>
    <t>Branch: Demand\Residential\Electricity Appliances\Rice Cooker</t>
  </si>
  <si>
    <t>Rice Cooker</t>
  </si>
  <si>
    <t>Variable: Lighting: Total Final Energy Consumption (Million Gigajoule)</t>
  </si>
  <si>
    <t>Branch: Demand\Residential\Electricity Appliances\Lighting</t>
  </si>
  <si>
    <t>LPG propane or butane (Backcast)</t>
  </si>
  <si>
    <t>Biomass Heat (Backcast)</t>
  </si>
  <si>
    <t>Solar Heat (Backcast)</t>
  </si>
  <si>
    <t>Gas Heat (Backcast)</t>
  </si>
  <si>
    <t>Kerosene Heat (Backcast)</t>
  </si>
  <si>
    <t>Gasoil Generator (Backcast)</t>
  </si>
  <si>
    <t>Biogasoil Generator (Backcast)</t>
  </si>
  <si>
    <t>MDF Generator (Backcast)</t>
  </si>
  <si>
    <t>LPG Heat (Backcast)</t>
  </si>
  <si>
    <t>Air Conditioner (Backcast)</t>
  </si>
  <si>
    <t>Lighting and Electronics  (Backcast)</t>
  </si>
  <si>
    <t>Elevator or Escalator  (Backcast)</t>
  </si>
  <si>
    <t xml:space="preserve">Elevator or Escalator </t>
  </si>
  <si>
    <t xml:space="preserve">Lighting and Electronics  </t>
  </si>
  <si>
    <t>Other Electricity Use  (Backcast)</t>
  </si>
  <si>
    <t>electricity (Backcast)</t>
  </si>
  <si>
    <t>natural gas (Backcast)</t>
  </si>
  <si>
    <t>biomass (Backcast)</t>
  </si>
  <si>
    <t>kerosene (Backcast)</t>
  </si>
  <si>
    <t>Conversion</t>
  </si>
  <si>
    <t>BTU</t>
  </si>
  <si>
    <t>Gigajoule</t>
  </si>
  <si>
    <t>IESR (2024)</t>
  </si>
  <si>
    <t>https://iesr.or.id/en/</t>
  </si>
  <si>
    <t>Comments</t>
  </si>
  <si>
    <t>These data used in IESR modeling come from the LEAP (Long-range Energy Alternatives Planning) Indonesia model and represent BAU (Business As Usual) scenarios projected for the country. The BAU scenarios assume no significant changes to current energy policies or interventions, providing a baseline for analyzing future energy consumption, emissions, and sectoral growth under existing conditions. This model helps evaluate long-term trends in Indonesia's energy use and environmental impacts, serving as a foundation for comparing potential outcomes from alternative policy scenarios aimed at sustainable development and climate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</si>
</sst>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 #,##0.0_ ;_ * \-#,##0.0_ ;_ * &quot;&quot;\-&quot;&quot;??_ ;_ @_ "/>
  </numFmts>
  <fonts count="10" x14ac:knownFonts="1">
    <font>
      <sz val="12"/>
      <color theme="1"/>
      <name val="Aptos Narrow"/>
      <family val="2"/>
      <scheme val="minor"/>
    </font>
    <font>
      <b/>
      <sz val="11"/>
      <color theme="1"/>
      <name val="Calibri"/>
      <family val="2"/>
    </font>
    <font>
      <b/>
      <sz val="12"/>
      <color theme="1"/>
      <name val="Aptos Narrow"/>
      <scheme val="minor"/>
    </font>
    <font>
      <sz val="12"/>
      <color theme="1"/>
      <name val="Aptos Narrow"/>
      <family val="2"/>
      <scheme val="minor"/>
    </font>
    <font>
      <sz val="12"/>
      <color theme="1"/>
      <name val="Aptos Narrow"/>
      <scheme val="minor"/>
    </font>
    <font>
      <u/>
      <sz val="12"/>
      <color theme="10"/>
      <name val="Aptos Narrow"/>
      <family val="2"/>
      <scheme val="minor"/>
    </font>
    <font>
      <sz val="11"/>
      <color theme="1"/>
      <name val="Aptos Narrow"/>
      <scheme val="minor"/>
    </font>
    <font>
      <b/>
      <sz val="11"/>
      <color theme="1"/>
      <name val="Aptos Narrow"/>
      <scheme val="minor"/>
    </font>
    <font>
      <sz val="12"/>
      <color theme="1"/>
      <name val="Calibri"/>
      <family val="2"/>
    </font>
    <font>
      <sz val="12"/>
      <name val="Aptos Narrow"/>
      <family val="2"/>
      <scheme val="minor"/>
    </font>
  </fonts>
  <fills count="6">
    <fill>
      <patternFill patternType="none"/>
    </fill>
    <fill>
      <patternFill patternType="gray125"/>
    </fill>
    <fill>
      <patternFill patternType="solid">
        <fgColor rgb="FFDCDCDC"/>
        <bgColor indexed="64"/>
      </patternFill>
    </fill>
    <fill>
      <patternFill patternType="solid">
        <fgColor rgb="FFE2EDFA"/>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3">
    <xf numFmtId="0" fontId="0" fillId="0" borderId="0"/>
    <xf numFmtId="43" fontId="3" fillId="0" borderId="0" applyFon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applyAlignment="1">
      <alignment vertical="top"/>
    </xf>
    <xf numFmtId="0" fontId="2" fillId="0" borderId="0" xfId="0" applyFont="1"/>
    <xf numFmtId="11" fontId="0" fillId="0" borderId="0" xfId="0" applyNumberFormat="1" applyAlignment="1">
      <alignment horizontal="left"/>
    </xf>
    <xf numFmtId="0" fontId="0" fillId="2" borderId="0" xfId="0" applyFill="1"/>
    <xf numFmtId="0" fontId="0" fillId="3" borderId="0" xfId="0" applyFill="1"/>
    <xf numFmtId="164" fontId="0" fillId="0" borderId="0" xfId="1" applyNumberFormat="1" applyFont="1"/>
    <xf numFmtId="0" fontId="2" fillId="3" borderId="0" xfId="0" applyFont="1" applyFill="1" applyAlignment="1">
      <alignment horizontal="left"/>
    </xf>
    <xf numFmtId="11" fontId="0" fillId="0" borderId="0" xfId="0" applyNumberFormat="1"/>
    <xf numFmtId="0" fontId="2" fillId="3" borderId="0" xfId="0" applyFont="1" applyFill="1"/>
    <xf numFmtId="0" fontId="0" fillId="0" borderId="0" xfId="1" applyNumberFormat="1" applyFont="1"/>
    <xf numFmtId="0" fontId="2" fillId="0" borderId="0" xfId="0" applyFont="1" applyAlignment="1">
      <alignment horizontal="left"/>
    </xf>
    <xf numFmtId="0" fontId="0" fillId="4" borderId="0" xfId="0" applyFill="1"/>
    <xf numFmtId="0" fontId="1" fillId="0" borderId="0" xfId="0" applyFont="1" applyAlignment="1">
      <alignment horizontal="left"/>
    </xf>
    <xf numFmtId="11" fontId="0" fillId="4" borderId="0" xfId="0" applyNumberFormat="1" applyFill="1" applyAlignment="1">
      <alignment horizontal="left"/>
    </xf>
    <xf numFmtId="11" fontId="4" fillId="0" borderId="0" xfId="0" applyNumberFormat="1" applyFont="1" applyAlignment="1">
      <alignment horizontal="left"/>
    </xf>
    <xf numFmtId="0" fontId="5" fillId="0" borderId="0" xfId="2"/>
    <xf numFmtId="11" fontId="6" fillId="0" borderId="0" xfId="0" applyNumberFormat="1" applyFont="1" applyAlignment="1">
      <alignment horizontal="left"/>
    </xf>
    <xf numFmtId="11" fontId="0" fillId="5" borderId="1" xfId="0" applyNumberFormat="1" applyFill="1" applyBorder="1"/>
    <xf numFmtId="0" fontId="0" fillId="0" borderId="1" xfId="0" applyBorder="1"/>
    <xf numFmtId="0" fontId="1" fillId="4" borderId="0" xfId="0" applyFont="1" applyFill="1" applyAlignment="1">
      <alignment horizontal="left"/>
    </xf>
    <xf numFmtId="0" fontId="7" fillId="0" borderId="0" xfId="0" applyFont="1" applyAlignment="1">
      <alignment horizontal="left"/>
    </xf>
    <xf numFmtId="0" fontId="7" fillId="4" borderId="0" xfId="0" applyFont="1" applyFill="1" applyAlignment="1">
      <alignment horizontal="left"/>
    </xf>
    <xf numFmtId="11" fontId="0" fillId="5" borderId="1" xfId="0" applyNumberFormat="1" applyFill="1" applyBorder="1" applyAlignment="1">
      <alignment horizontal="left"/>
    </xf>
    <xf numFmtId="0" fontId="6" fillId="0" borderId="0" xfId="0" applyFont="1"/>
    <xf numFmtId="0" fontId="1" fillId="5" borderId="1" xfId="0" applyFont="1" applyFill="1" applyBorder="1"/>
    <xf numFmtId="0" fontId="0" fillId="5" borderId="1" xfId="0" applyFill="1" applyBorder="1"/>
    <xf numFmtId="0" fontId="1" fillId="5" borderId="1" xfId="0" applyFont="1" applyFill="1" applyBorder="1" applyAlignment="1">
      <alignment horizontal="left"/>
    </xf>
    <xf numFmtId="0" fontId="2" fillId="5" borderId="1" xfId="0" applyFont="1" applyFill="1" applyBorder="1" applyAlignment="1">
      <alignment horizontal="left"/>
    </xf>
    <xf numFmtId="0" fontId="6" fillId="0" borderId="0" xfId="0" applyFont="1" applyAlignment="1">
      <alignment horizontal="left"/>
    </xf>
    <xf numFmtId="0" fontId="2" fillId="5" borderId="1" xfId="0" applyFont="1" applyFill="1" applyBorder="1"/>
    <xf numFmtId="0" fontId="2" fillId="4" borderId="0" xfId="0" applyFont="1" applyFill="1" applyAlignment="1">
      <alignment horizontal="left"/>
    </xf>
    <xf numFmtId="11" fontId="8" fillId="0" borderId="0" xfId="0" applyNumberFormat="1" applyFont="1" applyAlignment="1">
      <alignment horizontal="left"/>
    </xf>
    <xf numFmtId="0" fontId="9" fillId="0" borderId="0" xfId="0" applyFont="1" applyAlignment="1">
      <alignmen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sr.or.i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12707-134A-D84F-947C-8BF2106489E6}">
  <dimension ref="A1:B10"/>
  <sheetViews>
    <sheetView workbookViewId="0">
      <selection activeCell="B17" sqref="B17"/>
    </sheetView>
  </sheetViews>
  <sheetFormatPr defaultColWidth="11" defaultRowHeight="15.75" x14ac:dyDescent="0.25"/>
  <cols>
    <col min="2" max="2" width="103.625" customWidth="1"/>
  </cols>
  <sheetData>
    <row r="1" spans="1:2" x14ac:dyDescent="0.25">
      <c r="A1" s="1" t="s">
        <v>0</v>
      </c>
    </row>
    <row r="3" spans="1:2" x14ac:dyDescent="0.25">
      <c r="A3" s="3" t="s">
        <v>1</v>
      </c>
      <c r="B3" t="s">
        <v>151</v>
      </c>
    </row>
    <row r="4" spans="1:2" x14ac:dyDescent="0.25">
      <c r="B4" s="17" t="s">
        <v>152</v>
      </c>
    </row>
    <row r="10" spans="1:2" ht="94.5" x14ac:dyDescent="0.25">
      <c r="A10" s="2" t="s">
        <v>153</v>
      </c>
      <c r="B10" s="34" t="s">
        <v>154</v>
      </c>
    </row>
  </sheetData>
  <hyperlinks>
    <hyperlink ref="B4" r:id="rId1" xr:uid="{A0819F6C-2749-FF4E-9454-0F34838BB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E10C8-8D15-3542-BC62-1529E315E94D}">
  <sheetPr>
    <tabColor theme="4" tint="0.79998168889431442"/>
  </sheetPr>
  <dimension ref="A1:AN211"/>
  <sheetViews>
    <sheetView topLeftCell="A4" workbookViewId="0">
      <selection activeCell="K9" sqref="K9"/>
    </sheetView>
  </sheetViews>
  <sheetFormatPr defaultColWidth="11" defaultRowHeight="15.75" x14ac:dyDescent="0.25"/>
  <sheetData>
    <row r="1" spans="1:40" x14ac:dyDescent="0.25">
      <c r="A1" s="5" t="s">
        <v>3</v>
      </c>
    </row>
    <row r="2" spans="1:40" x14ac:dyDescent="0.25">
      <c r="A2" s="5" t="s">
        <v>4</v>
      </c>
    </row>
    <row r="3" spans="1:40" x14ac:dyDescent="0.25">
      <c r="A3" s="5" t="s">
        <v>5</v>
      </c>
    </row>
    <row r="4" spans="1:40" x14ac:dyDescent="0.25">
      <c r="A4" s="5" t="s">
        <v>6</v>
      </c>
    </row>
    <row r="5" spans="1:40" x14ac:dyDescent="0.25">
      <c r="A5" s="5"/>
    </row>
    <row r="6" spans="1:40" x14ac:dyDescent="0.25">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5">
      <c r="A7" s="6" t="s">
        <v>8</v>
      </c>
      <c r="B7" s="11">
        <v>328.18775145973922</v>
      </c>
      <c r="C7" s="11">
        <v>344.62501470578667</v>
      </c>
      <c r="D7" s="11">
        <v>347.97380247837577</v>
      </c>
      <c r="E7" s="11">
        <v>351.33735956758551</v>
      </c>
      <c r="F7" s="11">
        <v>356.71991324162286</v>
      </c>
      <c r="G7" s="11">
        <v>362.14197463140272</v>
      </c>
      <c r="H7" s="11">
        <v>367.60354373692485</v>
      </c>
      <c r="I7" s="11">
        <v>373.1046205581892</v>
      </c>
      <c r="J7" s="11">
        <v>378.64520509519565</v>
      </c>
      <c r="K7" s="11">
        <v>383.69711270960772</v>
      </c>
      <c r="L7" s="11">
        <v>388.78220375174772</v>
      </c>
      <c r="M7" s="11">
        <v>393.90047822161586</v>
      </c>
      <c r="N7" s="11">
        <v>399.0519361192118</v>
      </c>
      <c r="O7" s="11">
        <v>404.23657744453561</v>
      </c>
      <c r="P7" s="11">
        <v>408.90411806243037</v>
      </c>
      <c r="Q7" s="11">
        <v>413.59844470905546</v>
      </c>
      <c r="R7" s="11">
        <v>418.3195573844107</v>
      </c>
      <c r="S7" s="11">
        <v>423.06745608849621</v>
      </c>
      <c r="T7" s="11">
        <v>427.84214082131166</v>
      </c>
      <c r="U7" s="11">
        <v>432.08976410344991</v>
      </c>
      <c r="V7" s="11">
        <v>436.35791644228681</v>
      </c>
      <c r="W7" s="11">
        <v>440.64659783782207</v>
      </c>
      <c r="X7" s="11">
        <v>444.95580829005593</v>
      </c>
      <c r="Y7" s="11">
        <v>449.28554779898786</v>
      </c>
      <c r="Z7" s="11">
        <v>453.08941134107363</v>
      </c>
      <c r="AA7" s="11">
        <v>456.90780060091674</v>
      </c>
      <c r="AB7" s="11">
        <v>460.7407155785171</v>
      </c>
      <c r="AC7" s="11">
        <v>464.5881562738744</v>
      </c>
      <c r="AD7" s="11">
        <v>468.45012268698889</v>
      </c>
      <c r="AE7" s="11">
        <v>470.96821539206672</v>
      </c>
      <c r="AF7" s="11">
        <v>473.4863080971449</v>
      </c>
      <c r="AG7" s="11">
        <v>476.00440080222313</v>
      </c>
      <c r="AH7" s="11">
        <v>478.52249350730165</v>
      </c>
      <c r="AI7" s="11">
        <v>481.04058621237965</v>
      </c>
      <c r="AJ7" s="11">
        <v>483.55867891745754</v>
      </c>
      <c r="AK7" s="11">
        <v>486.0767716225356</v>
      </c>
      <c r="AL7" s="11">
        <v>488.59486432761412</v>
      </c>
      <c r="AM7" s="11">
        <v>491.11295703269241</v>
      </c>
      <c r="AN7" s="11">
        <v>493.63104973777064</v>
      </c>
    </row>
    <row r="8" spans="1:40" x14ac:dyDescent="0.25">
      <c r="A8" s="6" t="s">
        <v>9</v>
      </c>
      <c r="B8" s="11">
        <v>3364.4750994228884</v>
      </c>
      <c r="C8" s="11">
        <v>3532.9846268138585</v>
      </c>
      <c r="D8" s="11">
        <v>3567.3153202172953</v>
      </c>
      <c r="E8" s="11">
        <v>3601.797423896664</v>
      </c>
      <c r="F8" s="11">
        <v>3656.9776301263519</v>
      </c>
      <c r="G8" s="11">
        <v>3712.5628567300769</v>
      </c>
      <c r="H8" s="11">
        <v>3768.5531037078367</v>
      </c>
      <c r="I8" s="11">
        <v>3824.9483710596314</v>
      </c>
      <c r="J8" s="11">
        <v>3881.7486587854592</v>
      </c>
      <c r="K8" s="11">
        <v>3933.5391881323758</v>
      </c>
      <c r="L8" s="11">
        <v>3985.6699032900297</v>
      </c>
      <c r="M8" s="11">
        <v>4038.1408042584217</v>
      </c>
      <c r="N8" s="11">
        <v>4090.9518910375486</v>
      </c>
      <c r="O8" s="11">
        <v>4144.103163627412</v>
      </c>
      <c r="P8" s="11">
        <v>4191.9532863532086</v>
      </c>
      <c r="Q8" s="11">
        <v>4240.0780108161971</v>
      </c>
      <c r="R8" s="11">
        <v>4288.4773370163739</v>
      </c>
      <c r="S8" s="11">
        <v>4337.1512649537408</v>
      </c>
      <c r="T8" s="11">
        <v>4386.0997946282951</v>
      </c>
      <c r="U8" s="11">
        <v>4429.6450601079423</v>
      </c>
      <c r="V8" s="11">
        <v>4473.4007828632502</v>
      </c>
      <c r="W8" s="11">
        <v>4517.3669628942162</v>
      </c>
      <c r="X8" s="11">
        <v>4561.543600200841</v>
      </c>
      <c r="Y8" s="11">
        <v>4605.9306947831201</v>
      </c>
      <c r="Z8" s="11">
        <v>4644.9266783688154</v>
      </c>
      <c r="AA8" s="11">
        <v>4684.0715749333713</v>
      </c>
      <c r="AB8" s="11">
        <v>4723.3653844767887</v>
      </c>
      <c r="AC8" s="11">
        <v>4762.8081069990649</v>
      </c>
      <c r="AD8" s="11">
        <v>4802.3997425001999</v>
      </c>
      <c r="AE8" s="11">
        <v>4828.2144176871634</v>
      </c>
      <c r="AF8" s="11">
        <v>4854.0290928741288</v>
      </c>
      <c r="AG8" s="11">
        <v>4879.8437680610959</v>
      </c>
      <c r="AH8" s="11">
        <v>4905.6584432480649</v>
      </c>
      <c r="AI8" s="11">
        <v>4931.4731184350303</v>
      </c>
      <c r="AJ8" s="11">
        <v>4957.2877936219929</v>
      </c>
      <c r="AK8" s="11">
        <v>4983.1024688089583</v>
      </c>
      <c r="AL8" s="11">
        <v>5008.9171439959273</v>
      </c>
      <c r="AM8" s="11">
        <v>5034.7318191828945</v>
      </c>
      <c r="AN8" s="11">
        <v>5060.5464943698616</v>
      </c>
    </row>
    <row r="9" spans="1:40" x14ac:dyDescent="0.25">
      <c r="A9" s="6" t="s">
        <v>10</v>
      </c>
      <c r="B9" s="11">
        <v>2.9221902708338789</v>
      </c>
      <c r="C9" s="11">
        <v>3.0685479899233066</v>
      </c>
      <c r="D9" s="11">
        <v>3.0983656629005005</v>
      </c>
      <c r="E9" s="11">
        <v>3.1283148421668354</v>
      </c>
      <c r="F9" s="11">
        <v>3.176241207208045</v>
      </c>
      <c r="G9" s="11">
        <v>3.224519349736537</v>
      </c>
      <c r="H9" s="11">
        <v>3.2731492697523104</v>
      </c>
      <c r="I9" s="11">
        <v>3.3221309672553652</v>
      </c>
      <c r="J9" s="11">
        <v>3.3714644422456983</v>
      </c>
      <c r="K9" s="11">
        <v>3.4164467281912403</v>
      </c>
      <c r="L9" s="11">
        <v>3.4617244800377134</v>
      </c>
      <c r="M9" s="11">
        <v>3.5072976977851185</v>
      </c>
      <c r="N9" s="11">
        <v>3.5531663814334542</v>
      </c>
      <c r="O9" s="11">
        <v>3.5993305309827193</v>
      </c>
      <c r="P9" s="11">
        <v>3.640890405541314</v>
      </c>
      <c r="Q9" s="11">
        <v>3.6826887834328392</v>
      </c>
      <c r="R9" s="11">
        <v>3.7247256646572935</v>
      </c>
      <c r="S9" s="11">
        <v>3.7670010492146764</v>
      </c>
      <c r="T9" s="11">
        <v>3.809514937104987</v>
      </c>
      <c r="U9" s="11">
        <v>3.8473358593484983</v>
      </c>
      <c r="V9" s="11">
        <v>3.8853395727214401</v>
      </c>
      <c r="W9" s="11">
        <v>3.9235260772238085</v>
      </c>
      <c r="X9" s="11">
        <v>3.9618953728556057</v>
      </c>
      <c r="Y9" s="11">
        <v>4.0004474596168267</v>
      </c>
      <c r="Z9" s="11">
        <v>4.0343171363028754</v>
      </c>
      <c r="AA9" s="11">
        <v>4.0683161502689371</v>
      </c>
      <c r="AB9" s="11">
        <v>4.1024445015150102</v>
      </c>
      <c r="AC9" s="11">
        <v>4.1367021900410954</v>
      </c>
      <c r="AD9" s="11">
        <v>4.1710892158471884</v>
      </c>
      <c r="AE9" s="11">
        <v>4.1935103634101543</v>
      </c>
      <c r="AF9" s="11">
        <v>4.2159315109731219</v>
      </c>
      <c r="AG9" s="11">
        <v>4.2383526585360887</v>
      </c>
      <c r="AH9" s="11">
        <v>4.260773806099059</v>
      </c>
      <c r="AI9" s="11">
        <v>4.2831949536620249</v>
      </c>
      <c r="AJ9" s="11">
        <v>4.3056161012249889</v>
      </c>
      <c r="AK9" s="11">
        <v>4.3280372487879557</v>
      </c>
      <c r="AL9" s="11">
        <v>4.350458396350926</v>
      </c>
      <c r="AM9" s="11">
        <v>4.3728795439138937</v>
      </c>
      <c r="AN9" s="11">
        <v>4.3953006914768613</v>
      </c>
    </row>
    <row r="11" spans="1:40" x14ac:dyDescent="0.25">
      <c r="A11" s="5" t="s">
        <v>3</v>
      </c>
    </row>
    <row r="12" spans="1:40" x14ac:dyDescent="0.25">
      <c r="A12" s="5" t="s">
        <v>4</v>
      </c>
    </row>
    <row r="13" spans="1:40" x14ac:dyDescent="0.25">
      <c r="A13" s="5" t="s">
        <v>39</v>
      </c>
    </row>
    <row r="14" spans="1:40" x14ac:dyDescent="0.25">
      <c r="A14" s="5" t="s">
        <v>6</v>
      </c>
    </row>
    <row r="15" spans="1:40" x14ac:dyDescent="0.25">
      <c r="A15" s="5"/>
    </row>
    <row r="16" spans="1:40" x14ac:dyDescent="0.25">
      <c r="A16" s="6" t="s">
        <v>7</v>
      </c>
      <c r="B16" s="6">
        <v>2022</v>
      </c>
      <c r="C16" s="6">
        <v>2023</v>
      </c>
      <c r="D16" s="6">
        <v>2024</v>
      </c>
      <c r="E16" s="6">
        <v>2025</v>
      </c>
      <c r="F16" s="6">
        <v>2026</v>
      </c>
      <c r="G16" s="6">
        <v>2027</v>
      </c>
      <c r="H16" s="6">
        <v>2028</v>
      </c>
      <c r="I16" s="6">
        <v>2029</v>
      </c>
      <c r="J16" s="6">
        <v>2030</v>
      </c>
      <c r="K16" s="6">
        <v>2031</v>
      </c>
      <c r="L16" s="6">
        <v>2032</v>
      </c>
      <c r="M16" s="6">
        <v>2033</v>
      </c>
      <c r="N16" s="6">
        <v>2034</v>
      </c>
      <c r="O16" s="6">
        <v>2035</v>
      </c>
      <c r="P16" s="6">
        <v>2036</v>
      </c>
      <c r="Q16" s="6">
        <v>2037</v>
      </c>
      <c r="R16" s="6">
        <v>2038</v>
      </c>
      <c r="S16" s="6">
        <v>2039</v>
      </c>
      <c r="T16" s="6">
        <v>2040</v>
      </c>
      <c r="U16" s="6">
        <v>2041</v>
      </c>
      <c r="V16" s="6">
        <v>2042</v>
      </c>
      <c r="W16" s="6">
        <v>2043</v>
      </c>
      <c r="X16" s="6">
        <v>2044</v>
      </c>
      <c r="Y16" s="6">
        <v>2045</v>
      </c>
      <c r="Z16" s="6">
        <v>2046</v>
      </c>
      <c r="AA16" s="6">
        <v>2047</v>
      </c>
      <c r="AB16" s="6">
        <v>2048</v>
      </c>
      <c r="AC16" s="6">
        <v>2049</v>
      </c>
      <c r="AD16" s="6">
        <v>2050</v>
      </c>
      <c r="AE16" s="6">
        <v>2051</v>
      </c>
      <c r="AF16" s="6">
        <v>2052</v>
      </c>
      <c r="AG16" s="6">
        <v>2053</v>
      </c>
      <c r="AH16" s="6">
        <v>2054</v>
      </c>
      <c r="AI16" s="6">
        <v>2055</v>
      </c>
      <c r="AJ16" s="6">
        <v>2056</v>
      </c>
      <c r="AK16" s="6">
        <v>2057</v>
      </c>
      <c r="AL16" s="6">
        <v>2058</v>
      </c>
      <c r="AM16" s="6">
        <v>2059</v>
      </c>
      <c r="AN16" s="6">
        <v>2060</v>
      </c>
    </row>
    <row r="17" spans="1:40" x14ac:dyDescent="0.25">
      <c r="A17" s="6" t="s">
        <v>40</v>
      </c>
      <c r="B17" s="11">
        <v>660.23083142148164</v>
      </c>
      <c r="C17" s="11">
        <v>703.32055036810448</v>
      </c>
      <c r="D17" s="11">
        <v>749.22250374931377</v>
      </c>
      <c r="E17" s="11">
        <v>798.12023099651901</v>
      </c>
      <c r="F17" s="11">
        <v>850.20925017366085</v>
      </c>
      <c r="G17" s="11">
        <v>905.69783975819462</v>
      </c>
      <c r="H17" s="11">
        <v>964.80787144471901</v>
      </c>
      <c r="I17" s="11">
        <v>1027.7756973012226</v>
      </c>
      <c r="J17" s="11">
        <v>1094.8530948252524</v>
      </c>
      <c r="K17" s="11">
        <v>1166.3082736788181</v>
      </c>
      <c r="L17" s="11">
        <v>1242.4269481274803</v>
      </c>
      <c r="M17" s="11">
        <v>1323.5134794717696</v>
      </c>
      <c r="N17" s="11">
        <v>1409.8920930389663</v>
      </c>
      <c r="O17" s="11">
        <v>1501.9081746014042</v>
      </c>
      <c r="P17" s="11">
        <v>1599.9296514050168</v>
      </c>
      <c r="Q17" s="11">
        <v>1704.348463330205</v>
      </c>
      <c r="R17" s="11">
        <v>1815.5821300674747</v>
      </c>
      <c r="S17" s="11">
        <v>1934.0754205741946</v>
      </c>
      <c r="T17" s="11">
        <v>2060.3021314878374</v>
      </c>
      <c r="U17" s="11">
        <v>2194.7669816066964</v>
      </c>
      <c r="V17" s="11">
        <v>2338.0076300131741</v>
      </c>
      <c r="W17" s="11">
        <v>2490.5968259091387</v>
      </c>
      <c r="X17" s="11">
        <v>2653.1446987594827</v>
      </c>
      <c r="Y17" s="11">
        <v>2826.3011979010475</v>
      </c>
      <c r="Z17" s="11">
        <v>3010.758691371715</v>
      </c>
      <c r="AA17" s="11">
        <v>3207.2547343510973</v>
      </c>
      <c r="AB17" s="11">
        <v>3416.5750182825077</v>
      </c>
      <c r="AC17" s="11">
        <v>3639.5565124682344</v>
      </c>
      <c r="AD17" s="11">
        <v>3877.0908106998945</v>
      </c>
      <c r="AE17" s="11">
        <v>4130.1276963053524</v>
      </c>
      <c r="AF17" s="11">
        <v>4399.6789398670926</v>
      </c>
      <c r="AG17" s="11">
        <v>4686.8223447972741</v>
      </c>
      <c r="AH17" s="11">
        <v>4992.7060569457326</v>
      </c>
      <c r="AI17" s="11">
        <v>5318.5531554729387</v>
      </c>
      <c r="AJ17" s="11">
        <v>5665.6665433445551</v>
      </c>
      <c r="AK17" s="11">
        <v>6035.4341570023189</v>
      </c>
      <c r="AL17" s="11">
        <v>6429.334516042135</v>
      </c>
      <c r="AM17" s="11">
        <v>6848.9426350898502</v>
      </c>
      <c r="AN17" s="11">
        <v>7295.9363215133881</v>
      </c>
    </row>
    <row r="18" spans="1:40" x14ac:dyDescent="0.25">
      <c r="A18" s="6" t="s">
        <v>41</v>
      </c>
      <c r="B18" s="11">
        <v>403.31080465792735</v>
      </c>
      <c r="C18" s="11">
        <v>429.63273388899677</v>
      </c>
      <c r="D18" s="11">
        <v>457.67255401325258</v>
      </c>
      <c r="E18" s="11">
        <v>487.54238253906504</v>
      </c>
      <c r="F18" s="11">
        <v>519.3616542821685</v>
      </c>
      <c r="G18" s="11">
        <v>553.25759892699728</v>
      </c>
      <c r="H18" s="11">
        <v>589.36574975588337</v>
      </c>
      <c r="I18" s="11">
        <v>627.83048558027656</v>
      </c>
      <c r="J18" s="11">
        <v>668.80560804090237</v>
      </c>
      <c r="K18" s="11">
        <v>712.45495658520008</v>
      </c>
      <c r="L18" s="11">
        <v>758.95306358103448</v>
      </c>
      <c r="M18" s="11">
        <v>808.48585218615847</v>
      </c>
      <c r="N18" s="11">
        <v>861.25137976386497</v>
      </c>
      <c r="O18" s="11">
        <v>917.46062981738953</v>
      </c>
      <c r="P18" s="11">
        <v>977.33835560960688</v>
      </c>
      <c r="Q18" s="11">
        <v>1041.1239788412613</v>
      </c>
      <c r="R18" s="11">
        <v>1109.0725469810925</v>
      </c>
      <c r="S18" s="11">
        <v>1181.4557530757538</v>
      </c>
      <c r="T18" s="11">
        <v>1258.5630221172471</v>
      </c>
      <c r="U18" s="11">
        <v>1340.7026683117219</v>
      </c>
      <c r="V18" s="11">
        <v>1428.2031278769916</v>
      </c>
      <c r="W18" s="11">
        <v>1521.4142722981176</v>
      </c>
      <c r="X18" s="11">
        <v>1620.7088072921306</v>
      </c>
      <c r="Y18" s="11">
        <v>1726.483763075666</v>
      </c>
      <c r="Z18" s="11">
        <v>1839.1620818943575</v>
      </c>
      <c r="AA18" s="11">
        <v>1959.1943091617359</v>
      </c>
      <c r="AB18" s="11">
        <v>2087.0603949697002</v>
      </c>
      <c r="AC18" s="11">
        <v>2223.2716131738707</v>
      </c>
      <c r="AD18" s="11">
        <v>2368.3726057273516</v>
      </c>
      <c r="AE18" s="11">
        <v>2522.9435604371661</v>
      </c>
      <c r="AF18" s="11">
        <v>2687.6025308511507</v>
      </c>
      <c r="AG18" s="11">
        <v>2863.0079075514082</v>
      </c>
      <c r="AH18" s="11">
        <v>3049.8610507357998</v>
      </c>
      <c r="AI18" s="11">
        <v>3248.9090946139017</v>
      </c>
      <c r="AJ18" s="11">
        <v>3460.9479348307868</v>
      </c>
      <c r="AK18" s="11">
        <v>3686.8254108639394</v>
      </c>
      <c r="AL18" s="11">
        <v>3927.444696118097</v>
      </c>
      <c r="AM18" s="11">
        <v>4183.7679092733733</v>
      </c>
      <c r="AN18" s="11">
        <v>4456.8199613266697</v>
      </c>
    </row>
    <row r="19" spans="1:40" x14ac:dyDescent="0.25">
      <c r="A19" s="6" t="s">
        <v>42</v>
      </c>
      <c r="B19" s="11">
        <v>313.17282632367687</v>
      </c>
      <c r="C19" s="11">
        <v>333.61193402022741</v>
      </c>
      <c r="D19" s="11">
        <v>355.38499245680623</v>
      </c>
      <c r="E19" s="11">
        <v>378.57906143089764</v>
      </c>
      <c r="F19" s="11">
        <v>403.28688266519532</v>
      </c>
      <c r="G19" s="11">
        <v>429.60725063633214</v>
      </c>
      <c r="H19" s="11">
        <v>457.64540760560794</v>
      </c>
      <c r="I19" s="11">
        <v>487.51346443125101</v>
      </c>
      <c r="J19" s="11">
        <v>519.33084884483446</v>
      </c>
      <c r="K19" s="11">
        <v>553.22478298428598</v>
      </c>
      <c r="L19" s="11">
        <v>589.33079209291157</v>
      </c>
      <c r="M19" s="11">
        <v>627.79324641847029</v>
      </c>
      <c r="N19" s="11">
        <v>668.76593847909066</v>
      </c>
      <c r="O19" s="11">
        <v>712.41269800423379</v>
      </c>
      <c r="P19" s="11">
        <v>758.90804700954413</v>
      </c>
      <c r="Q19" s="11">
        <v>808.43789762492031</v>
      </c>
      <c r="R19" s="11">
        <v>861.20029546607532</v>
      </c>
      <c r="S19" s="11">
        <v>917.40621152195877</v>
      </c>
      <c r="T19" s="11">
        <v>977.28038572442267</v>
      </c>
      <c r="U19" s="11">
        <v>1041.0622255731432</v>
      </c>
      <c r="V19" s="11">
        <v>1109.0067634089648</v>
      </c>
      <c r="W19" s="11">
        <v>1181.3856761633283</v>
      </c>
      <c r="X19" s="11">
        <v>1258.488371661271</v>
      </c>
      <c r="Y19" s="11">
        <v>1340.6231458215809</v>
      </c>
      <c r="Z19" s="11">
        <v>1428.1184153811944</v>
      </c>
      <c r="AA19" s="11">
        <v>1521.3240310728788</v>
      </c>
      <c r="AB19" s="11">
        <v>1620.6126765069873</v>
      </c>
      <c r="AC19" s="11">
        <v>1726.3813583506876</v>
      </c>
      <c r="AD19" s="11">
        <v>1839.0529937631991</v>
      </c>
      <c r="AE19" s="11">
        <v>1959.0781014343881</v>
      </c>
      <c r="AF19" s="11">
        <v>2086.9366029883727</v>
      </c>
      <c r="AG19" s="11">
        <v>2223.1397419550563</v>
      </c>
      <c r="AH19" s="11">
        <v>2368.2321279826288</v>
      </c>
      <c r="AI19" s="11">
        <v>2522.7939144648317</v>
      </c>
      <c r="AJ19" s="11">
        <v>2687.4431182902504</v>
      </c>
      <c r="AK19" s="11">
        <v>2862.8380909891807</v>
      </c>
      <c r="AL19" s="11">
        <v>3049.6801511589824</v>
      </c>
      <c r="AM19" s="11">
        <v>3248.7163886936773</v>
      </c>
      <c r="AN19" s="11">
        <v>3460.7426520305576</v>
      </c>
    </row>
    <row r="20" spans="1:40" x14ac:dyDescent="0.25">
      <c r="A20" s="6" t="s">
        <v>43</v>
      </c>
      <c r="B20" s="11">
        <v>21.962709867912007</v>
      </c>
      <c r="C20" s="11">
        <v>23.396097935350504</v>
      </c>
      <c r="D20" s="11">
        <v>24.923035540356633</v>
      </c>
      <c r="E20" s="11">
        <v>26.549628158605756</v>
      </c>
      <c r="F20" s="11">
        <v>28.282379737365865</v>
      </c>
      <c r="G20" s="11">
        <v>30.128218701597408</v>
      </c>
      <c r="H20" s="11">
        <v>32.094525657331594</v>
      </c>
      <c r="I20" s="11">
        <v>34.189162903099273</v>
      </c>
      <c r="J20" s="11">
        <v>36.420505867412302</v>
      </c>
      <c r="K20" s="11">
        <v>38.797476598000273</v>
      </c>
      <c r="L20" s="11">
        <v>41.329579436709984</v>
      </c>
      <c r="M20" s="11">
        <v>44.026939022713769</v>
      </c>
      <c r="N20" s="11">
        <v>46.900340775982926</v>
      </c>
      <c r="O20" s="11">
        <v>49.961274022900355</v>
      </c>
      <c r="P20" s="11">
        <v>53.221977936449768</v>
      </c>
      <c r="Q20" s="11">
        <v>56.695490474674386</v>
      </c>
      <c r="R20" s="11">
        <v>60.395700513086076</v>
      </c>
      <c r="S20" s="11">
        <v>64.33740337947637</v>
      </c>
      <c r="T20" s="11">
        <v>68.536360013186439</v>
      </c>
      <c r="U20" s="11">
        <v>73.009359985384776</v>
      </c>
      <c r="V20" s="11">
        <v>77.774288632339662</v>
      </c>
      <c r="W20" s="11">
        <v>82.850198570119673</v>
      </c>
      <c r="X20" s="11">
        <v>88.257385876674491</v>
      </c>
      <c r="Y20" s="11">
        <v>94.017471245910698</v>
      </c>
      <c r="Z20" s="11">
        <v>100.15348643825838</v>
      </c>
      <c r="AA20" s="11">
        <v>106.68996637340084</v>
      </c>
      <c r="AB20" s="11">
        <v>113.65304723340344</v>
      </c>
      <c r="AC20" s="11">
        <v>121.07057096850492</v>
      </c>
      <c r="AD20" s="11">
        <v>128.97219662344142</v>
      </c>
      <c r="AE20" s="11">
        <v>137.38951892944104</v>
      </c>
      <c r="AF20" s="11">
        <v>146.35619463608052</v>
      </c>
      <c r="AG20" s="11">
        <v>155.90807708814373</v>
      </c>
      <c r="AH20" s="11">
        <v>166.08335958558865</v>
      </c>
      <c r="AI20" s="11">
        <v>176.92272809984902</v>
      </c>
      <c r="AJ20" s="11">
        <v>188.46952395710815</v>
      </c>
      <c r="AK20" s="11">
        <v>200.76991713903644</v>
      </c>
      <c r="AL20" s="11">
        <v>213.87309089393659</v>
      </c>
      <c r="AM20" s="11">
        <v>227.83143839646647</v>
      </c>
      <c r="AN20" s="11">
        <v>242.70077224228538</v>
      </c>
    </row>
    <row r="21" spans="1:40" x14ac:dyDescent="0.25">
      <c r="A21" s="6" t="s">
        <v>8</v>
      </c>
      <c r="B21" s="11">
        <v>16.796903217834259</v>
      </c>
      <c r="C21" s="11">
        <v>17.893146841101313</v>
      </c>
      <c r="D21" s="11">
        <v>19.060936395542026</v>
      </c>
      <c r="E21" s="11">
        <v>20.304941299667803</v>
      </c>
      <c r="F21" s="11">
        <v>21.630135719847523</v>
      </c>
      <c r="G21" s="11">
        <v>23.041818459562752</v>
      </c>
      <c r="H21" s="11">
        <v>24.545634146727828</v>
      </c>
      <c r="I21" s="11">
        <v>26.147595803792488</v>
      </c>
      <c r="J21" s="11">
        <v>27.854108890873782</v>
      </c>
      <c r="K21" s="11">
        <v>29.671996918054042</v>
      </c>
      <c r="L21" s="11">
        <v>31.60852872925599</v>
      </c>
      <c r="M21" s="11">
        <v>33.671447566789695</v>
      </c>
      <c r="N21" s="11">
        <v>35.86900203278627</v>
      </c>
      <c r="O21" s="11">
        <v>38.209979071318322</v>
      </c>
      <c r="P21" s="11">
        <v>40.703739103085745</v>
      </c>
      <c r="Q21" s="11">
        <v>43.360253453153945</v>
      </c>
      <c r="R21" s="11">
        <v>46.190144221399514</v>
      </c>
      <c r="S21" s="11">
        <v>49.204726755085375</v>
      </c>
      <c r="T21" s="11">
        <v>52.416054893392939</v>
      </c>
      <c r="U21" s="11">
        <v>55.836969164821753</v>
      </c>
      <c r="V21" s="11">
        <v>59.481148130174375</v>
      </c>
      <c r="W21" s="11">
        <v>63.363163076421976</v>
      </c>
      <c r="X21" s="11">
        <v>67.498536280144833</v>
      </c>
      <c r="Y21" s="11">
        <v>71.903803073514439</v>
      </c>
      <c r="Z21" s="11">
        <v>76.596577960988881</v>
      </c>
      <c r="AA21" s="11">
        <v>81.595625051089215</v>
      </c>
      <c r="AB21" s="11">
        <v>86.92093308488046</v>
      </c>
      <c r="AC21" s="11">
        <v>92.593795361157163</v>
      </c>
      <c r="AD21" s="11">
        <v>98.636894877917427</v>
      </c>
      <c r="AE21" s="11">
        <v>105.07439503056294</v>
      </c>
      <c r="AF21" s="11">
        <v>111.93203622948334</v>
      </c>
      <c r="AG21" s="11">
        <v>119.23723882335109</v>
      </c>
      <c r="AH21" s="11">
        <v>127.01921273966698</v>
      </c>
      <c r="AI21" s="11">
        <v>135.30907428095503</v>
      </c>
      <c r="AJ21" s="11">
        <v>144.1399705436169</v>
      </c>
      <c r="AK21" s="11">
        <v>153.5472119569371</v>
      </c>
      <c r="AL21" s="11">
        <v>163.5684134721966</v>
      </c>
      <c r="AM21" s="11">
        <v>174.24364496644125</v>
      </c>
      <c r="AN21" s="11">
        <v>185.61559146229649</v>
      </c>
    </row>
    <row r="22" spans="1:40" x14ac:dyDescent="0.25">
      <c r="A22" s="6" t="s">
        <v>9</v>
      </c>
      <c r="B22" s="11">
        <v>172.1964405861427</v>
      </c>
      <c r="C22" s="11">
        <v>183.43477705172498</v>
      </c>
      <c r="D22" s="11">
        <v>195.40657935483404</v>
      </c>
      <c r="E22" s="11">
        <v>208.15971686977323</v>
      </c>
      <c r="F22" s="11">
        <v>221.74518314770464</v>
      </c>
      <c r="G22" s="11">
        <v>236.21729981488627</v>
      </c>
      <c r="H22" s="11">
        <v>251.63393377825204</v>
      </c>
      <c r="I22" s="11">
        <v>268.05672860683239</v>
      </c>
      <c r="J22" s="11">
        <v>285.55135101419762</v>
      </c>
      <c r="K22" s="11">
        <v>304.18775342748535</v>
      </c>
      <c r="L22" s="11">
        <v>324.04045369289821</v>
      </c>
      <c r="M22" s="11">
        <v>345.18883303607618</v>
      </c>
      <c r="N22" s="11">
        <v>367.71745346874087</v>
      </c>
      <c r="O22" s="11">
        <v>391.71639591076826</v>
      </c>
      <c r="P22" s="11">
        <v>417.28162037966911</v>
      </c>
      <c r="Q22" s="11">
        <v>444.51534968770375</v>
      </c>
      <c r="R22" s="11">
        <v>473.52647818084648</v>
      </c>
      <c r="S22" s="11">
        <v>504.4310071539432</v>
      </c>
      <c r="T22" s="11">
        <v>537.35250868307969</v>
      </c>
      <c r="U22" s="11">
        <v>572.42261972979509</v>
      </c>
      <c r="V22" s="11">
        <v>609.78156849282323</v>
      </c>
      <c r="W22" s="11">
        <v>649.5787351119825</v>
      </c>
      <c r="X22" s="11">
        <v>691.97324896619796</v>
      </c>
      <c r="Y22" s="11">
        <v>737.13462495395481</v>
      </c>
      <c r="Z22" s="11">
        <v>785.24344130036036</v>
      </c>
      <c r="AA22" s="11">
        <v>836.4920616010246</v>
      </c>
      <c r="AB22" s="11">
        <v>891.08540398987691</v>
      </c>
      <c r="AC22" s="11">
        <v>949.24176050642075</v>
      </c>
      <c r="AD22" s="11">
        <v>1011.1936699386956</v>
      </c>
      <c r="AE22" s="11">
        <v>1077.1888476320059</v>
      </c>
      <c r="AF22" s="11">
        <v>1147.4911759812694</v>
      </c>
      <c r="AG22" s="11">
        <v>1222.3817595674786</v>
      </c>
      <c r="AH22" s="11">
        <v>1302.1600491572533</v>
      </c>
      <c r="AI22" s="11">
        <v>1387.1450390598036</v>
      </c>
      <c r="AJ22" s="11">
        <v>1477.6765426289428</v>
      </c>
      <c r="AK22" s="11">
        <v>1574.1165510102708</v>
      </c>
      <c r="AL22" s="11">
        <v>1676.8506805664827</v>
      </c>
      <c r="AM22" s="11">
        <v>1786.2897147683502</v>
      </c>
      <c r="AN22" s="11">
        <v>1902.8712467166436</v>
      </c>
    </row>
    <row r="23" spans="1:40" x14ac:dyDescent="0.25">
      <c r="A23" s="6" t="s">
        <v>10</v>
      </c>
      <c r="B23" s="11">
        <v>0.14955996056827514</v>
      </c>
      <c r="C23" s="11">
        <v>0.15932093560889832</v>
      </c>
      <c r="D23" s="11">
        <v>0.16971895704470416</v>
      </c>
      <c r="E23" s="11">
        <v>0.18079560147105586</v>
      </c>
      <c r="F23" s="11">
        <v>0.19259515896430496</v>
      </c>
      <c r="G23" s="11">
        <v>0.2051648101761161</v>
      </c>
      <c r="H23" s="11">
        <v>0.21855481498578613</v>
      </c>
      <c r="I23" s="11">
        <v>0.2328187134648875</v>
      </c>
      <c r="J23" s="11">
        <v>0.24801353995779335</v>
      </c>
      <c r="K23" s="11">
        <v>0.26420005113408834</v>
      </c>
      <c r="L23" s="11">
        <v>0.28144296892473558</v>
      </c>
      <c r="M23" s="11">
        <v>0.29981123931338122</v>
      </c>
      <c r="N23" s="11">
        <v>0.31937830801757672</v>
      </c>
      <c r="O23" s="11">
        <v>0.34022241416223514</v>
      </c>
      <c r="P23" s="11">
        <v>0.3624269031195731</v>
      </c>
      <c r="Q23" s="11">
        <v>0.38608055976643718</v>
      </c>
      <c r="R23" s="11">
        <v>0.41127796349154494</v>
      </c>
      <c r="S23" s="11">
        <v>0.43811986637214045</v>
      </c>
      <c r="T23" s="11">
        <v>0.46671359603220808</v>
      </c>
      <c r="U23" s="11">
        <v>0.49717348479307882</v>
      </c>
      <c r="V23" s="11">
        <v>0.52962132683238949</v>
      </c>
      <c r="W23" s="11">
        <v>0.56418686517935057</v>
      </c>
      <c r="X23" s="11">
        <v>0.60100831049358028</v>
      </c>
      <c r="Y23" s="11">
        <v>0.64023289370184389</v>
      </c>
      <c r="Z23" s="11">
        <v>0.68201745470242592</v>
      </c>
      <c r="AA23" s="11">
        <v>0.7265290694910691</v>
      </c>
      <c r="AB23" s="11">
        <v>0.77394571821606117</v>
      </c>
      <c r="AC23" s="11">
        <v>0.82445699683367957</v>
      </c>
      <c r="AD23" s="11">
        <v>0.87826487520956986</v>
      </c>
      <c r="AE23" s="11">
        <v>0.93558450469732424</v>
      </c>
      <c r="AF23" s="11">
        <v>0.99664507842337557</v>
      </c>
      <c r="AG23" s="11">
        <v>1.061690747718063</v>
      </c>
      <c r="AH23" s="11">
        <v>1.1309815983572333</v>
      </c>
      <c r="AI23" s="11">
        <v>1.2047946905178823</v>
      </c>
      <c r="AJ23" s="11">
        <v>1.2834251666061127</v>
      </c>
      <c r="AK23" s="11">
        <v>1.367187431387074</v>
      </c>
      <c r="AL23" s="11">
        <v>1.4564164091356397</v>
      </c>
      <c r="AM23" s="11">
        <v>1.5514688828345566</v>
      </c>
      <c r="AN23" s="11">
        <v>1.6527249207748609</v>
      </c>
    </row>
    <row r="24" spans="1:40" x14ac:dyDescent="0.25">
      <c r="A24" s="6" t="s">
        <v>44</v>
      </c>
      <c r="B24" s="11">
        <v>273.08574223023521</v>
      </c>
      <c r="C24" s="11">
        <v>290.90858133590962</v>
      </c>
      <c r="D24" s="11">
        <v>309.89462138789702</v>
      </c>
      <c r="E24" s="11">
        <v>330.11977826208448</v>
      </c>
      <c r="F24" s="11">
        <v>351.66492245568219</v>
      </c>
      <c r="G24" s="11">
        <v>374.6162024487362</v>
      </c>
      <c r="H24" s="11">
        <v>399.06538916970953</v>
      </c>
      <c r="I24" s="11">
        <v>425.11024294248057</v>
      </c>
      <c r="J24" s="11">
        <v>452.85490438200111</v>
      </c>
      <c r="K24" s="11">
        <v>482.41031080161309</v>
      </c>
      <c r="L24" s="11">
        <v>513.89463979703442</v>
      </c>
      <c r="M24" s="11">
        <v>547.43378178068758</v>
      </c>
      <c r="N24" s="11">
        <v>583.1618433558034</v>
      </c>
      <c r="O24" s="11">
        <v>621.22168354305268</v>
      </c>
      <c r="P24" s="11">
        <v>661.76548500380238</v>
      </c>
      <c r="Q24" s="11">
        <v>704.95536254404954</v>
      </c>
      <c r="R24" s="11">
        <v>750.96401133213692</v>
      </c>
      <c r="S24" s="11">
        <v>799.97539742215292</v>
      </c>
      <c r="T24" s="11">
        <v>852.18549334408647</v>
      </c>
      <c r="U24" s="11">
        <v>907.80306170199947</v>
      </c>
      <c r="V24" s="11">
        <v>967.05048991343881</v>
      </c>
      <c r="W24" s="11">
        <v>1030.1646794278067</v>
      </c>
      <c r="X24" s="11">
        <v>1097.3979929792374</v>
      </c>
      <c r="Y24" s="11">
        <v>1169.0192636615757</v>
      </c>
      <c r="Z24" s="11">
        <v>1245.3148698602643</v>
      </c>
      <c r="AA24" s="11">
        <v>1326.5898803392477</v>
      </c>
      <c r="AB24" s="11">
        <v>1413.1692740615638</v>
      </c>
      <c r="AC24" s="11">
        <v>1505.3992396210529</v>
      </c>
      <c r="AD24" s="11">
        <v>1603.6485594810047</v>
      </c>
      <c r="AE24" s="11">
        <v>1708.3100845546203</v>
      </c>
      <c r="AF24" s="11">
        <v>1819.8023050234171</v>
      </c>
      <c r="AG24" s="11">
        <v>1938.571023674511</v>
      </c>
      <c r="AH24" s="11">
        <v>2065.0911384476358</v>
      </c>
      <c r="AI24" s="11">
        <v>2199.8685413194262</v>
      </c>
      <c r="AJ24" s="11">
        <v>2343.4421411176731</v>
      </c>
      <c r="AK24" s="11">
        <v>2496.3860183538009</v>
      </c>
      <c r="AL24" s="11">
        <v>2659.3117206896773</v>
      </c>
      <c r="AM24" s="11">
        <v>2832.8707082172173</v>
      </c>
      <c r="AN24" s="11">
        <v>3017.7569583282402</v>
      </c>
    </row>
    <row r="26" spans="1:40" x14ac:dyDescent="0.25">
      <c r="A26" s="5" t="s">
        <v>46</v>
      </c>
    </row>
    <row r="27" spans="1:40" x14ac:dyDescent="0.25">
      <c r="A27" s="5" t="s">
        <v>4</v>
      </c>
    </row>
    <row r="28" spans="1:40" x14ac:dyDescent="0.25">
      <c r="A28" s="5" t="s">
        <v>47</v>
      </c>
    </row>
    <row r="29" spans="1:40" x14ac:dyDescent="0.25">
      <c r="A29" s="5" t="s">
        <v>6</v>
      </c>
    </row>
    <row r="30" spans="1:40" x14ac:dyDescent="0.25">
      <c r="A30" s="5"/>
    </row>
    <row r="31" spans="1:40" x14ac:dyDescent="0.25">
      <c r="A31" s="6" t="s">
        <v>7</v>
      </c>
      <c r="B31" s="6">
        <v>2022</v>
      </c>
      <c r="C31" s="6">
        <v>2023</v>
      </c>
      <c r="D31" s="6">
        <v>2024</v>
      </c>
      <c r="E31" s="6">
        <v>2025</v>
      </c>
      <c r="F31" s="6">
        <v>2026</v>
      </c>
      <c r="G31" s="6">
        <v>2027</v>
      </c>
      <c r="H31" s="6">
        <v>2028</v>
      </c>
      <c r="I31" s="6">
        <v>2029</v>
      </c>
      <c r="J31" s="6">
        <v>2030</v>
      </c>
      <c r="K31" s="6">
        <v>2031</v>
      </c>
      <c r="L31" s="6">
        <v>2032</v>
      </c>
      <c r="M31" s="6">
        <v>2033</v>
      </c>
      <c r="N31" s="6">
        <v>2034</v>
      </c>
      <c r="O31" s="6">
        <v>2035</v>
      </c>
      <c r="P31" s="6">
        <v>2036</v>
      </c>
      <c r="Q31" s="6">
        <v>2037</v>
      </c>
      <c r="R31" s="6">
        <v>2038</v>
      </c>
      <c r="S31" s="6">
        <v>2039</v>
      </c>
      <c r="T31" s="6">
        <v>2040</v>
      </c>
      <c r="U31" s="6">
        <v>2041</v>
      </c>
      <c r="V31" s="6">
        <v>2042</v>
      </c>
      <c r="W31" s="6">
        <v>2043</v>
      </c>
      <c r="X31" s="6">
        <v>2044</v>
      </c>
      <c r="Y31" s="6">
        <v>2045</v>
      </c>
      <c r="Z31" s="6">
        <v>2046</v>
      </c>
      <c r="AA31" s="6">
        <v>2047</v>
      </c>
      <c r="AB31" s="6">
        <v>2048</v>
      </c>
      <c r="AC31" s="6">
        <v>2049</v>
      </c>
      <c r="AD31" s="6">
        <v>2050</v>
      </c>
      <c r="AE31" s="6">
        <v>2051</v>
      </c>
      <c r="AF31" s="6">
        <v>2052</v>
      </c>
      <c r="AG31" s="6">
        <v>2053</v>
      </c>
      <c r="AH31" s="6">
        <v>2054</v>
      </c>
      <c r="AI31" s="6">
        <v>2055</v>
      </c>
      <c r="AJ31" s="6">
        <v>2056</v>
      </c>
      <c r="AK31" s="6">
        <v>2057</v>
      </c>
      <c r="AL31" s="6">
        <v>2058</v>
      </c>
      <c r="AM31" s="6">
        <v>2059</v>
      </c>
      <c r="AN31" s="6">
        <v>2060</v>
      </c>
    </row>
    <row r="32" spans="1:40" x14ac:dyDescent="0.25">
      <c r="A32" s="6" t="s">
        <v>40</v>
      </c>
      <c r="B32" s="11">
        <v>1.4471192500736063</v>
      </c>
      <c r="C32" s="11">
        <v>1.5415649481541798</v>
      </c>
      <c r="D32" s="11">
        <v>1.6421746094917375</v>
      </c>
      <c r="E32" s="11">
        <v>1.7493505228490867</v>
      </c>
      <c r="F32" s="11">
        <v>1.8635212322150876</v>
      </c>
      <c r="G32" s="11">
        <v>1.9851432503421866</v>
      </c>
      <c r="H32" s="11">
        <v>2.114702884117337</v>
      </c>
      <c r="I32" s="11">
        <v>2.252718179065079</v>
      </c>
      <c r="J32" s="11">
        <v>2.3997409907578811</v>
      </c>
      <c r="K32" s="11">
        <v>2.5563591914163055</v>
      </c>
      <c r="L32" s="11">
        <v>2.723199020522113</v>
      </c>
      <c r="M32" s="11">
        <v>2.9009275888432553</v>
      </c>
      <c r="N32" s="11">
        <v>3.0902555458831191</v>
      </c>
      <c r="O32" s="11">
        <v>3.2919399214198646</v>
      </c>
      <c r="P32" s="11">
        <v>3.5067871524977416</v>
      </c>
      <c r="Q32" s="11">
        <v>3.7356563079738994</v>
      </c>
      <c r="R32" s="11">
        <v>3.9794625235140146</v>
      </c>
      <c r="S32" s="11">
        <v>4.2391806607716358</v>
      </c>
      <c r="T32" s="11">
        <v>4.5158492053825103</v>
      </c>
      <c r="U32" s="11">
        <v>4.810574419360047</v>
      </c>
      <c r="V32" s="11">
        <v>5.1245347644953236</v>
      </c>
      <c r="W32" s="11">
        <v>5.4589856144486451</v>
      </c>
      <c r="X32" s="11">
        <v>5.8152642743740035</v>
      </c>
      <c r="Y32" s="11">
        <v>6.1947953281474488</v>
      </c>
      <c r="Z32" s="11">
        <v>6.5990963345803371</v>
      </c>
      <c r="AA32" s="11">
        <v>7.0297838953937903</v>
      </c>
      <c r="AB32" s="11">
        <v>7.4885801192172758</v>
      </c>
      <c r="AC32" s="11">
        <v>7.9773195074576071</v>
      </c>
      <c r="AD32" s="11">
        <v>8.4979562895716541</v>
      </c>
      <c r="AE32" s="11">
        <v>9.0525722370728552</v>
      </c>
      <c r="AF32" s="11">
        <v>9.6433849875159741</v>
      </c>
      <c r="AG32" s="11">
        <v>10.272756911743606</v>
      </c>
      <c r="AH32" s="11">
        <v>10.943204559850223</v>
      </c>
      <c r="AI32" s="11">
        <v>11.65740872363355</v>
      </c>
      <c r="AJ32" s="11">
        <v>12.418225155768042</v>
      </c>
      <c r="AK32" s="11">
        <v>13.228695988561265</v>
      </c>
      <c r="AL32" s="11">
        <v>14.092061897951117</v>
      </c>
      <c r="AM32" s="11">
        <v>15.01177506138181</v>
      </c>
      <c r="AN32" s="11">
        <v>15.991512961370798</v>
      </c>
    </row>
    <row r="33" spans="1:40" x14ac:dyDescent="0.25">
      <c r="A33" s="6" t="s">
        <v>41</v>
      </c>
      <c r="B33" s="11">
        <v>0.88399208515874217</v>
      </c>
      <c r="C33" s="11">
        <v>0.94168549886757968</v>
      </c>
      <c r="D33" s="11">
        <v>1.0031442517024816</v>
      </c>
      <c r="E33" s="11">
        <v>1.0686140871170382</v>
      </c>
      <c r="F33" s="11">
        <v>1.1383567869196776</v>
      </c>
      <c r="G33" s="11">
        <v>1.2126512180109092</v>
      </c>
      <c r="H33" s="11">
        <v>1.2917944474354872</v>
      </c>
      <c r="I33" s="11">
        <v>1.3761029302080352</v>
      </c>
      <c r="J33" s="11">
        <v>1.4659137746616699</v>
      </c>
      <c r="K33" s="11">
        <v>1.5615860903791261</v>
      </c>
      <c r="L33" s="11">
        <v>1.6635024240961087</v>
      </c>
      <c r="M33" s="11">
        <v>1.7720702893183375</v>
      </c>
      <c r="N33" s="11">
        <v>1.8877237957684807</v>
      </c>
      <c r="O33" s="11">
        <v>2.0109253851783362</v>
      </c>
      <c r="P33" s="11">
        <v>2.1421676803668319</v>
      </c>
      <c r="Q33" s="11">
        <v>2.2819754549974287</v>
      </c>
      <c r="R33" s="11">
        <v>2.4309077318909922</v>
      </c>
      <c r="S33" s="11">
        <v>2.5895600182842737</v>
      </c>
      <c r="T33" s="11">
        <v>2.7585666869717107</v>
      </c>
      <c r="U33" s="11">
        <v>2.9386035128515462</v>
      </c>
      <c r="V33" s="11">
        <v>3.1303903750186923</v>
      </c>
      <c r="W33" s="11">
        <v>3.3346941352086774</v>
      </c>
      <c r="X33" s="11">
        <v>3.5523317041021603</v>
      </c>
      <c r="Y33" s="11">
        <v>3.7841733077506627</v>
      </c>
      <c r="Z33" s="11">
        <v>4.0311459671843668</v>
      </c>
      <c r="AA33" s="11">
        <v>4.29423720511521</v>
      </c>
      <c r="AB33" s="11">
        <v>4.5744989945565786</v>
      </c>
      <c r="AC33" s="11">
        <v>4.8730519651481892</v>
      </c>
      <c r="AD33" s="11">
        <v>5.1910898840052031</v>
      </c>
      <c r="AE33" s="11">
        <v>5.5298844290082787</v>
      </c>
      <c r="AF33" s="11">
        <v>5.8907902736206132</v>
      </c>
      <c r="AG33" s="11">
        <v>6.2752505035636919</v>
      </c>
      <c r="AH33" s="11">
        <v>6.6848023870103379</v>
      </c>
      <c r="AI33" s="11">
        <v>7.1210835213672796</v>
      </c>
      <c r="AJ33" s="11">
        <v>7.5858383812251624</v>
      </c>
      <c r="AK33" s="11">
        <v>8.08092529365811</v>
      </c>
      <c r="AL33" s="11">
        <v>8.6083238687635735</v>
      </c>
      <c r="AM33" s="11">
        <v>9.170142915153626</v>
      </c>
      <c r="AN33" s="11">
        <v>9.768628872047822</v>
      </c>
    </row>
    <row r="34" spans="1:40" x14ac:dyDescent="0.25">
      <c r="A34" s="6" t="s">
        <v>42</v>
      </c>
      <c r="B34" s="11">
        <v>0.68642420813891092</v>
      </c>
      <c r="C34" s="11">
        <v>0.73122342804686735</v>
      </c>
      <c r="D34" s="11">
        <v>0.77894645233200777</v>
      </c>
      <c r="E34" s="11">
        <v>0.82978410199642971</v>
      </c>
      <c r="F34" s="11">
        <v>0.88393965190375678</v>
      </c>
      <c r="G34" s="11">
        <v>0.94162964357576562</v>
      </c>
      <c r="H34" s="11">
        <v>1.0030847510358811</v>
      </c>
      <c r="I34" s="11">
        <v>1.0685507031616257</v>
      </c>
      <c r="J34" s="11">
        <v>1.1382892662340571</v>
      </c>
      <c r="K34" s="11">
        <v>1.2125792906129269</v>
      </c>
      <c r="L34" s="11">
        <v>1.2917178257227044</v>
      </c>
      <c r="M34" s="11">
        <v>1.3760213078077481</v>
      </c>
      <c r="N34" s="11">
        <v>1.465826825205873</v>
      </c>
      <c r="O34" s="11">
        <v>1.5614934661995297</v>
      </c>
      <c r="P34" s="11">
        <v>1.6634037548339791</v>
      </c>
      <c r="Q34" s="11">
        <v>1.7719651804436183</v>
      </c>
      <c r="R34" s="11">
        <v>1.8876118270022595</v>
      </c>
      <c r="S34" s="11">
        <v>2.0108061088123503</v>
      </c>
      <c r="T34" s="11">
        <v>2.1420406194733101</v>
      </c>
      <c r="U34" s="11">
        <v>2.2818401015220853</v>
      </c>
      <c r="V34" s="11">
        <v>2.4307635446215667</v>
      </c>
      <c r="W34" s="11">
        <v>2.5894064206864917</v>
      </c>
      <c r="X34" s="11">
        <v>2.7584030648840017</v>
      </c>
      <c r="Y34" s="11">
        <v>2.938429212029313</v>
      </c>
      <c r="Z34" s="11">
        <v>3.1302046985183112</v>
      </c>
      <c r="AA34" s="11">
        <v>3.3344963406007571</v>
      </c>
      <c r="AB34" s="11">
        <v>3.5521210005029311</v>
      </c>
      <c r="AC34" s="11">
        <v>3.7839488526596221</v>
      </c>
      <c r="AD34" s="11">
        <v>4.0309068631155318</v>
      </c>
      <c r="AE34" s="11">
        <v>4.2939824960085078</v>
      </c>
      <c r="AF34" s="11">
        <v>4.5742276619550335</v>
      </c>
      <c r="AG34" s="11">
        <v>4.8727629241256123</v>
      </c>
      <c r="AH34" s="11">
        <v>5.1907819788280989</v>
      </c>
      <c r="AI34" s="11">
        <v>5.5295564285146384</v>
      </c>
      <c r="AJ34" s="11">
        <v>5.8904408662970988</v>
      </c>
      <c r="AK34" s="11">
        <v>6.2748782923015387</v>
      </c>
      <c r="AL34" s="11">
        <v>6.6844058835189974</v>
      </c>
      <c r="AM34" s="11">
        <v>7.1206611402234703</v>
      </c>
      <c r="AN34" s="11">
        <v>7.5853884335335513</v>
      </c>
    </row>
    <row r="35" spans="1:40" x14ac:dyDescent="0.25">
      <c r="A35" s="6" t="s">
        <v>43</v>
      </c>
      <c r="B35" s="11">
        <v>4.8138709563875733E-2</v>
      </c>
      <c r="C35" s="11">
        <v>5.1280464487823418E-2</v>
      </c>
      <c r="D35" s="11">
        <v>5.4627264875007985E-2</v>
      </c>
      <c r="E35" s="11">
        <v>5.8192492941105588E-2</v>
      </c>
      <c r="F35" s="11">
        <v>6.1990404287106983E-2</v>
      </c>
      <c r="G35" s="11">
        <v>6.6036184900484241E-2</v>
      </c>
      <c r="H35" s="11">
        <v>7.03460118765174E-2</v>
      </c>
      <c r="I35" s="11">
        <v>7.4937118102575861E-2</v>
      </c>
      <c r="J35" s="11">
        <v>7.9827861163995442E-2</v>
      </c>
      <c r="K35" s="11">
        <v>8.5037796747071404E-2</v>
      </c>
      <c r="L35" s="11">
        <v>9.058775683267084E-2</v>
      </c>
      <c r="M35" s="11">
        <v>9.6499932993121859E-2</v>
      </c>
      <c r="N35" s="11">
        <v>0.10279796512544295</v>
      </c>
      <c r="O35" s="11">
        <v>0.10950703597571405</v>
      </c>
      <c r="P35" s="11">
        <v>0.11665397183254464</v>
      </c>
      <c r="Q35" s="11">
        <v>0.12426734979226418</v>
      </c>
      <c r="R35" s="11">
        <v>0.13237761202473489</v>
      </c>
      <c r="S35" s="11">
        <v>0.14101718749667988</v>
      </c>
      <c r="T35" s="11">
        <v>0.1502206216392398</v>
      </c>
      <c r="U35" s="11">
        <v>0.16002471447823297</v>
      </c>
      <c r="V35" s="11">
        <v>0.17046866777943639</v>
      </c>
      <c r="W35" s="11">
        <v>0.18159424179724823</v>
      </c>
      <c r="X35" s="11">
        <v>0.19344592225349355</v>
      </c>
      <c r="Y35" s="11">
        <v>0.20607109821403879</v>
      </c>
      <c r="Z35" s="11">
        <v>0.21952025157445848</v>
      </c>
      <c r="AA35" s="11">
        <v>0.23384715891241173</v>
      </c>
      <c r="AB35" s="11">
        <v>0.24910910651384005</v>
      </c>
      <c r="AC35" s="11">
        <v>0.26536711943276914</v>
      </c>
      <c r="AD35" s="11">
        <v>0.2826862055006133</v>
      </c>
      <c r="AE35" s="11">
        <v>0.30113561526065635</v>
      </c>
      <c r="AF35" s="11">
        <v>0.32078911886705858</v>
      </c>
      <c r="AG35" s="11">
        <v>0.34172530105557597</v>
      </c>
      <c r="AH35" s="11">
        <v>0.3640278753654308</v>
      </c>
      <c r="AI35" s="11">
        <v>0.3877860188687583</v>
      </c>
      <c r="AJ35" s="11">
        <v>0.41309472874604275</v>
      </c>
      <c r="AK35" s="11">
        <v>0.44005520213331961</v>
      </c>
      <c r="AL35" s="11">
        <v>0.46877524075996047</v>
      </c>
      <c r="AM35" s="11">
        <v>0.49936968199499454</v>
      </c>
      <c r="AN35" s="11">
        <v>0.53196085802550652</v>
      </c>
    </row>
    <row r="36" spans="1:40" x14ac:dyDescent="0.25">
      <c r="A36" s="6" t="s">
        <v>8</v>
      </c>
      <c r="B36" s="11">
        <v>3.6816096467932567E-2</v>
      </c>
      <c r="C36" s="11">
        <v>3.92188852715082E-2</v>
      </c>
      <c r="D36" s="11">
        <v>4.1778491190108992E-2</v>
      </c>
      <c r="E36" s="11">
        <v>4.4505148834254257E-2</v>
      </c>
      <c r="F36" s="11">
        <v>4.7409760772501357E-2</v>
      </c>
      <c r="G36" s="11">
        <v>5.0503941125477902E-2</v>
      </c>
      <c r="H36" s="11">
        <v>5.3800062005062183E-2</v>
      </c>
      <c r="I36" s="11">
        <v>5.7311302984399431E-2</v>
      </c>
      <c r="J36" s="11">
        <v>6.1051703796560268E-2</v>
      </c>
      <c r="K36" s="11">
        <v>6.5036220472557277E-2</v>
      </c>
      <c r="L36" s="11">
        <v>6.9280785143188486E-2</v>
      </c>
      <c r="M36" s="11">
        <v>7.3802369743825869E-2</v>
      </c>
      <c r="N36" s="11">
        <v>7.8619053876872735E-2</v>
      </c>
      <c r="O36" s="11">
        <v>8.3750097103239815E-2</v>
      </c>
      <c r="P36" s="11">
        <v>8.9216015951896543E-2</v>
      </c>
      <c r="Q36" s="11">
        <v>9.5038665955423124E-2</v>
      </c>
      <c r="R36" s="11">
        <v>0.10124132903958144</v>
      </c>
      <c r="S36" s="11">
        <v>0.107848806616334</v>
      </c>
      <c r="T36" s="11">
        <v>0.1148875187525442</v>
      </c>
      <c r="U36" s="11">
        <v>0.12238560981088453</v>
      </c>
      <c r="V36" s="11">
        <v>0.13037306098535947</v>
      </c>
      <c r="W36" s="11">
        <v>0.13888181018141721</v>
      </c>
      <c r="X36" s="11">
        <v>0.14794587971999229</v>
      </c>
      <c r="Y36" s="11">
        <v>0.15760151237610442</v>
      </c>
      <c r="Z36" s="11">
        <v>0.16788731629596684</v>
      </c>
      <c r="AA36" s="11">
        <v>0.17884441937205417</v>
      </c>
      <c r="AB36" s="11">
        <v>0.19051663369340294</v>
      </c>
      <c r="AC36" s="11">
        <v>0.20295063072869851</v>
      </c>
      <c r="AD36" s="11">
        <v>0.21619612794262183</v>
      </c>
      <c r="AE36" s="11">
        <v>0.23030608759164137</v>
      </c>
      <c r="AF36" s="11">
        <v>0.24533692849413927</v>
      </c>
      <c r="AG36" s="11">
        <v>0.26134875162163501</v>
      </c>
      <c r="AH36" s="11">
        <v>0.27840558041313657</v>
      </c>
      <c r="AI36" s="11">
        <v>0.29657561677351857</v>
      </c>
      <c r="AJ36" s="11">
        <v>0.31593151377953721</v>
      </c>
      <c r="AK36" s="11">
        <v>0.33655066618390422</v>
      </c>
      <c r="AL36" s="11">
        <v>0.35851551987899832</v>
      </c>
      <c r="AM36" s="11">
        <v>0.38191390155761229</v>
      </c>
      <c r="AN36" s="11">
        <v>0.40683936988888464</v>
      </c>
    </row>
    <row r="37" spans="1:40" x14ac:dyDescent="0.25">
      <c r="A37" s="6" t="s">
        <v>9</v>
      </c>
      <c r="B37" s="11">
        <v>0.37742676066855957</v>
      </c>
      <c r="C37" s="11">
        <v>0.40205937742341141</v>
      </c>
      <c r="D37" s="11">
        <v>0.4282996327228028</v>
      </c>
      <c r="E37" s="11">
        <v>0.45625244849669366</v>
      </c>
      <c r="F37" s="11">
        <v>0.48602959436566712</v>
      </c>
      <c r="G37" s="11">
        <v>0.51775013455290386</v>
      </c>
      <c r="H37" s="11">
        <v>0.55154090396369915</v>
      </c>
      <c r="I37" s="11">
        <v>0.58753701533613256</v>
      </c>
      <c r="J37" s="11">
        <v>0.62588239949073865</v>
      </c>
      <c r="K37" s="11">
        <v>0.66673038083936698</v>
      </c>
      <c r="L37" s="11">
        <v>0.71024429045441639</v>
      </c>
      <c r="M37" s="11">
        <v>0.75659811914980368</v>
      </c>
      <c r="N37" s="11">
        <v>0.80597721318501714</v>
      </c>
      <c r="O37" s="11">
        <v>0.85857901537403747</v>
      </c>
      <c r="P37" s="11">
        <v>0.91461385456245137</v>
      </c>
      <c r="Q37" s="11">
        <v>0.97430578662950207</v>
      </c>
      <c r="R37" s="11">
        <v>1.0378934903778183</v>
      </c>
      <c r="S37" s="11">
        <v>1.1056312218930546</v>
      </c>
      <c r="T37" s="11">
        <v>1.1777898311894597</v>
      </c>
      <c r="U37" s="11">
        <v>1.254657845206433</v>
      </c>
      <c r="V37" s="11">
        <v>1.3365426214864549</v>
      </c>
      <c r="W37" s="11">
        <v>1.4237715771473705</v>
      </c>
      <c r="X37" s="11">
        <v>1.5166934980630959</v>
      </c>
      <c r="Y37" s="11">
        <v>1.6156799334875094</v>
      </c>
      <c r="Z37" s="11">
        <v>1.7211266816979571</v>
      </c>
      <c r="AA37" s="11">
        <v>1.8334553725987222</v>
      </c>
      <c r="AB37" s="11">
        <v>1.9531151536125244</v>
      </c>
      <c r="AC37" s="11">
        <v>2.080584485601094</v>
      </c>
      <c r="AD37" s="11">
        <v>2.2163730559958363</v>
      </c>
      <c r="AE37" s="11">
        <v>2.3610238167882551</v>
      </c>
      <c r="AF37" s="11">
        <v>2.5151151555290587</v>
      </c>
      <c r="AG37" s="11">
        <v>2.6792632080167098</v>
      </c>
      <c r="AH37" s="11">
        <v>2.8541243219227437</v>
      </c>
      <c r="AI37" s="11">
        <v>3.0403976812046603</v>
      </c>
      <c r="AJ37" s="11">
        <v>3.2388281018001472</v>
      </c>
      <c r="AK37" s="11">
        <v>3.4502090097812546</v>
      </c>
      <c r="AL37" s="11">
        <v>3.6753856138766676</v>
      </c>
      <c r="AM37" s="11">
        <v>3.9152582850474951</v>
      </c>
      <c r="AN37" s="11">
        <v>4.1707861566297799</v>
      </c>
    </row>
    <row r="38" spans="1:40" x14ac:dyDescent="0.25">
      <c r="A38" s="6" t="s">
        <v>10</v>
      </c>
      <c r="B38" s="11">
        <v>3.2781125585794053E-4</v>
      </c>
      <c r="C38" s="11">
        <v>3.4920573519791053E-4</v>
      </c>
      <c r="D38" s="11">
        <v>3.7199651725186312E-4</v>
      </c>
      <c r="E38" s="11">
        <v>3.9627473119560516E-4</v>
      </c>
      <c r="F38" s="11">
        <v>4.221374537166117E-4</v>
      </c>
      <c r="G38" s="11">
        <v>4.4968809717615618E-4</v>
      </c>
      <c r="H38" s="11">
        <v>4.7903682310469786E-4</v>
      </c>
      <c r="I38" s="11">
        <v>5.1030098268389085E-4</v>
      </c>
      <c r="J38" s="11">
        <v>5.4360558597648864E-4</v>
      </c>
      <c r="K38" s="11">
        <v>5.7908380178036073E-4</v>
      </c>
      <c r="L38" s="11">
        <v>6.1687749010529798E-4</v>
      </c>
      <c r="M38" s="11">
        <v>6.5713776940171673E-4</v>
      </c>
      <c r="N38" s="11">
        <v>7.0002562080933174E-4</v>
      </c>
      <c r="O38" s="11">
        <v>7.4571253184189674E-4</v>
      </c>
      <c r="P38" s="11">
        <v>7.9438118208178393E-4</v>
      </c>
      <c r="Q38" s="11">
        <v>8.4622617362617079E-4</v>
      </c>
      <c r="R38" s="11">
        <v>9.0145480920552029E-4</v>
      </c>
      <c r="S38" s="11">
        <v>9.6028792108567463E-4</v>
      </c>
      <c r="T38" s="11">
        <v>1.0229607540679368E-3</v>
      </c>
      <c r="U38" s="11">
        <v>1.08972390611782E-3</v>
      </c>
      <c r="V38" s="11">
        <v>1.1608443303835828E-3</v>
      </c>
      <c r="W38" s="11">
        <v>1.2366064026111321E-3</v>
      </c>
      <c r="X38" s="11">
        <v>1.3173130582233596E-3</v>
      </c>
      <c r="Y38" s="11">
        <v>1.4032870036105366E-3</v>
      </c>
      <c r="Z38" s="11">
        <v>1.4948720064751266E-3</v>
      </c>
      <c r="AA38" s="11">
        <v>1.5924342703904676E-3</v>
      </c>
      <c r="AB38" s="11">
        <v>1.6963638990695189E-3</v>
      </c>
      <c r="AC38" s="11">
        <v>1.8070764561985569E-3</v>
      </c>
      <c r="AD38" s="11">
        <v>1.9250146270728379E-3</v>
      </c>
      <c r="AE38" s="11">
        <v>2.0506499886782919E-3</v>
      </c>
      <c r="AF38" s="11">
        <v>2.1844848952969355E-3</v>
      </c>
      <c r="AG38" s="11">
        <v>2.3270544871756243E-3</v>
      </c>
      <c r="AH38" s="11">
        <v>2.4789288302898174E-3</v>
      </c>
      <c r="AI38" s="11">
        <v>2.6407151957582296E-3</v>
      </c>
      <c r="AJ38" s="11">
        <v>2.8130604880226232E-3</v>
      </c>
      <c r="AK38" s="11">
        <v>2.9966538315018589E-3</v>
      </c>
      <c r="AL38" s="11">
        <v>3.1922293260629496E-3</v>
      </c>
      <c r="AM38" s="11">
        <v>3.4005689823269096E-3</v>
      </c>
      <c r="AN38" s="11">
        <v>3.6225058485462452E-3</v>
      </c>
    </row>
    <row r="39" spans="1:40" x14ac:dyDescent="0.25">
      <c r="A39" s="6" t="s">
        <v>44</v>
      </c>
      <c r="B39" s="11">
        <v>0.59855980019586374</v>
      </c>
      <c r="C39" s="11">
        <v>0.63762458229284125</v>
      </c>
      <c r="D39" s="11">
        <v>0.6792389128222146</v>
      </c>
      <c r="E39" s="11">
        <v>0.72356918711144214</v>
      </c>
      <c r="F39" s="11">
        <v>0.77079266021696369</v>
      </c>
      <c r="G39" s="11">
        <v>0.82109815568036204</v>
      </c>
      <c r="H39" s="11">
        <v>0.8746868205412287</v>
      </c>
      <c r="I39" s="11">
        <v>0.93177292962566793</v>
      </c>
      <c r="J39" s="11">
        <v>0.99258474232638449</v>
      </c>
      <c r="K39" s="11">
        <v>1.0573654153002077</v>
      </c>
      <c r="L39" s="11">
        <v>1.1263739747324761</v>
      </c>
      <c r="M39" s="11">
        <v>1.1998863520558989</v>
      </c>
      <c r="N39" s="11">
        <v>1.2781964872652176</v>
      </c>
      <c r="O39" s="11">
        <v>1.3616175042392931</v>
      </c>
      <c r="P39" s="11">
        <v>1.4504829627701417</v>
      </c>
      <c r="Q39" s="11">
        <v>1.5451481923051902</v>
      </c>
      <c r="R39" s="11">
        <v>1.6459917127357131</v>
      </c>
      <c r="S39" s="11">
        <v>1.7534167479125005</v>
      </c>
      <c r="T39" s="11">
        <v>1.8678528379405634</v>
      </c>
      <c r="U39" s="11">
        <v>1.9897575566996466</v>
      </c>
      <c r="V39" s="11">
        <v>2.1196183414580805</v>
      </c>
      <c r="W39" s="11">
        <v>2.2579544418957007</v>
      </c>
      <c r="X39" s="11">
        <v>2.4053189963290182</v>
      </c>
      <c r="Y39" s="11">
        <v>2.5623012434404453</v>
      </c>
      <c r="Z39" s="11">
        <v>2.7295288783552234</v>
      </c>
      <c r="AA39" s="11">
        <v>2.9076705624868064</v>
      </c>
      <c r="AB39" s="11">
        <v>3.0974385971863887</v>
      </c>
      <c r="AC39" s="11">
        <v>3.2995917718871621</v>
      </c>
      <c r="AD39" s="11">
        <v>3.5149383981316471</v>
      </c>
      <c r="AE39" s="11">
        <v>3.7443395416136886</v>
      </c>
      <c r="AF39" s="11">
        <v>3.9887124651584585</v>
      </c>
      <c r="AG39" s="11">
        <v>4.2490342964072756</v>
      </c>
      <c r="AH39" s="11">
        <v>4.526345934872503</v>
      </c>
      <c r="AI39" s="11">
        <v>4.8217562139849255</v>
      </c>
      <c r="AJ39" s="11">
        <v>5.1364463347755844</v>
      </c>
      <c r="AK39" s="11">
        <v>5.4716745889202327</v>
      </c>
      <c r="AL39" s="11">
        <v>5.8287813900314918</v>
      </c>
      <c r="AM39" s="11">
        <v>6.2091946333164385</v>
      </c>
      <c r="AN39" s="11">
        <v>6.614435405030239</v>
      </c>
    </row>
    <row r="41" spans="1:40" x14ac:dyDescent="0.25">
      <c r="A41" s="5" t="s">
        <v>46</v>
      </c>
    </row>
    <row r="42" spans="1:40" x14ac:dyDescent="0.25">
      <c r="A42" s="5" t="s">
        <v>4</v>
      </c>
    </row>
    <row r="43" spans="1:40" x14ac:dyDescent="0.25">
      <c r="A43" s="5" t="s">
        <v>49</v>
      </c>
    </row>
    <row r="44" spans="1:40" x14ac:dyDescent="0.25">
      <c r="A44" s="5" t="s">
        <v>6</v>
      </c>
    </row>
    <row r="45" spans="1:40" x14ac:dyDescent="0.25">
      <c r="A45" s="5"/>
    </row>
    <row r="46" spans="1:40" x14ac:dyDescent="0.25">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5">
      <c r="A47" s="6" t="s">
        <v>40</v>
      </c>
      <c r="B47" s="11">
        <v>1.0864727286844753</v>
      </c>
      <c r="C47" s="11">
        <v>1.1573809660677401</v>
      </c>
      <c r="D47" s="11">
        <v>1.2329170031150509</v>
      </c>
      <c r="E47" s="11">
        <v>1.3133828714453126</v>
      </c>
      <c r="F47" s="11">
        <v>1.3991003146583805</v>
      </c>
      <c r="G47" s="11">
        <v>1.4904120748301426</v>
      </c>
      <c r="H47" s="11">
        <v>1.5876832629702282</v>
      </c>
      <c r="I47" s="11">
        <v>1.6913028189221231</v>
      </c>
      <c r="J47" s="11">
        <v>1.8016850665431245</v>
      </c>
      <c r="K47" s="11">
        <v>1.9192713703825319</v>
      </c>
      <c r="L47" s="11">
        <v>2.044531900482327</v>
      </c>
      <c r="M47" s="11">
        <v>2.1779675123569082</v>
      </c>
      <c r="N47" s="11">
        <v>2.3201117496689996</v>
      </c>
      <c r="O47" s="11">
        <v>2.4715329776094648</v>
      </c>
      <c r="P47" s="11">
        <v>2.6328366555113476</v>
      </c>
      <c r="Q47" s="11">
        <v>2.8046677577852233</v>
      </c>
      <c r="R47" s="11">
        <v>2.9877133528560034</v>
      </c>
      <c r="S47" s="11">
        <v>3.1827053504130691</v>
      </c>
      <c r="T47" s="11">
        <v>3.3904234279586838</v>
      </c>
      <c r="U47" s="11">
        <v>3.6116981483564694</v>
      </c>
      <c r="V47" s="11">
        <v>3.8474142808455452</v>
      </c>
      <c r="W47" s="11">
        <v>4.0985143387994052</v>
      </c>
      <c r="X47" s="11">
        <v>4.3660023483753001</v>
      </c>
      <c r="Y47" s="11">
        <v>4.6509478631231396</v>
      </c>
      <c r="Z47" s="11">
        <v>4.954490240606316</v>
      </c>
      <c r="AA47" s="11">
        <v>5.2778431981346321</v>
      </c>
      <c r="AB47" s="11">
        <v>5.622299665825377</v>
      </c>
      <c r="AC47" s="11">
        <v>5.9892369563976962</v>
      </c>
      <c r="AD47" s="11">
        <v>6.380122272371608</v>
      </c>
      <c r="AE47" s="11">
        <v>6.7965185726923343</v>
      </c>
      <c r="AF47" s="11">
        <v>7.2400908222376739</v>
      </c>
      <c r="AG47" s="11">
        <v>7.7126126491971432</v>
      </c>
      <c r="AH47" s="11">
        <v>8.2159734369424733</v>
      </c>
      <c r="AI47" s="11">
        <v>8.7521858787464364</v>
      </c>
      <c r="AJ47" s="11">
        <v>9.3233940255574907</v>
      </c>
      <c r="AK47" s="11">
        <v>9.9318818590095308</v>
      </c>
      <c r="AL47" s="11">
        <v>10.580082423945859</v>
      </c>
      <c r="AM47" s="11">
        <v>11.270587556973945</v>
      </c>
      <c r="AN47" s="11">
        <v>12.006158249950689</v>
      </c>
    </row>
    <row r="48" spans="1:40" x14ac:dyDescent="0.25">
      <c r="A48" s="6" t="s">
        <v>41</v>
      </c>
      <c r="B48" s="11">
        <v>0.66368634958816297</v>
      </c>
      <c r="C48" s="11">
        <v>0.70700159163902621</v>
      </c>
      <c r="D48" s="11">
        <v>0.75314378680575367</v>
      </c>
      <c r="E48" s="11">
        <v>0.80229743512899887</v>
      </c>
      <c r="F48" s="11">
        <v>0.85465907797575014</v>
      </c>
      <c r="G48" s="11">
        <v>0.91043808391200109</v>
      </c>
      <c r="H48" s="11">
        <v>0.969857485865113</v>
      </c>
      <c r="I48" s="11">
        <v>1.0331548729232574</v>
      </c>
      <c r="J48" s="11">
        <v>1.1005833403378262</v>
      </c>
      <c r="K48" s="11">
        <v>1.172412501527389</v>
      </c>
      <c r="L48" s="11">
        <v>1.2489295661297113</v>
      </c>
      <c r="M48" s="11">
        <v>1.3304404884124388</v>
      </c>
      <c r="N48" s="11">
        <v>1.4172711906343747</v>
      </c>
      <c r="O48" s="11">
        <v>1.5097688662489737</v>
      </c>
      <c r="P48" s="11">
        <v>1.6083033681609264</v>
      </c>
      <c r="Q48" s="11">
        <v>1.7132686875867931</v>
      </c>
      <c r="R48" s="11">
        <v>1.8250845294329252</v>
      </c>
      <c r="S48" s="11">
        <v>1.9441979904898357</v>
      </c>
      <c r="T48" s="11">
        <v>2.0710853471533044</v>
      </c>
      <c r="U48" s="11">
        <v>2.2062539598204314</v>
      </c>
      <c r="V48" s="11">
        <v>2.3502443015753847</v>
      </c>
      <c r="W48" s="11">
        <v>2.5036321192765785</v>
      </c>
      <c r="X48" s="11">
        <v>2.6670307356863852</v>
      </c>
      <c r="Y48" s="11">
        <v>2.8410935018484929</v>
      </c>
      <c r="Z48" s="11">
        <v>3.0265164095187584</v>
      </c>
      <c r="AA48" s="11">
        <v>3.2240408740953814</v>
      </c>
      <c r="AB48" s="11">
        <v>3.4344566991759709</v>
      </c>
      <c r="AC48" s="11">
        <v>3.6586052345953428</v>
      </c>
      <c r="AD48" s="11">
        <v>3.8973827405714561</v>
      </c>
      <c r="AE48" s="11">
        <v>4.15174397141109</v>
      </c>
      <c r="AF48" s="11">
        <v>4.422705993104735</v>
      </c>
      <c r="AG48" s="11">
        <v>4.7113522500753824</v>
      </c>
      <c r="AH48" s="11">
        <v>5.0188368973421609</v>
      </c>
      <c r="AI48" s="11">
        <v>5.3463894154210383</v>
      </c>
      <c r="AJ48" s="11">
        <v>5.695319526415239</v>
      </c>
      <c r="AK48" s="11">
        <v>6.067022430952548</v>
      </c>
      <c r="AL48" s="11">
        <v>6.4629843869093024</v>
      </c>
      <c r="AM48" s="11">
        <v>6.8847886522277637</v>
      </c>
      <c r="AN48" s="11">
        <v>7.3341218155892403</v>
      </c>
    </row>
    <row r="49" spans="1:40" x14ac:dyDescent="0.25">
      <c r="A49" s="6" t="s">
        <v>42</v>
      </c>
      <c r="B49" s="11">
        <v>0.51535571950114467</v>
      </c>
      <c r="C49" s="11">
        <v>0.54899021830670347</v>
      </c>
      <c r="D49" s="11">
        <v>0.58481986013113929</v>
      </c>
      <c r="E49" s="11">
        <v>0.62298791016479038</v>
      </c>
      <c r="F49" s="11">
        <v>0.6636469837472051</v>
      </c>
      <c r="G49" s="11">
        <v>0.70695965660114146</v>
      </c>
      <c r="H49" s="11">
        <v>0.75309911489326331</v>
      </c>
      <c r="I49" s="11">
        <v>0.80224984772080232</v>
      </c>
      <c r="J49" s="11">
        <v>0.85460838479310752</v>
      </c>
      <c r="K49" s="11">
        <v>0.91038408225770229</v>
      </c>
      <c r="L49" s="11">
        <v>0.96979995981298872</v>
      </c>
      <c r="M49" s="11">
        <v>1.0330935924547988</v>
      </c>
      <c r="N49" s="11">
        <v>1.1005180604224511</v>
      </c>
      <c r="O49" s="11">
        <v>1.1723429611426863</v>
      </c>
      <c r="P49" s="11">
        <v>1.24885548721774</v>
      </c>
      <c r="Q49" s="11">
        <v>1.3303615747679089</v>
      </c>
      <c r="R49" s="11">
        <v>1.4171871267202696</v>
      </c>
      <c r="S49" s="11">
        <v>1.5096793159348696</v>
      </c>
      <c r="T49" s="11">
        <v>1.6082079733789743</v>
      </c>
      <c r="U49" s="11">
        <v>1.7131670668999797</v>
      </c>
      <c r="V49" s="11">
        <v>1.8249762765098911</v>
      </c>
      <c r="W49" s="11">
        <v>1.9440826724801588</v>
      </c>
      <c r="X49" s="11">
        <v>2.07096250295674</v>
      </c>
      <c r="Y49" s="11">
        <v>2.2061230982431983</v>
      </c>
      <c r="Z49" s="11">
        <v>2.3501048993661242</v>
      </c>
      <c r="AA49" s="11">
        <v>2.5034836190341294</v>
      </c>
      <c r="AB49" s="11">
        <v>2.6668725436310021</v>
      </c>
      <c r="AC49" s="11">
        <v>2.8409249854476215</v>
      </c>
      <c r="AD49" s="11">
        <v>3.0263368949578409</v>
      </c>
      <c r="AE49" s="11">
        <v>3.2238496435836033</v>
      </c>
      <c r="AF49" s="11">
        <v>3.434252988076171</v>
      </c>
      <c r="AG49" s="11">
        <v>3.6583882283665998</v>
      </c>
      <c r="AH49" s="11">
        <v>3.8971515715121354</v>
      </c>
      <c r="AI49" s="11">
        <v>4.1514977151893415</v>
      </c>
      <c r="AJ49" s="11">
        <v>4.4224436650625254</v>
      </c>
      <c r="AK49" s="11">
        <v>4.711072801291345</v>
      </c>
      <c r="AL49" s="11">
        <v>5.0185392104374724</v>
      </c>
      <c r="AM49" s="11">
        <v>5.3460723000915493</v>
      </c>
      <c r="AN49" s="11">
        <v>5.6949817146720561</v>
      </c>
    </row>
    <row r="50" spans="1:40" x14ac:dyDescent="0.25">
      <c r="A50" s="6" t="s">
        <v>43</v>
      </c>
      <c r="B50" s="11">
        <v>3.614173131338503E-2</v>
      </c>
      <c r="C50" s="11">
        <v>3.8500507926687327E-2</v>
      </c>
      <c r="D50" s="11">
        <v>4.1013229215833127E-2</v>
      </c>
      <c r="E50" s="11">
        <v>4.368994232266999E-2</v>
      </c>
      <c r="F50" s="11">
        <v>4.654135011201057E-2</v>
      </c>
      <c r="G50" s="11">
        <v>4.9578853967147347E-2</v>
      </c>
      <c r="H50" s="11">
        <v>5.281459937840071E-2</v>
      </c>
      <c r="I50" s="11">
        <v>5.626152450698646E-2</v>
      </c>
      <c r="J50" s="11">
        <v>5.993341191838631E-2</v>
      </c>
      <c r="K50" s="11">
        <v>6.3844943692077161E-2</v>
      </c>
      <c r="L50" s="11">
        <v>6.8011760127976578E-2</v>
      </c>
      <c r="M50" s="11">
        <v>7.245052228434247E-2</v>
      </c>
      <c r="N50" s="11">
        <v>7.7178978597185269E-2</v>
      </c>
      <c r="O50" s="11">
        <v>8.2216035847571575E-2</v>
      </c>
      <c r="P50" s="11">
        <v>8.7581834760582011E-2</v>
      </c>
      <c r="Q50" s="11">
        <v>9.3297830538207019E-2</v>
      </c>
      <c r="R50" s="11">
        <v>9.9386878648192359E-2</v>
      </c>
      <c r="S50" s="11">
        <v>0.10587332621186088</v>
      </c>
      <c r="T50" s="11">
        <v>0.11278310935632735</v>
      </c>
      <c r="U50" s="11">
        <v>0.1201438569203683</v>
      </c>
      <c r="V50" s="11">
        <v>0.1279850009286175</v>
      </c>
      <c r="W50" s="11">
        <v>0.13633789427581844</v>
      </c>
      <c r="X50" s="11">
        <v>0.14523593609169522</v>
      </c>
      <c r="Y50" s="11">
        <v>0.15471470528771553</v>
      </c>
      <c r="Z50" s="11">
        <v>0.16481210281973319</v>
      </c>
      <c r="AA50" s="11">
        <v>0.17556850323534884</v>
      </c>
      <c r="AB50" s="11">
        <v>0.18702691611195221</v>
      </c>
      <c r="AC50" s="11">
        <v>0.19923315803095915</v>
      </c>
      <c r="AD50" s="11">
        <v>0.21223603577588179</v>
      </c>
      <c r="AE50" s="11">
        <v>0.22608754148675334</v>
      </c>
      <c r="AF50" s="11">
        <v>0.24084306055123345</v>
      </c>
      <c r="AG50" s="11">
        <v>0.25656159306364823</v>
      </c>
      <c r="AH50" s="11">
        <v>0.27330598973747289</v>
      </c>
      <c r="AI50" s="11">
        <v>0.29114320321455506</v>
      </c>
      <c r="AJ50" s="11">
        <v>0.31014455577593814</v>
      </c>
      <c r="AK50" s="11">
        <v>0.33038602452473553</v>
      </c>
      <c r="AL50" s="11">
        <v>0.35194854518135543</v>
      </c>
      <c r="AM50" s="11">
        <v>0.3749183357058094</v>
      </c>
      <c r="AN50" s="11">
        <v>0.39938724104110973</v>
      </c>
    </row>
    <row r="51" spans="1:40" x14ac:dyDescent="0.25">
      <c r="A51" s="6" t="s">
        <v>8</v>
      </c>
      <c r="B51" s="11">
        <v>2.764090436715606E-2</v>
      </c>
      <c r="C51" s="11">
        <v>2.9444877680621175E-2</v>
      </c>
      <c r="D51" s="11">
        <v>3.1366586639507553E-2</v>
      </c>
      <c r="E51" s="11">
        <v>3.3413715216798201E-2</v>
      </c>
      <c r="F51" s="11">
        <v>3.559444887710677E-2</v>
      </c>
      <c r="G51" s="11">
        <v>3.7917507306341712E-2</v>
      </c>
      <c r="H51" s="11">
        <v>4.0392179277459889E-2</v>
      </c>
      <c r="I51" s="11">
        <v>4.3028359791720434E-2</v>
      </c>
      <c r="J51" s="11">
        <v>4.5836589643948877E-2</v>
      </c>
      <c r="K51" s="11">
        <v>4.8828097570013274E-2</v>
      </c>
      <c r="L51" s="11">
        <v>5.2014845145039811E-2</v>
      </c>
      <c r="M51" s="11">
        <v>5.5409574611893608E-2</v>
      </c>
      <c r="N51" s="11">
        <v>5.9025859831167517E-2</v>
      </c>
      <c r="O51" s="11">
        <v>6.2878160556402968E-2</v>
      </c>
      <c r="P51" s="11">
        <v>6.6981880251562764E-2</v>
      </c>
      <c r="Q51" s="11">
        <v>7.1353427681939668E-2</v>
      </c>
      <c r="R51" s="11">
        <v>7.601028252477296E-2</v>
      </c>
      <c r="S51" s="11">
        <v>8.09710652619169E-2</v>
      </c>
      <c r="T51" s="11">
        <v>8.6255611634028548E-2</v>
      </c>
      <c r="U51" s="11">
        <v>9.1885051953980335E-2</v>
      </c>
      <c r="V51" s="11">
        <v>9.788189559663249E-2</v>
      </c>
      <c r="W51" s="11">
        <v>0.10427012100279967</v>
      </c>
      <c r="X51" s="11">
        <v>0.11107527155729228</v>
      </c>
      <c r="Y51" s="11">
        <v>0.1183245577244027</v>
      </c>
      <c r="Z51" s="11">
        <v>0.12604696584922581</v>
      </c>
      <c r="AA51" s="11">
        <v>0.13427337405985737</v>
      </c>
      <c r="AB51" s="11">
        <v>0.14303667573390544</v>
      </c>
      <c r="AC51" s="11">
        <v>0.15237191102299877</v>
      </c>
      <c r="AD51" s="11">
        <v>0.16231640696119201</v>
      </c>
      <c r="AE51" s="11">
        <v>0.17290992671749442</v>
      </c>
      <c r="AF51" s="11">
        <v>0.18419482858930911</v>
      </c>
      <c r="AG51" s="11">
        <v>0.19621623537251939</v>
      </c>
      <c r="AH51" s="11">
        <v>0.20902221478545097</v>
      </c>
      <c r="AI51" s="11">
        <v>0.22266397166813748</v>
      </c>
      <c r="AJ51" s="11">
        <v>0.23719605272539701</v>
      </c>
      <c r="AK51" s="11">
        <v>0.25267656463239241</v>
      </c>
      <c r="AL51" s="11">
        <v>0.26916740637476694</v>
      </c>
      <c r="AM51" s="11">
        <v>0.28673451675237366</v>
      </c>
      <c r="AN51" s="11">
        <v>0.30544813803624254</v>
      </c>
    </row>
    <row r="52" spans="1:40" x14ac:dyDescent="0.25">
      <c r="A52" s="6" t="s">
        <v>9</v>
      </c>
      <c r="B52" s="11">
        <v>0.28336564685053234</v>
      </c>
      <c r="C52" s="11">
        <v>0.30185940009684603</v>
      </c>
      <c r="D52" s="11">
        <v>0.32156014125061055</v>
      </c>
      <c r="E52" s="11">
        <v>0.34254664392739903</v>
      </c>
      <c r="F52" s="11">
        <v>0.36490282287342263</v>
      </c>
      <c r="G52" s="11">
        <v>0.38871806949950355</v>
      </c>
      <c r="H52" s="11">
        <v>0.41408760931354888</v>
      </c>
      <c r="I52" s="11">
        <v>0.44111288268071935</v>
      </c>
      <c r="J52" s="11">
        <v>0.46990195043377148</v>
      </c>
      <c r="K52" s="11">
        <v>0.50056992595540417</v>
      </c>
      <c r="L52" s="11">
        <v>0.53323943546030128</v>
      </c>
      <c r="M52" s="11">
        <v>0.56804110831730859</v>
      </c>
      <c r="N52" s="11">
        <v>0.60511409937230431</v>
      </c>
      <c r="O52" s="11">
        <v>0.6446066453602789</v>
      </c>
      <c r="P52" s="11">
        <v>0.68667665763143915</v>
      </c>
      <c r="Q52" s="11">
        <v>0.73149235356136166</v>
      </c>
      <c r="R52" s="11">
        <v>0.77923292916989639</v>
      </c>
      <c r="S52" s="11">
        <v>0.83008927563828716</v>
      </c>
      <c r="T52" s="11">
        <v>0.88426474258952026</v>
      </c>
      <c r="U52" s="11">
        <v>0.94197595118387656</v>
      </c>
      <c r="V52" s="11">
        <v>1.0034536602808628</v>
      </c>
      <c r="W52" s="11">
        <v>1.0689436891308783</v>
      </c>
      <c r="X52" s="11">
        <v>1.1387079002860092</v>
      </c>
      <c r="Y52" s="11">
        <v>1.213025246660129</v>
      </c>
      <c r="Z52" s="11">
        <v>1.2921928869249852</v>
      </c>
      <c r="AA52" s="11">
        <v>1.3765273737021986</v>
      </c>
      <c r="AB52" s="11">
        <v>1.4663659193021625</v>
      </c>
      <c r="AC52" s="11">
        <v>1.5620677440709307</v>
      </c>
      <c r="AD52" s="11">
        <v>1.6640155127364513</v>
      </c>
      <c r="AE52" s="11">
        <v>1.7726168644974096</v>
      </c>
      <c r="AF52" s="11">
        <v>1.8883060429727434</v>
      </c>
      <c r="AG52" s="11">
        <v>2.0115456325292067</v>
      </c>
      <c r="AH52" s="11">
        <v>2.1428284079297031</v>
      </c>
      <c r="AI52" s="11">
        <v>2.2826793046982403</v>
      </c>
      <c r="AJ52" s="11">
        <v>2.4316575180799904</v>
      </c>
      <c r="AK52" s="11">
        <v>2.5903587389892277</v>
      </c>
      <c r="AL52" s="11">
        <v>2.7594175358855511</v>
      </c>
      <c r="AM52" s="11">
        <v>2.939509892102381</v>
      </c>
      <c r="AN52" s="11">
        <v>3.1313559087732532</v>
      </c>
    </row>
    <row r="53" spans="1:40" x14ac:dyDescent="0.25">
      <c r="A53" s="6" t="s">
        <v>10</v>
      </c>
      <c r="B53" s="11">
        <v>2.4611516263808468E-4</v>
      </c>
      <c r="C53" s="11">
        <v>2.6217777692670363E-4</v>
      </c>
      <c r="D53" s="11">
        <v>2.7928871174551418E-4</v>
      </c>
      <c r="E53" s="11">
        <v>2.9751638534289578E-4</v>
      </c>
      <c r="F53" s="11">
        <v>3.1693368125868823E-4</v>
      </c>
      <c r="G53" s="11">
        <v>3.3761823974977345E-4</v>
      </c>
      <c r="H53" s="11">
        <v>3.5965276823543904E-4</v>
      </c>
      <c r="I53" s="11">
        <v>3.8312537200384245E-4</v>
      </c>
      <c r="J53" s="11">
        <v>4.0812990650190953E-4</v>
      </c>
      <c r="K53" s="11">
        <v>4.3476635261730174E-4</v>
      </c>
      <c r="L53" s="11">
        <v>4.6314121645302047E-4</v>
      </c>
      <c r="M53" s="11">
        <v>4.9336795519315329E-4</v>
      </c>
      <c r="N53" s="11">
        <v>5.2556743076258706E-4</v>
      </c>
      <c r="O53" s="11">
        <v>5.5986839309465583E-4</v>
      </c>
      <c r="P53" s="11">
        <v>5.9640799493906828E-4</v>
      </c>
      <c r="Q53" s="11">
        <v>6.3533234026858442E-4</v>
      </c>
      <c r="R53" s="11">
        <v>6.7679706847725092E-4</v>
      </c>
      <c r="S53" s="11">
        <v>7.2096797670611213E-4</v>
      </c>
      <c r="T53" s="11">
        <v>7.6802168278478132E-4</v>
      </c>
      <c r="U53" s="11">
        <v>8.1814633143964272E-4</v>
      </c>
      <c r="V53" s="11">
        <v>8.7154234659246946E-4</v>
      </c>
      <c r="W53" s="11">
        <v>9.2842323275753194E-4</v>
      </c>
      <c r="X53" s="11">
        <v>9.8901642874158683E-4</v>
      </c>
      <c r="Y53" s="11">
        <v>1.0535642170602787E-3</v>
      </c>
      <c r="Z53" s="11">
        <v>1.1223246927072647E-3</v>
      </c>
      <c r="AA53" s="11">
        <v>1.195572795149695E-3</v>
      </c>
      <c r="AB53" s="11">
        <v>1.273601407676487E-3</v>
      </c>
      <c r="AC53" s="11">
        <v>1.3567225284951685E-3</v>
      </c>
      <c r="AD53" s="11">
        <v>1.4452685182599024E-3</v>
      </c>
      <c r="AE53" s="11">
        <v>1.539593429018978E-3</v>
      </c>
      <c r="AF53" s="11">
        <v>1.6400744198955531E-3</v>
      </c>
      <c r="AG53" s="11">
        <v>1.7471132651622789E-3</v>
      </c>
      <c r="AH53" s="11">
        <v>1.8611379607398463E-3</v>
      </c>
      <c r="AI53" s="11">
        <v>1.9826044355430741E-3</v>
      </c>
      <c r="AJ53" s="11">
        <v>2.1119983745173381E-3</v>
      </c>
      <c r="AK53" s="11">
        <v>2.2498371606548191E-3</v>
      </c>
      <c r="AL53" s="11">
        <v>2.3966719437556959E-3</v>
      </c>
      <c r="AM53" s="11">
        <v>2.5530898442062771E-3</v>
      </c>
      <c r="AN53" s="11">
        <v>2.7197163005858878E-3</v>
      </c>
    </row>
    <row r="54" spans="1:40" x14ac:dyDescent="0.25">
      <c r="A54" s="6" t="s">
        <v>44</v>
      </c>
      <c r="B54" s="11">
        <v>0.4493886036115714</v>
      </c>
      <c r="C54" s="11">
        <v>0.4787177832043315</v>
      </c>
      <c r="D54" s="11">
        <v>0.50996112076342925</v>
      </c>
      <c r="E54" s="11">
        <v>0.54324354309455647</v>
      </c>
      <c r="F54" s="11">
        <v>0.57869813030478123</v>
      </c>
      <c r="G54" s="11">
        <v>0.61646664792472028</v>
      </c>
      <c r="H54" s="11">
        <v>0.65670011375946757</v>
      </c>
      <c r="I54" s="11">
        <v>0.69955940173483688</v>
      </c>
      <c r="J54" s="11">
        <v>0.74521588515340431</v>
      </c>
      <c r="K54" s="11">
        <v>0.79385212193241639</v>
      </c>
      <c r="L54" s="11">
        <v>0.84566258456349419</v>
      </c>
      <c r="M54" s="11">
        <v>0.90085443771288687</v>
      </c>
      <c r="N54" s="11">
        <v>0.95964836657151309</v>
      </c>
      <c r="O54" s="11">
        <v>1.0222794592669624</v>
      </c>
      <c r="P54" s="11">
        <v>1.088998146865783</v>
      </c>
      <c r="Q54" s="11">
        <v>1.1600712047246695</v>
      </c>
      <c r="R54" s="11">
        <v>1.2357828191944662</v>
      </c>
      <c r="S54" s="11">
        <v>1.3164357239422013</v>
      </c>
      <c r="T54" s="11">
        <v>1.4023524104347644</v>
      </c>
      <c r="U54" s="11">
        <v>1.4938764174243406</v>
      </c>
      <c r="V54" s="11">
        <v>1.5913737045916367</v>
      </c>
      <c r="W54" s="11">
        <v>1.6952341158394184</v>
      </c>
      <c r="X54" s="11">
        <v>1.8058729380873539</v>
      </c>
      <c r="Y54" s="11">
        <v>1.9237325618010193</v>
      </c>
      <c r="Z54" s="11">
        <v>2.0492842498947166</v>
      </c>
      <c r="AA54" s="11">
        <v>2.1830300220810726</v>
      </c>
      <c r="AB54" s="11">
        <v>2.325504662201995</v>
      </c>
      <c r="AC54" s="11">
        <v>2.4772778565673703</v>
      </c>
      <c r="AD54" s="11">
        <v>2.6389564718515994</v>
      </c>
      <c r="AE54" s="11">
        <v>2.8111869816562303</v>
      </c>
      <c r="AF54" s="11">
        <v>2.9946580514412808</v>
      </c>
      <c r="AG54" s="11">
        <v>3.1901032921611443</v>
      </c>
      <c r="AH54" s="11">
        <v>3.3983041936155125</v>
      </c>
      <c r="AI54" s="11">
        <v>3.6200932492443667</v>
      </c>
      <c r="AJ54" s="11">
        <v>3.856357284861518</v>
      </c>
      <c r="AK54" s="11">
        <v>4.108041004636739</v>
      </c>
      <c r="AL54" s="11">
        <v>4.3761507685050622</v>
      </c>
      <c r="AM54" s="11">
        <v>4.6617586161073099</v>
      </c>
      <c r="AN54" s="11">
        <v>4.9660065533515887</v>
      </c>
    </row>
    <row r="56" spans="1:40" x14ac:dyDescent="0.25">
      <c r="A56" s="5" t="s">
        <v>46</v>
      </c>
    </row>
    <row r="57" spans="1:40" x14ac:dyDescent="0.25">
      <c r="A57" s="5" t="s">
        <v>4</v>
      </c>
    </row>
    <row r="58" spans="1:40" x14ac:dyDescent="0.25">
      <c r="A58" s="5" t="s">
        <v>51</v>
      </c>
    </row>
    <row r="59" spans="1:40" x14ac:dyDescent="0.25">
      <c r="A59" s="5" t="s">
        <v>6</v>
      </c>
    </row>
    <row r="60" spans="1:40" x14ac:dyDescent="0.25">
      <c r="A60" s="5"/>
    </row>
    <row r="61" spans="1:40" x14ac:dyDescent="0.25">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5">
      <c r="A62" s="6" t="s">
        <v>40</v>
      </c>
      <c r="B62" s="11">
        <v>1.8172679576636606</v>
      </c>
      <c r="C62" s="11">
        <v>1.935871273079631</v>
      </c>
      <c r="D62" s="11">
        <v>2.0622151896371888</v>
      </c>
      <c r="E62" s="11">
        <v>2.1968048947825944</v>
      </c>
      <c r="F62" s="11">
        <v>2.3401785468323562</v>
      </c>
      <c r="G62" s="11">
        <v>2.4929094268047716</v>
      </c>
      <c r="H62" s="11">
        <v>2.6556082306899693</v>
      </c>
      <c r="I62" s="11">
        <v>2.8289255113240812</v>
      </c>
      <c r="J62" s="11">
        <v>3.0135542796314332</v>
      </c>
      <c r="K62" s="11">
        <v>3.2102327756358311</v>
      </c>
      <c r="L62" s="11">
        <v>3.4197474203208791</v>
      </c>
      <c r="M62" s="11">
        <v>3.642935960142335</v>
      </c>
      <c r="N62" s="11">
        <v>3.8806908167659118</v>
      </c>
      <c r="O62" s="11">
        <v>4.1339626554244662</v>
      </c>
      <c r="P62" s="11">
        <v>4.4037641861626735</v>
      </c>
      <c r="Q62" s="11">
        <v>4.6911742131685408</v>
      </c>
      <c r="R62" s="11">
        <v>4.9973419483830055</v>
      </c>
      <c r="S62" s="11">
        <v>5.3234916066356748</v>
      </c>
      <c r="T62" s="11">
        <v>5.6709273006803844</v>
      </c>
      <c r="U62" s="11">
        <v>6.041038255703409</v>
      </c>
      <c r="V62" s="11">
        <v>6.4353043641546233</v>
      </c>
      <c r="W62" s="11">
        <v>6.8553021031126482</v>
      </c>
      <c r="X62" s="11">
        <v>7.3027108378446117</v>
      </c>
      <c r="Y62" s="11">
        <v>7.7793195367654002</v>
      </c>
      <c r="Z62" s="11">
        <v>8.2870339246462059</v>
      </c>
      <c r="AA62" s="11">
        <v>8.827884102674588</v>
      </c>
      <c r="AB62" s="11">
        <v>9.4040326658348796</v>
      </c>
      <c r="AC62" s="11">
        <v>10.017783350066413</v>
      </c>
      <c r="AD62" s="11">
        <v>10.671590243775306</v>
      </c>
      <c r="AE62" s="11">
        <v>11.368067600532147</v>
      </c>
      <c r="AF62" s="11">
        <v>12.110000292191666</v>
      </c>
      <c r="AG62" s="11">
        <v>12.900354944231449</v>
      </c>
      <c r="AH62" s="11">
        <v>13.742291797834319</v>
      </c>
      <c r="AI62" s="11">
        <v>14.639177346145141</v>
      </c>
      <c r="AJ62" s="11">
        <v>15.594597795228154</v>
      </c>
      <c r="AK62" s="11">
        <v>16.612373403548752</v>
      </c>
      <c r="AL62" s="11">
        <v>17.696573757316077</v>
      </c>
      <c r="AM62" s="11">
        <v>18.851534042765309</v>
      </c>
      <c r="AN62" s="11">
        <v>20.081872380444196</v>
      </c>
    </row>
    <row r="63" spans="1:40" x14ac:dyDescent="0.25">
      <c r="A63" s="6" t="s">
        <v>41</v>
      </c>
      <c r="B63" s="11">
        <v>1.1101023578387994</v>
      </c>
      <c r="C63" s="11">
        <v>1.1825527741549691</v>
      </c>
      <c r="D63" s="11">
        <v>1.2597316398680087</v>
      </c>
      <c r="E63" s="11">
        <v>1.3419475554640929</v>
      </c>
      <c r="F63" s="11">
        <v>1.4295292621250195</v>
      </c>
      <c r="G63" s="11">
        <v>1.522826956203194</v>
      </c>
      <c r="H63" s="11">
        <v>1.6222136894853412</v>
      </c>
      <c r="I63" s="11">
        <v>1.7280868608438962</v>
      </c>
      <c r="J63" s="11">
        <v>1.8408698052404748</v>
      </c>
      <c r="K63" s="11">
        <v>1.9610134864350566</v>
      </c>
      <c r="L63" s="11">
        <v>2.088998300169211</v>
      </c>
      <c r="M63" s="11">
        <v>2.2253359950333889</v>
      </c>
      <c r="N63" s="11">
        <v>2.3705717186989177</v>
      </c>
      <c r="O63" s="11">
        <v>2.5252861976965519</v>
      </c>
      <c r="P63" s="11">
        <v>2.6900980594574659</v>
      </c>
      <c r="Q63" s="11">
        <v>2.8656663059013816</v>
      </c>
      <c r="R63" s="11">
        <v>3.0526929484625049</v>
      </c>
      <c r="S63" s="11">
        <v>3.2519258150894403</v>
      </c>
      <c r="T63" s="11">
        <v>3.464161540442924</v>
      </c>
      <c r="U63" s="11">
        <v>3.6902487512476783</v>
      </c>
      <c r="V63" s="11">
        <v>3.9310914595350739</v>
      </c>
      <c r="W63" s="11">
        <v>4.1876526773445173</v>
      </c>
      <c r="X63" s="11">
        <v>4.4609582673369603</v>
      </c>
      <c r="Y63" s="11">
        <v>4.752101044717274</v>
      </c>
      <c r="Z63" s="11">
        <v>5.0622451468670571</v>
      </c>
      <c r="AA63" s="11">
        <v>5.3926306881598975</v>
      </c>
      <c r="AB63" s="11">
        <v>5.7445787185714083</v>
      </c>
      <c r="AC63" s="11">
        <v>6.1194965059111119</v>
      </c>
      <c r="AD63" s="11">
        <v>6.518883162797203</v>
      </c>
      <c r="AE63" s="11">
        <v>6.9443356408737449</v>
      </c>
      <c r="AF63" s="11">
        <v>7.3975551162381779</v>
      </c>
      <c r="AG63" s="11">
        <v>7.8803537916114061</v>
      </c>
      <c r="AH63" s="11">
        <v>8.3946621424489596</v>
      </c>
      <c r="AI63" s="11">
        <v>8.9425366359669152</v>
      </c>
      <c r="AJ63" s="11">
        <v>9.526167953947132</v>
      </c>
      <c r="AK63" s="11">
        <v>10.14788975220085</v>
      </c>
      <c r="AL63" s="11">
        <v>10.81018799171536</v>
      </c>
      <c r="AM63" s="11">
        <v>11.515710878794549</v>
      </c>
      <c r="AN63" s="11">
        <v>12.26727945393892</v>
      </c>
    </row>
    <row r="64" spans="1:40" x14ac:dyDescent="0.25">
      <c r="A64" s="6" t="s">
        <v>42</v>
      </c>
      <c r="B64" s="11">
        <v>0.86199994825379866</v>
      </c>
      <c r="C64" s="11">
        <v>0.91825805335060218</v>
      </c>
      <c r="D64" s="11">
        <v>0.97818782269227555</v>
      </c>
      <c r="E64" s="11">
        <v>1.042028886076229</v>
      </c>
      <c r="F64" s="11">
        <v>1.1100365126492204</v>
      </c>
      <c r="G64" s="11">
        <v>1.1824826316036523</v>
      </c>
      <c r="H64" s="11">
        <v>1.2596569194892433</v>
      </c>
      <c r="I64" s="11">
        <v>1.3418679584876783</v>
      </c>
      <c r="J64" s="11">
        <v>1.4294444702816291</v>
      </c>
      <c r="K64" s="11">
        <v>1.5227366304517713</v>
      </c>
      <c r="L64" s="11">
        <v>1.6221174686574436</v>
      </c>
      <c r="M64" s="11">
        <v>1.7279843601995564</v>
      </c>
      <c r="N64" s="11">
        <v>1.8407606149298144</v>
      </c>
      <c r="O64" s="11">
        <v>1.9608971698595001</v>
      </c>
      <c r="P64" s="11">
        <v>2.0888743922357365</v>
      </c>
      <c r="Q64" s="11">
        <v>2.2252040002948537</v>
      </c>
      <c r="R64" s="11">
        <v>2.3704311093730066</v>
      </c>
      <c r="S64" s="11">
        <v>2.5251364115554318</v>
      </c>
      <c r="T64" s="11">
        <v>2.6899384975797158</v>
      </c>
      <c r="U64" s="11">
        <v>2.8654963302771974</v>
      </c>
      <c r="V64" s="11">
        <v>3.0525118794426076</v>
      </c>
      <c r="W64" s="11">
        <v>3.251732928667499</v>
      </c>
      <c r="X64" s="11">
        <v>3.4639560653606019</v>
      </c>
      <c r="Y64" s="11">
        <v>3.6900298659107502</v>
      </c>
      <c r="Z64" s="11">
        <v>3.9308582887282753</v>
      </c>
      <c r="AA64" s="11">
        <v>4.1874042887319849</v>
      </c>
      <c r="AB64" s="11">
        <v>4.4606936677342821</v>
      </c>
      <c r="AC64" s="11">
        <v>4.7518191761202226</v>
      </c>
      <c r="AD64" s="11">
        <v>5.0619448822211561</v>
      </c>
      <c r="AE64" s="11">
        <v>5.3923108268538806</v>
      </c>
      <c r="AF64" s="11">
        <v>5.7442379816365614</v>
      </c>
      <c r="AG64" s="11">
        <v>6.1191335309073063</v>
      </c>
      <c r="AH64" s="11">
        <v>6.5184964983651641</v>
      </c>
      <c r="AI64" s="11">
        <v>6.9439237409317753</v>
      </c>
      <c r="AJ64" s="11">
        <v>7.3971163338001329</v>
      </c>
      <c r="AK64" s="11">
        <v>7.8798863722012102</v>
      </c>
      <c r="AL64" s="11">
        <v>8.3941642170853061</v>
      </c>
      <c r="AM64" s="11">
        <v>8.9420062136901279</v>
      </c>
      <c r="AN64" s="11">
        <v>9.5256029138582985</v>
      </c>
    </row>
    <row r="65" spans="1:40" x14ac:dyDescent="0.25">
      <c r="A65" s="6" t="s">
        <v>43</v>
      </c>
      <c r="B65" s="11">
        <v>6.0451779913740365E-2</v>
      </c>
      <c r="C65" s="11">
        <v>6.4397142781296712E-2</v>
      </c>
      <c r="D65" s="11">
        <v>6.8599998284783817E-2</v>
      </c>
      <c r="E65" s="11">
        <v>7.3077151585040856E-2</v>
      </c>
      <c r="F65" s="11">
        <v>7.7846504625461069E-2</v>
      </c>
      <c r="G65" s="11">
        <v>8.292712771309553E-2</v>
      </c>
      <c r="H65" s="11">
        <v>8.8339335771472086E-2</v>
      </c>
      <c r="I65" s="11">
        <v>9.4104769570025018E-2</v>
      </c>
      <c r="J65" s="11">
        <v>0.1002464822549337</v>
      </c>
      <c r="K65" s="11">
        <v>0.10678903152736403</v>
      </c>
      <c r="L65" s="11">
        <v>0.11375857783768874</v>
      </c>
      <c r="M65" s="11">
        <v>0.12118298898831598</v>
      </c>
      <c r="N65" s="11">
        <v>0.12909195156338354</v>
      </c>
      <c r="O65" s="11">
        <v>0.13751708963086989</v>
      </c>
      <c r="P65" s="11">
        <v>0.14649209119175421</v>
      </c>
      <c r="Q65" s="11">
        <v>0.15605284288183408</v>
      </c>
      <c r="R65" s="11">
        <v>0.16623757346480666</v>
      </c>
      <c r="S65" s="11">
        <v>0.17708700669037231</v>
      </c>
      <c r="T65" s="11">
        <v>0.18864452412856603</v>
      </c>
      <c r="U65" s="11">
        <v>0.20095633863140944</v>
      </c>
      <c r="V65" s="11">
        <v>0.21407167911547412</v>
      </c>
      <c r="W65" s="11">
        <v>0.22804298740420925</v>
      </c>
      <c r="X65" s="11">
        <v>0.24292612791711074</v>
      </c>
      <c r="Y65" s="11">
        <v>0.25878061104417532</v>
      </c>
      <c r="Z65" s="11">
        <v>0.27566983109880555</v>
      </c>
      <c r="AA65" s="11">
        <v>0.2936613198006221</v>
      </c>
      <c r="AB65" s="11">
        <v>0.31282701630173765</v>
      </c>
      <c r="AC65" s="11">
        <v>0.33324355483619356</v>
      </c>
      <c r="AD65" s="11">
        <v>0.35499257114273169</v>
      </c>
      <c r="AE65" s="11">
        <v>0.37816102888613318</v>
      </c>
      <c r="AF65" s="11">
        <v>0.40284156738232296</v>
      </c>
      <c r="AG65" s="11">
        <v>0.42913287201762573</v>
      </c>
      <c r="AH65" s="11">
        <v>0.45714006884329489</v>
      </c>
      <c r="AI65" s="11">
        <v>0.48697514492310695</v>
      </c>
      <c r="AJ65" s="11">
        <v>0.51875739611478455</v>
      </c>
      <c r="AK65" s="11">
        <v>0.55261390407570743</v>
      </c>
      <c r="AL65" s="11">
        <v>0.58868004440022226</v>
      </c>
      <c r="AM65" s="11">
        <v>0.62710002792034647</v>
      </c>
      <c r="AN65" s="11">
        <v>0.66802747733425771</v>
      </c>
    </row>
    <row r="66" spans="1:40" x14ac:dyDescent="0.25">
      <c r="A66" s="6" t="s">
        <v>8</v>
      </c>
      <c r="B66" s="11">
        <v>4.6233033290382128E-2</v>
      </c>
      <c r="C66" s="11">
        <v>4.9250414963157491E-2</v>
      </c>
      <c r="D66" s="11">
        <v>5.246472492532319E-2</v>
      </c>
      <c r="E66" s="11">
        <v>5.588881562823203E-2</v>
      </c>
      <c r="F66" s="11">
        <v>5.953637833368039E-2</v>
      </c>
      <c r="G66" s="11">
        <v>6.3421997858558926E-2</v>
      </c>
      <c r="H66" s="11">
        <v>6.7561210892392587E-2</v>
      </c>
      <c r="I66" s="11">
        <v>7.1970568120952927E-2</v>
      </c>
      <c r="J66" s="11">
        <v>7.6667700404345077E-2</v>
      </c>
      <c r="K66" s="11">
        <v>8.1671389274182368E-2</v>
      </c>
      <c r="L66" s="11">
        <v>8.7001642031733703E-2</v>
      </c>
      <c r="M66" s="11">
        <v>9.2679771747322365E-2</v>
      </c>
      <c r="N66" s="11">
        <v>9.8728482480856514E-2</v>
      </c>
      <c r="O66" s="11">
        <v>0.10517196006424569</v>
      </c>
      <c r="P66" s="11">
        <v>0.11203596880869759</v>
      </c>
      <c r="Q66" s="11">
        <v>0.11934795452358088</v>
      </c>
      <c r="R66" s="11">
        <v>0.12713715425877542</v>
      </c>
      <c r="S66" s="11">
        <v>0.13543471320931585</v>
      </c>
      <c r="T66" s="11">
        <v>0.14427380924977384</v>
      </c>
      <c r="U66" s="11">
        <v>0.15368978559632951</v>
      </c>
      <c r="V66" s="11">
        <v>0.16372029212698397</v>
      </c>
      <c r="W66" s="11">
        <v>0.17440543592498267</v>
      </c>
      <c r="X66" s="11">
        <v>0.18578794164739909</v>
      </c>
      <c r="Y66" s="11">
        <v>0.19791332236011439</v>
      </c>
      <c r="Z66" s="11">
        <v>0.21083006152227804</v>
      </c>
      <c r="AA66" s="11">
        <v>0.22458980684791657</v>
      </c>
      <c r="AB66" s="11">
        <v>0.23924757681984807</v>
      </c>
      <c r="AC66" s="11">
        <v>0.25486198068164939</v>
      </c>
      <c r="AD66" s="11">
        <v>0.27149545278731846</v>
      </c>
      <c r="AE66" s="11">
        <v>0.28921450224567891</v>
      </c>
      <c r="AF66" s="11">
        <v>0.30808997885773393</v>
      </c>
      <c r="AG66" s="11">
        <v>0.32819735641032188</v>
      </c>
      <c r="AH66" s="11">
        <v>0.34961703445882764</v>
      </c>
      <c r="AI66" s="11">
        <v>0.37243465980562929</v>
      </c>
      <c r="AJ66" s="11">
        <v>0.39674146895971557</v>
      </c>
      <c r="AK66" s="11">
        <v>0.42263465294680364</v>
      </c>
      <c r="AL66" s="11">
        <v>0.45021774592865133</v>
      </c>
      <c r="AM66" s="11">
        <v>0.47960103918546565</v>
      </c>
      <c r="AN66" s="11">
        <v>0.51090202211671765</v>
      </c>
    </row>
    <row r="67" spans="1:40" x14ac:dyDescent="0.25">
      <c r="A67" s="6" t="s">
        <v>9</v>
      </c>
      <c r="B67" s="11">
        <v>0.47396616293688987</v>
      </c>
      <c r="C67" s="11">
        <v>0.50489938777158716</v>
      </c>
      <c r="D67" s="11">
        <v>0.53785145798702827</v>
      </c>
      <c r="E67" s="11">
        <v>0.57295413277395801</v>
      </c>
      <c r="F67" s="11">
        <v>0.61034777053755906</v>
      </c>
      <c r="G67" s="11">
        <v>0.65018189012197436</v>
      </c>
      <c r="H67" s="11">
        <v>0.69261576866294028</v>
      </c>
      <c r="I67" s="11">
        <v>0.73781907845904549</v>
      </c>
      <c r="J67" s="11">
        <v>0.78597256540815941</v>
      </c>
      <c r="K67" s="11">
        <v>0.83726877172175573</v>
      </c>
      <c r="L67" s="11">
        <v>0.89191280580692456</v>
      </c>
      <c r="M67" s="11">
        <v>0.95012316239443717</v>
      </c>
      <c r="N67" s="11">
        <v>1.0121325961921708</v>
      </c>
      <c r="O67" s="11">
        <v>1.0781890525571949</v>
      </c>
      <c r="P67" s="11">
        <v>1.1485566589078235</v>
      </c>
      <c r="Q67" s="11">
        <v>1.2235167808398093</v>
      </c>
      <c r="R67" s="11">
        <v>1.3033691471695608</v>
      </c>
      <c r="S67" s="11">
        <v>1.3884330484028899</v>
      </c>
      <c r="T67" s="11">
        <v>1.4790486134213778</v>
      </c>
      <c r="U67" s="11">
        <v>1.5755781694911919</v>
      </c>
      <c r="V67" s="11">
        <v>1.6784076910323775</v>
      </c>
      <c r="W67" s="11">
        <v>1.7879483429415373</v>
      </c>
      <c r="X67" s="11">
        <v>1.9046381246388848</v>
      </c>
      <c r="Y67" s="11">
        <v>2.028943621413422</v>
      </c>
      <c r="Z67" s="11">
        <v>2.161361870068998</v>
      </c>
      <c r="AA67" s="11">
        <v>2.302422346331074</v>
      </c>
      <c r="AB67" s="11">
        <v>2.452689081960838</v>
      </c>
      <c r="AC67" s="11">
        <v>2.6127629200419848</v>
      </c>
      <c r="AD67" s="11">
        <v>2.7832839174579558</v>
      </c>
      <c r="AE67" s="11">
        <v>2.9649339041659495</v>
      </c>
      <c r="AF67" s="11">
        <v>3.1584392095009952</v>
      </c>
      <c r="AG67" s="11">
        <v>3.3645735664112526</v>
      </c>
      <c r="AH67" s="11">
        <v>3.5841612052371423</v>
      </c>
      <c r="AI67" s="11">
        <v>3.8180801494048162</v>
      </c>
      <c r="AJ67" s="11">
        <v>4.0672657262118266</v>
      </c>
      <c r="AK67" s="11">
        <v>4.3327143067429281</v>
      </c>
      <c r="AL67" s="11">
        <v>4.6154872898700683</v>
      </c>
      <c r="AM67" s="11">
        <v>4.9167153462666819</v>
      </c>
      <c r="AN67" s="11">
        <v>5.2376029394059538</v>
      </c>
    </row>
    <row r="68" spans="1:40" x14ac:dyDescent="0.25">
      <c r="A68" s="6" t="s">
        <v>10</v>
      </c>
      <c r="B68" s="11">
        <v>4.1165984857394731E-4</v>
      </c>
      <c r="C68" s="11">
        <v>4.3852667504200239E-4</v>
      </c>
      <c r="D68" s="11">
        <v>4.6714695491816905E-4</v>
      </c>
      <c r="E68" s="11">
        <v>4.9763512668508925E-4</v>
      </c>
      <c r="F68" s="11">
        <v>5.3011309761028978E-4</v>
      </c>
      <c r="G68" s="11">
        <v>5.6471073119363977E-4</v>
      </c>
      <c r="H68" s="11">
        <v>6.0156636642788998E-4</v>
      </c>
      <c r="I68" s="11">
        <v>6.4082737094855178E-4</v>
      </c>
      <c r="J68" s="11">
        <v>6.8265073028489997E-4</v>
      </c>
      <c r="K68" s="11">
        <v>7.2720367556822132E-4</v>
      </c>
      <c r="L68" s="11">
        <v>7.7466435220721055E-4</v>
      </c>
      <c r="M68" s="11">
        <v>8.2522253220421095E-4</v>
      </c>
      <c r="N68" s="11">
        <v>8.7908037296051454E-4</v>
      </c>
      <c r="O68" s="11">
        <v>9.3645322560480379E-4</v>
      </c>
      <c r="P68" s="11">
        <v>9.9757049607684836E-4</v>
      </c>
      <c r="Q68" s="11">
        <v>1.062676562409509E-3</v>
      </c>
      <c r="R68" s="11">
        <v>1.1320317518768081E-3</v>
      </c>
      <c r="S68" s="11">
        <v>1.2059133819152044E-3</v>
      </c>
      <c r="T68" s="11">
        <v>1.2846168689802091E-3</v>
      </c>
      <c r="U68" s="11">
        <v>1.368456909772111E-3</v>
      </c>
      <c r="V68" s="11">
        <v>1.4577687395539603E-3</v>
      </c>
      <c r="W68" s="11">
        <v>1.5529094725932101E-3</v>
      </c>
      <c r="X68" s="11">
        <v>1.654259530086773E-3</v>
      </c>
      <c r="Y68" s="11">
        <v>1.7622241612790823E-3</v>
      </c>
      <c r="Z68" s="11">
        <v>1.8772350638553491E-3</v>
      </c>
      <c r="AA68" s="11">
        <v>1.99975211008919E-3</v>
      </c>
      <c r="AB68" s="11">
        <v>2.1302651856466254E-3</v>
      </c>
      <c r="AC68" s="11">
        <v>2.269296148398939E-3</v>
      </c>
      <c r="AD68" s="11">
        <v>2.4174009150767319E-3</v>
      </c>
      <c r="AE68" s="11">
        <v>2.575171684108674E-3</v>
      </c>
      <c r="AF68" s="11">
        <v>2.7432393035329897E-3</v>
      </c>
      <c r="AG68" s="11">
        <v>2.9222757934498108E-3</v>
      </c>
      <c r="AH68" s="11">
        <v>3.1129970331004414E-3</v>
      </c>
      <c r="AI68" s="11">
        <v>3.3161656233178494E-3</v>
      </c>
      <c r="AJ68" s="11">
        <v>3.5325939357939121E-3</v>
      </c>
      <c r="AK68" s="11">
        <v>3.7631473613559652E-3</v>
      </c>
      <c r="AL68" s="11">
        <v>4.0087477702408971E-3</v>
      </c>
      <c r="AM68" s="11">
        <v>4.2703771982027525E-3</v>
      </c>
      <c r="AN68" s="11">
        <v>4.5490817731927606E-3</v>
      </c>
    </row>
    <row r="69" spans="1:40" x14ac:dyDescent="0.25">
      <c r="A69" s="6" t="s">
        <v>44</v>
      </c>
      <c r="B69" s="11">
        <v>0.75166130592060987</v>
      </c>
      <c r="C69" s="11">
        <v>0.8007182006818514</v>
      </c>
      <c r="D69" s="11">
        <v>0.85297677538146377</v>
      </c>
      <c r="E69" s="11">
        <v>0.90864598646639783</v>
      </c>
      <c r="F69" s="11">
        <v>0.96794842784817481</v>
      </c>
      <c r="G69" s="11">
        <v>1.0311212209469225</v>
      </c>
      <c r="H69" s="11">
        <v>1.0984169628238079</v>
      </c>
      <c r="I69" s="11">
        <v>1.1701047361929771</v>
      </c>
      <c r="J69" s="11">
        <v>1.2464711853515458</v>
      </c>
      <c r="K69" s="11">
        <v>1.3278216623297621</v>
      </c>
      <c r="L69" s="11">
        <v>1.414481447844234</v>
      </c>
      <c r="M69" s="11">
        <v>1.5067970519362086</v>
      </c>
      <c r="N69" s="11">
        <v>1.6051375994955253</v>
      </c>
      <c r="O69" s="11">
        <v>1.7098963062102768</v>
      </c>
      <c r="P69" s="11">
        <v>1.8214920508437682</v>
      </c>
      <c r="Q69" s="11">
        <v>1.9403710501255518</v>
      </c>
      <c r="R69" s="11">
        <v>2.0670086429535957</v>
      </c>
      <c r="S69" s="11">
        <v>2.2019111910417379</v>
      </c>
      <c r="T69" s="11">
        <v>2.3456181036122032</v>
      </c>
      <c r="U69" s="11">
        <v>2.4987039942289018</v>
      </c>
      <c r="V69" s="11">
        <v>2.6617809783956616</v>
      </c>
      <c r="W69" s="11">
        <v>2.8355011211063497</v>
      </c>
      <c r="X69" s="11">
        <v>3.0205590441334382</v>
      </c>
      <c r="Y69" s="11">
        <v>3.2176947034802845</v>
      </c>
      <c r="Z69" s="11">
        <v>3.4276963481028013</v>
      </c>
      <c r="AA69" s="11">
        <v>3.6514036717309932</v>
      </c>
      <c r="AB69" s="11">
        <v>3.8897111703929492</v>
      </c>
      <c r="AC69" s="11">
        <v>4.1435717190663803</v>
      </c>
      <c r="AD69" s="11">
        <v>4.4140003817589966</v>
      </c>
      <c r="AE69" s="11">
        <v>4.7020784702523555</v>
      </c>
      <c r="AF69" s="11">
        <v>5.0089578677381068</v>
      </c>
      <c r="AG69" s="11">
        <v>5.3358656346347519</v>
      </c>
      <c r="AH69" s="11">
        <v>5.6841089150013069</v>
      </c>
      <c r="AI69" s="11">
        <v>6.0550801631662434</v>
      </c>
      <c r="AJ69" s="11">
        <v>6.450262711470387</v>
      </c>
      <c r="AK69" s="11">
        <v>6.8712367013865157</v>
      </c>
      <c r="AL69" s="11">
        <v>7.319685401731217</v>
      </c>
      <c r="AM69" s="11">
        <v>7.797401939232552</v>
      </c>
      <c r="AN69" s="11">
        <v>8.3062964683656428</v>
      </c>
    </row>
    <row r="71" spans="1:40" x14ac:dyDescent="0.25">
      <c r="A71" s="5" t="s">
        <v>3</v>
      </c>
    </row>
    <row r="72" spans="1:40" x14ac:dyDescent="0.25">
      <c r="A72" s="5" t="s">
        <v>4</v>
      </c>
    </row>
    <row r="73" spans="1:40" x14ac:dyDescent="0.25">
      <c r="A73" s="5" t="s">
        <v>54</v>
      </c>
    </row>
    <row r="74" spans="1:40" x14ac:dyDescent="0.25">
      <c r="A74" s="5" t="s">
        <v>6</v>
      </c>
    </row>
    <row r="75" spans="1:40" x14ac:dyDescent="0.25">
      <c r="A75" s="5"/>
    </row>
    <row r="76" spans="1:40" x14ac:dyDescent="0.25">
      <c r="A76" s="6" t="s">
        <v>7</v>
      </c>
      <c r="B76" s="6">
        <v>2022</v>
      </c>
      <c r="C76" s="6">
        <v>2023</v>
      </c>
      <c r="D76" s="6">
        <v>2024</v>
      </c>
      <c r="E76" s="6">
        <v>2025</v>
      </c>
      <c r="F76" s="6">
        <v>2026</v>
      </c>
      <c r="G76" s="6">
        <v>2027</v>
      </c>
      <c r="H76" s="6">
        <v>2028</v>
      </c>
      <c r="I76" s="6">
        <v>2029</v>
      </c>
      <c r="J76" s="6">
        <v>2030</v>
      </c>
      <c r="K76" s="6">
        <v>2031</v>
      </c>
      <c r="L76" s="6">
        <v>2032</v>
      </c>
      <c r="M76" s="6">
        <v>2033</v>
      </c>
      <c r="N76" s="6">
        <v>2034</v>
      </c>
      <c r="O76" s="6">
        <v>2035</v>
      </c>
      <c r="P76" s="6">
        <v>2036</v>
      </c>
      <c r="Q76" s="6">
        <v>2037</v>
      </c>
      <c r="R76" s="6">
        <v>2038</v>
      </c>
      <c r="S76" s="6">
        <v>2039</v>
      </c>
      <c r="T76" s="6">
        <v>2040</v>
      </c>
      <c r="U76" s="6">
        <v>2041</v>
      </c>
      <c r="V76" s="6">
        <v>2042</v>
      </c>
      <c r="W76" s="6">
        <v>2043</v>
      </c>
      <c r="X76" s="6">
        <v>2044</v>
      </c>
      <c r="Y76" s="6">
        <v>2045</v>
      </c>
      <c r="Z76" s="6">
        <v>2046</v>
      </c>
      <c r="AA76" s="6">
        <v>2047</v>
      </c>
      <c r="AB76" s="6">
        <v>2048</v>
      </c>
      <c r="AC76" s="6">
        <v>2049</v>
      </c>
      <c r="AD76" s="6">
        <v>2050</v>
      </c>
      <c r="AE76" s="6">
        <v>2051</v>
      </c>
      <c r="AF76" s="6">
        <v>2052</v>
      </c>
      <c r="AG76" s="6">
        <v>2053</v>
      </c>
      <c r="AH76" s="6">
        <v>2054</v>
      </c>
      <c r="AI76" s="6">
        <v>2055</v>
      </c>
      <c r="AJ76" s="6">
        <v>2056</v>
      </c>
      <c r="AK76" s="6">
        <v>2057</v>
      </c>
      <c r="AL76" s="6">
        <v>2058</v>
      </c>
      <c r="AM76" s="6">
        <v>2059</v>
      </c>
      <c r="AN76" s="6">
        <v>2060</v>
      </c>
    </row>
    <row r="77" spans="1:40" x14ac:dyDescent="0.25">
      <c r="A77" s="6" t="s">
        <v>40</v>
      </c>
      <c r="B77" s="11">
        <v>203.44651283227503</v>
      </c>
      <c r="C77" s="11">
        <v>204.1421864827669</v>
      </c>
      <c r="D77" s="11">
        <v>204.83786013325877</v>
      </c>
      <c r="E77" s="11">
        <v>205.53353378375067</v>
      </c>
      <c r="F77" s="11">
        <v>207.39445108538297</v>
      </c>
      <c r="G77" s="11">
        <v>209.25536838701518</v>
      </c>
      <c r="H77" s="11">
        <v>211.11628568864748</v>
      </c>
      <c r="I77" s="11">
        <v>212.97720299027975</v>
      </c>
      <c r="J77" s="11">
        <v>214.83812029191202</v>
      </c>
      <c r="K77" s="11">
        <v>216.40114699761213</v>
      </c>
      <c r="L77" s="11">
        <v>217.96417370331227</v>
      </c>
      <c r="M77" s="11">
        <v>219.52720040901232</v>
      </c>
      <c r="N77" s="11">
        <v>221.09022711471241</v>
      </c>
      <c r="O77" s="11">
        <v>222.6532538204126</v>
      </c>
      <c r="P77" s="11">
        <v>223.91494621060613</v>
      </c>
      <c r="Q77" s="11">
        <v>225.17663860079969</v>
      </c>
      <c r="R77" s="11">
        <v>226.43833099099331</v>
      </c>
      <c r="S77" s="11">
        <v>227.70002338118681</v>
      </c>
      <c r="T77" s="11">
        <v>228.96171577138045</v>
      </c>
      <c r="U77" s="11">
        <v>229.92868832543849</v>
      </c>
      <c r="V77" s="11">
        <v>230.89566087949655</v>
      </c>
      <c r="W77" s="11">
        <v>231.86263343355455</v>
      </c>
      <c r="X77" s="11">
        <v>232.82960598761264</v>
      </c>
      <c r="Y77" s="11">
        <v>233.79657854167061</v>
      </c>
      <c r="Z77" s="11">
        <v>234.48077804510882</v>
      </c>
      <c r="AA77" s="11">
        <v>235.16497754854703</v>
      </c>
      <c r="AB77" s="11">
        <v>235.84917705198521</v>
      </c>
      <c r="AC77" s="11">
        <v>236.53337655542339</v>
      </c>
      <c r="AD77" s="11">
        <v>237.2175760588616</v>
      </c>
      <c r="AE77" s="11">
        <v>237.2175760588616</v>
      </c>
      <c r="AF77" s="11">
        <v>237.2175760588616</v>
      </c>
      <c r="AG77" s="11">
        <v>237.2175760588616</v>
      </c>
      <c r="AH77" s="11">
        <v>237.2175760588616</v>
      </c>
      <c r="AI77" s="11">
        <v>237.2175760588616</v>
      </c>
      <c r="AJ77" s="11">
        <v>237.2175760588616</v>
      </c>
      <c r="AK77" s="11">
        <v>237.2175760588616</v>
      </c>
      <c r="AL77" s="11">
        <v>237.2175760588616</v>
      </c>
      <c r="AM77" s="11">
        <v>237.2175760588616</v>
      </c>
      <c r="AN77" s="11">
        <v>237.2175760588616</v>
      </c>
    </row>
    <row r="78" spans="1:40" x14ac:dyDescent="0.25">
      <c r="A78" s="6" t="s">
        <v>41</v>
      </c>
      <c r="B78" s="11">
        <v>124.27801447660651</v>
      </c>
      <c r="C78" s="11">
        <v>124.70297599992396</v>
      </c>
      <c r="D78" s="11">
        <v>125.1279375232414</v>
      </c>
      <c r="E78" s="11">
        <v>125.55289904655885</v>
      </c>
      <c r="F78" s="11">
        <v>126.68966518785263</v>
      </c>
      <c r="G78" s="11">
        <v>127.82643132914639</v>
      </c>
      <c r="H78" s="11">
        <v>128.96319747044021</v>
      </c>
      <c r="I78" s="11">
        <v>130.09996361173398</v>
      </c>
      <c r="J78" s="11">
        <v>131.23672975302779</v>
      </c>
      <c r="K78" s="11">
        <v>132.19152545266437</v>
      </c>
      <c r="L78" s="11">
        <v>133.14632115230103</v>
      </c>
      <c r="M78" s="11">
        <v>134.1011168519376</v>
      </c>
      <c r="N78" s="11">
        <v>135.05591255157421</v>
      </c>
      <c r="O78" s="11">
        <v>136.01070825121084</v>
      </c>
      <c r="P78" s="11">
        <v>136.78142986718058</v>
      </c>
      <c r="Q78" s="11">
        <v>137.55215148315031</v>
      </c>
      <c r="R78" s="11">
        <v>138.32287309912007</v>
      </c>
      <c r="S78" s="11">
        <v>139.09359471508984</v>
      </c>
      <c r="T78" s="11">
        <v>139.8643163310596</v>
      </c>
      <c r="U78" s="11">
        <v>140.45500440626282</v>
      </c>
      <c r="V78" s="11">
        <v>141.04569248146606</v>
      </c>
      <c r="W78" s="11">
        <v>141.63638055666928</v>
      </c>
      <c r="X78" s="11">
        <v>142.2270686318725</v>
      </c>
      <c r="Y78" s="11">
        <v>142.81775670707574</v>
      </c>
      <c r="Z78" s="11">
        <v>143.23570909470541</v>
      </c>
      <c r="AA78" s="11">
        <v>143.65366148233508</v>
      </c>
      <c r="AB78" s="11">
        <v>144.07161386996475</v>
      </c>
      <c r="AC78" s="11">
        <v>144.48956625759439</v>
      </c>
      <c r="AD78" s="11">
        <v>144.90751864522406</v>
      </c>
      <c r="AE78" s="11">
        <v>144.90751864522406</v>
      </c>
      <c r="AF78" s="11">
        <v>144.90751864522406</v>
      </c>
      <c r="AG78" s="11">
        <v>144.90751864522406</v>
      </c>
      <c r="AH78" s="11">
        <v>144.90751864522406</v>
      </c>
      <c r="AI78" s="11">
        <v>144.90751864522406</v>
      </c>
      <c r="AJ78" s="11">
        <v>144.90751864522406</v>
      </c>
      <c r="AK78" s="11">
        <v>144.90751864522406</v>
      </c>
      <c r="AL78" s="11">
        <v>144.90751864522406</v>
      </c>
      <c r="AM78" s="11">
        <v>144.90751864522406</v>
      </c>
      <c r="AN78" s="11">
        <v>144.90751864522406</v>
      </c>
    </row>
    <row r="79" spans="1:40" x14ac:dyDescent="0.25">
      <c r="A79" s="6" t="s">
        <v>42</v>
      </c>
      <c r="B79" s="11">
        <v>96.50249035533021</v>
      </c>
      <c r="C79" s="11">
        <v>96.832475071275681</v>
      </c>
      <c r="D79" s="11">
        <v>97.162459787221124</v>
      </c>
      <c r="E79" s="11">
        <v>97.492444503166581</v>
      </c>
      <c r="F79" s="11">
        <v>98.375149010866281</v>
      </c>
      <c r="G79" s="11">
        <v>99.257853518565966</v>
      </c>
      <c r="H79" s="11">
        <v>100.14055802626569</v>
      </c>
      <c r="I79" s="11">
        <v>101.02326253396541</v>
      </c>
      <c r="J79" s="11">
        <v>101.90596704166511</v>
      </c>
      <c r="K79" s="11">
        <v>102.64737060514766</v>
      </c>
      <c r="L79" s="11">
        <v>103.38877416863023</v>
      </c>
      <c r="M79" s="11">
        <v>104.13017773211276</v>
      </c>
      <c r="N79" s="11">
        <v>104.87158129559532</v>
      </c>
      <c r="O79" s="11">
        <v>105.6129848590779</v>
      </c>
      <c r="P79" s="11">
        <v>106.21145398996158</v>
      </c>
      <c r="Q79" s="11">
        <v>106.80992312084527</v>
      </c>
      <c r="R79" s="11">
        <v>107.40839225172894</v>
      </c>
      <c r="S79" s="11">
        <v>108.00686138261264</v>
      </c>
      <c r="T79" s="11">
        <v>108.60533051349636</v>
      </c>
      <c r="U79" s="11">
        <v>109.06400271324441</v>
      </c>
      <c r="V79" s="11">
        <v>109.52267491299251</v>
      </c>
      <c r="W79" s="11">
        <v>109.98134711274056</v>
      </c>
      <c r="X79" s="11">
        <v>110.44001931248864</v>
      </c>
      <c r="Y79" s="11">
        <v>110.89869151223672</v>
      </c>
      <c r="Z79" s="11">
        <v>111.22323359979808</v>
      </c>
      <c r="AA79" s="11">
        <v>111.54777568735945</v>
      </c>
      <c r="AB79" s="11">
        <v>111.87231777492082</v>
      </c>
      <c r="AC79" s="11">
        <v>112.19685986248216</v>
      </c>
      <c r="AD79" s="11">
        <v>112.52140195004353</v>
      </c>
      <c r="AE79" s="11">
        <v>112.52140195004353</v>
      </c>
      <c r="AF79" s="11">
        <v>112.52140195004353</v>
      </c>
      <c r="AG79" s="11">
        <v>112.52140195004353</v>
      </c>
      <c r="AH79" s="11">
        <v>112.52140195004353</v>
      </c>
      <c r="AI79" s="11">
        <v>112.52140195004353</v>
      </c>
      <c r="AJ79" s="11">
        <v>112.52140195004353</v>
      </c>
      <c r="AK79" s="11">
        <v>112.52140195004353</v>
      </c>
      <c r="AL79" s="11">
        <v>112.52140195004353</v>
      </c>
      <c r="AM79" s="11">
        <v>112.52140195004353</v>
      </c>
      <c r="AN79" s="11">
        <v>112.52140195004353</v>
      </c>
    </row>
    <row r="80" spans="1:40" x14ac:dyDescent="0.25">
      <c r="A80" s="6" t="s">
        <v>43</v>
      </c>
      <c r="B80" s="11">
        <v>6.7676886961040745</v>
      </c>
      <c r="C80" s="11">
        <v>6.790830418392984</v>
      </c>
      <c r="D80" s="11">
        <v>6.8139721406818934</v>
      </c>
      <c r="E80" s="11">
        <v>6.8371138629708019</v>
      </c>
      <c r="F80" s="11">
        <v>6.8990176469743352</v>
      </c>
      <c r="G80" s="11">
        <v>6.9609214309778666</v>
      </c>
      <c r="H80" s="11">
        <v>7.0228252149814008</v>
      </c>
      <c r="I80" s="11">
        <v>7.0847289989849349</v>
      </c>
      <c r="J80" s="11">
        <v>7.1466327829884682</v>
      </c>
      <c r="K80" s="11">
        <v>7.1986271770953651</v>
      </c>
      <c r="L80" s="11">
        <v>7.2506215712022648</v>
      </c>
      <c r="M80" s="11">
        <v>7.3026159653091618</v>
      </c>
      <c r="N80" s="11">
        <v>7.3546103594160588</v>
      </c>
      <c r="O80" s="11">
        <v>7.4066047535229593</v>
      </c>
      <c r="P80" s="11">
        <v>7.4485752017169427</v>
      </c>
      <c r="Q80" s="11">
        <v>7.4905456499109242</v>
      </c>
      <c r="R80" s="11">
        <v>7.5325160981049084</v>
      </c>
      <c r="S80" s="11">
        <v>7.5744865462988917</v>
      </c>
      <c r="T80" s="11">
        <v>7.6164569944928768</v>
      </c>
      <c r="U80" s="11">
        <v>7.6486235287452295</v>
      </c>
      <c r="V80" s="11">
        <v>7.6807900629975858</v>
      </c>
      <c r="W80" s="11">
        <v>7.7129565972499385</v>
      </c>
      <c r="X80" s="11">
        <v>7.7451231315022939</v>
      </c>
      <c r="Y80" s="11">
        <v>7.7772896657546493</v>
      </c>
      <c r="Z80" s="11">
        <v>7.8000496982606666</v>
      </c>
      <c r="AA80" s="11">
        <v>7.8228097307666857</v>
      </c>
      <c r="AB80" s="11">
        <v>7.8455697632727039</v>
      </c>
      <c r="AC80" s="11">
        <v>7.8683297957787222</v>
      </c>
      <c r="AD80" s="11">
        <v>7.8910898282847413</v>
      </c>
      <c r="AE80" s="11">
        <v>7.8910898282847413</v>
      </c>
      <c r="AF80" s="11">
        <v>7.8910898282847413</v>
      </c>
      <c r="AG80" s="11">
        <v>7.8910898282847413</v>
      </c>
      <c r="AH80" s="11">
        <v>7.8910898282847413</v>
      </c>
      <c r="AI80" s="11">
        <v>7.8910898282847413</v>
      </c>
      <c r="AJ80" s="11">
        <v>7.8910898282847413</v>
      </c>
      <c r="AK80" s="11">
        <v>7.8910898282847413</v>
      </c>
      <c r="AL80" s="11">
        <v>7.8910898282847413</v>
      </c>
      <c r="AM80" s="11">
        <v>7.8910898282847413</v>
      </c>
      <c r="AN80" s="11">
        <v>7.8910898282847413</v>
      </c>
    </row>
    <row r="81" spans="1:40" x14ac:dyDescent="0.25">
      <c r="A81" s="6" t="s">
        <v>8</v>
      </c>
      <c r="B81" s="11">
        <v>5.1758736849001394</v>
      </c>
      <c r="C81" s="11">
        <v>5.1935722873029642</v>
      </c>
      <c r="D81" s="11">
        <v>5.2112708897057871</v>
      </c>
      <c r="E81" s="11">
        <v>5.228969492108611</v>
      </c>
      <c r="F81" s="11">
        <v>5.2763130064171335</v>
      </c>
      <c r="G81" s="11">
        <v>5.3236565207256543</v>
      </c>
      <c r="H81" s="11">
        <v>5.3710000350341778</v>
      </c>
      <c r="I81" s="11">
        <v>5.4183435493427003</v>
      </c>
      <c r="J81" s="11">
        <v>5.4656870636512229</v>
      </c>
      <c r="K81" s="11">
        <v>5.5054519565570006</v>
      </c>
      <c r="L81" s="11">
        <v>5.54521684946278</v>
      </c>
      <c r="M81" s="11">
        <v>5.5849817423685559</v>
      </c>
      <c r="N81" s="11">
        <v>5.6247466352743336</v>
      </c>
      <c r="O81" s="11">
        <v>5.6645115281801122</v>
      </c>
      <c r="P81" s="11">
        <v>5.6966101881666091</v>
      </c>
      <c r="Q81" s="11">
        <v>5.7287088481531061</v>
      </c>
      <c r="R81" s="11">
        <v>5.7608075081396022</v>
      </c>
      <c r="S81" s="11">
        <v>5.7929061681261</v>
      </c>
      <c r="T81" s="11">
        <v>5.8250048281125979</v>
      </c>
      <c r="U81" s="11">
        <v>5.8496055338553186</v>
      </c>
      <c r="V81" s="11">
        <v>5.8742062395980419</v>
      </c>
      <c r="W81" s="11">
        <v>5.8988069453407617</v>
      </c>
      <c r="X81" s="11">
        <v>5.9234076510834832</v>
      </c>
      <c r="Y81" s="11">
        <v>5.9480083568262057</v>
      </c>
      <c r="Z81" s="11">
        <v>5.9654150459641366</v>
      </c>
      <c r="AA81" s="11">
        <v>5.9828217351020676</v>
      </c>
      <c r="AB81" s="11">
        <v>6.0002284242399995</v>
      </c>
      <c r="AC81" s="11">
        <v>6.0176351133779287</v>
      </c>
      <c r="AD81" s="11">
        <v>6.0350418025158614</v>
      </c>
      <c r="AE81" s="11">
        <v>6.0350418025158614</v>
      </c>
      <c r="AF81" s="11">
        <v>6.0350418025158614</v>
      </c>
      <c r="AG81" s="11">
        <v>6.0350418025158614</v>
      </c>
      <c r="AH81" s="11">
        <v>6.0350418025158614</v>
      </c>
      <c r="AI81" s="11">
        <v>6.0350418025158614</v>
      </c>
      <c r="AJ81" s="11">
        <v>6.0350418025158614</v>
      </c>
      <c r="AK81" s="11">
        <v>6.0350418025158614</v>
      </c>
      <c r="AL81" s="11">
        <v>6.0350418025158614</v>
      </c>
      <c r="AM81" s="11">
        <v>6.0350418025158614</v>
      </c>
      <c r="AN81" s="11">
        <v>6.0350418025158614</v>
      </c>
    </row>
    <row r="82" spans="1:40" x14ac:dyDescent="0.25">
      <c r="A82" s="6" t="s">
        <v>9</v>
      </c>
      <c r="B82" s="11">
        <v>53.061389567524955</v>
      </c>
      <c r="C82" s="11">
        <v>53.242829937609081</v>
      </c>
      <c r="D82" s="11">
        <v>53.424270307693206</v>
      </c>
      <c r="E82" s="11">
        <v>53.605710677777331</v>
      </c>
      <c r="F82" s="11">
        <v>54.091061134367671</v>
      </c>
      <c r="G82" s="11">
        <v>54.576411590958003</v>
      </c>
      <c r="H82" s="11">
        <v>55.061762047548349</v>
      </c>
      <c r="I82" s="11">
        <v>55.547112504138688</v>
      </c>
      <c r="J82" s="11">
        <v>56.032462960729028</v>
      </c>
      <c r="K82" s="11">
        <v>56.440119832213341</v>
      </c>
      <c r="L82" s="11">
        <v>56.847776703697662</v>
      </c>
      <c r="M82" s="11">
        <v>57.255433575181968</v>
      </c>
      <c r="N82" s="11">
        <v>57.663090446666281</v>
      </c>
      <c r="O82" s="11">
        <v>58.070747318150609</v>
      </c>
      <c r="P82" s="11">
        <v>58.399812439486134</v>
      </c>
      <c r="Q82" s="11">
        <v>58.728877560821651</v>
      </c>
      <c r="R82" s="11">
        <v>59.05794268215719</v>
      </c>
      <c r="S82" s="11">
        <v>59.387007803492722</v>
      </c>
      <c r="T82" s="11">
        <v>59.716072924828261</v>
      </c>
      <c r="U82" s="11">
        <v>59.968271434783922</v>
      </c>
      <c r="V82" s="11">
        <v>60.220469944739612</v>
      </c>
      <c r="W82" s="11">
        <v>60.472668454695267</v>
      </c>
      <c r="X82" s="11">
        <v>60.724866964650957</v>
      </c>
      <c r="Y82" s="11">
        <v>60.977065474606633</v>
      </c>
      <c r="Z82" s="11">
        <v>61.155513243941321</v>
      </c>
      <c r="AA82" s="11">
        <v>61.33396101327601</v>
      </c>
      <c r="AB82" s="11">
        <v>61.512408782610706</v>
      </c>
      <c r="AC82" s="11">
        <v>61.690856551945394</v>
      </c>
      <c r="AD82" s="11">
        <v>61.86930432128009</v>
      </c>
      <c r="AE82" s="11">
        <v>61.86930432128009</v>
      </c>
      <c r="AF82" s="11">
        <v>61.86930432128009</v>
      </c>
      <c r="AG82" s="11">
        <v>61.86930432128009</v>
      </c>
      <c r="AH82" s="11">
        <v>61.86930432128009</v>
      </c>
      <c r="AI82" s="11">
        <v>61.86930432128009</v>
      </c>
      <c r="AJ82" s="11">
        <v>61.86930432128009</v>
      </c>
      <c r="AK82" s="11">
        <v>61.86930432128009</v>
      </c>
      <c r="AL82" s="11">
        <v>61.86930432128009</v>
      </c>
      <c r="AM82" s="11">
        <v>61.86930432128009</v>
      </c>
      <c r="AN82" s="11">
        <v>61.86930432128009</v>
      </c>
    </row>
    <row r="83" spans="1:40" x14ac:dyDescent="0.25">
      <c r="A83" s="6" t="s">
        <v>10</v>
      </c>
      <c r="B83" s="11">
        <v>4.6086082307208905E-2</v>
      </c>
      <c r="C83" s="11">
        <v>4.6243671015263867E-2</v>
      </c>
      <c r="D83" s="11">
        <v>4.6401259723318829E-2</v>
      </c>
      <c r="E83" s="11">
        <v>4.6558848431373798E-2</v>
      </c>
      <c r="F83" s="11">
        <v>4.6980396025068052E-2</v>
      </c>
      <c r="G83" s="11">
        <v>4.74019436187623E-2</v>
      </c>
      <c r="H83" s="11">
        <v>4.7823491212456562E-2</v>
      </c>
      <c r="I83" s="11">
        <v>4.8245038806150831E-2</v>
      </c>
      <c r="J83" s="11">
        <v>4.8666586399845085E-2</v>
      </c>
      <c r="K83" s="11">
        <v>4.9020653797729893E-2</v>
      </c>
      <c r="L83" s="11">
        <v>4.9374721195614701E-2</v>
      </c>
      <c r="M83" s="11">
        <v>4.9728788593499496E-2</v>
      </c>
      <c r="N83" s="11">
        <v>5.0082855991384297E-2</v>
      </c>
      <c r="O83" s="11">
        <v>5.0436923389269112E-2</v>
      </c>
      <c r="P83" s="11">
        <v>5.0722730496657459E-2</v>
      </c>
      <c r="Q83" s="11">
        <v>5.1008537604045813E-2</v>
      </c>
      <c r="R83" s="11">
        <v>5.1294344711434174E-2</v>
      </c>
      <c r="S83" s="11">
        <v>5.1580151818822521E-2</v>
      </c>
      <c r="T83" s="11">
        <v>5.1865958926210882E-2</v>
      </c>
      <c r="U83" s="11">
        <v>5.2085004099778787E-2</v>
      </c>
      <c r="V83" s="11">
        <v>5.2304049273346698E-2</v>
      </c>
      <c r="W83" s="11">
        <v>5.2523094446914588E-2</v>
      </c>
      <c r="X83" s="11">
        <v>5.2742139620482499E-2</v>
      </c>
      <c r="Y83" s="11">
        <v>5.2961184794050403E-2</v>
      </c>
      <c r="Z83" s="11">
        <v>5.3116174300584733E-2</v>
      </c>
      <c r="AA83" s="11">
        <v>5.3271163807119062E-2</v>
      </c>
      <c r="AB83" s="11">
        <v>5.3426153313653392E-2</v>
      </c>
      <c r="AC83" s="11">
        <v>5.3581142820187708E-2</v>
      </c>
      <c r="AD83" s="11">
        <v>5.3736132326722044E-2</v>
      </c>
      <c r="AE83" s="11">
        <v>5.3736132326722044E-2</v>
      </c>
      <c r="AF83" s="11">
        <v>5.3736132326722044E-2</v>
      </c>
      <c r="AG83" s="11">
        <v>5.3736132326722044E-2</v>
      </c>
      <c r="AH83" s="11">
        <v>5.3736132326722044E-2</v>
      </c>
      <c r="AI83" s="11">
        <v>5.3736132326722044E-2</v>
      </c>
      <c r="AJ83" s="11">
        <v>5.3736132326722044E-2</v>
      </c>
      <c r="AK83" s="11">
        <v>5.3736132326722044E-2</v>
      </c>
      <c r="AL83" s="11">
        <v>5.3736132326722044E-2</v>
      </c>
      <c r="AM83" s="11">
        <v>5.3736132326722044E-2</v>
      </c>
      <c r="AN83" s="11">
        <v>5.3736132326722044E-2</v>
      </c>
    </row>
    <row r="84" spans="1:40" x14ac:dyDescent="0.25">
      <c r="A84" s="6" t="s">
        <v>44</v>
      </c>
      <c r="B84" s="11">
        <v>84.149875013724014</v>
      </c>
      <c r="C84" s="11">
        <v>84.437620671903446</v>
      </c>
      <c r="D84" s="11">
        <v>84.725366330082878</v>
      </c>
      <c r="E84" s="11">
        <v>85.013111988262295</v>
      </c>
      <c r="F84" s="11">
        <v>85.78282760620624</v>
      </c>
      <c r="G84" s="11">
        <v>86.552543224150156</v>
      </c>
      <c r="H84" s="11">
        <v>87.322258842094087</v>
      </c>
      <c r="I84" s="11">
        <v>88.091974460038017</v>
      </c>
      <c r="J84" s="11">
        <v>88.861690077981947</v>
      </c>
      <c r="K84" s="11">
        <v>89.508191706821421</v>
      </c>
      <c r="L84" s="11">
        <v>90.154693335660909</v>
      </c>
      <c r="M84" s="11">
        <v>90.801194964500368</v>
      </c>
      <c r="N84" s="11">
        <v>91.447696593339842</v>
      </c>
      <c r="O84" s="11">
        <v>92.09419822217933</v>
      </c>
      <c r="P84" s="11">
        <v>92.616061465065613</v>
      </c>
      <c r="Q84" s="11">
        <v>93.137924707951882</v>
      </c>
      <c r="R84" s="11">
        <v>93.659787950838165</v>
      </c>
      <c r="S84" s="11">
        <v>94.181651193724448</v>
      </c>
      <c r="T84" s="11">
        <v>94.703514436610732</v>
      </c>
      <c r="U84" s="11">
        <v>95.103475185177444</v>
      </c>
      <c r="V84" s="11">
        <v>95.503435933744186</v>
      </c>
      <c r="W84" s="11">
        <v>95.90339668231087</v>
      </c>
      <c r="X84" s="11">
        <v>96.303357430877611</v>
      </c>
      <c r="Y84" s="11">
        <v>96.703318179444324</v>
      </c>
      <c r="Z84" s="11">
        <v>96.986317882399391</v>
      </c>
      <c r="AA84" s="11">
        <v>97.269317585354429</v>
      </c>
      <c r="AB84" s="11">
        <v>97.552317288309496</v>
      </c>
      <c r="AC84" s="11">
        <v>97.835316991264548</v>
      </c>
      <c r="AD84" s="11">
        <v>98.118316694219615</v>
      </c>
      <c r="AE84" s="11">
        <v>98.118316694219615</v>
      </c>
      <c r="AF84" s="11">
        <v>98.118316694219615</v>
      </c>
      <c r="AG84" s="11">
        <v>98.118316694219615</v>
      </c>
      <c r="AH84" s="11">
        <v>98.118316694219615</v>
      </c>
      <c r="AI84" s="11">
        <v>98.118316694219615</v>
      </c>
      <c r="AJ84" s="11">
        <v>98.118316694219615</v>
      </c>
      <c r="AK84" s="11">
        <v>98.118316694219615</v>
      </c>
      <c r="AL84" s="11">
        <v>98.118316694219615</v>
      </c>
      <c r="AM84" s="11">
        <v>98.118316694219615</v>
      </c>
      <c r="AN84" s="11">
        <v>98.118316694219615</v>
      </c>
    </row>
    <row r="86" spans="1:40" x14ac:dyDescent="0.25">
      <c r="A86" s="5" t="s">
        <v>3</v>
      </c>
    </row>
    <row r="87" spans="1:40" x14ac:dyDescent="0.25">
      <c r="A87" s="5" t="s">
        <v>4</v>
      </c>
    </row>
    <row r="88" spans="1:40" x14ac:dyDescent="0.25">
      <c r="A88" s="5" t="s">
        <v>56</v>
      </c>
    </row>
    <row r="89" spans="1:40" x14ac:dyDescent="0.25">
      <c r="A89" s="5" t="s">
        <v>6</v>
      </c>
    </row>
    <row r="90" spans="1:40" x14ac:dyDescent="0.25">
      <c r="A90" s="5"/>
    </row>
    <row r="91" spans="1:40" x14ac:dyDescent="0.25">
      <c r="A91" s="6" t="s">
        <v>7</v>
      </c>
      <c r="B91" s="6">
        <v>2022</v>
      </c>
      <c r="C91" s="6">
        <v>2023</v>
      </c>
      <c r="D91" s="6">
        <v>2024</v>
      </c>
      <c r="E91" s="6">
        <v>2025</v>
      </c>
      <c r="F91" s="6">
        <v>2026</v>
      </c>
      <c r="G91" s="6">
        <v>2027</v>
      </c>
      <c r="H91" s="6">
        <v>2028</v>
      </c>
      <c r="I91" s="6">
        <v>2029</v>
      </c>
      <c r="J91" s="6">
        <v>2030</v>
      </c>
      <c r="K91" s="6">
        <v>2031</v>
      </c>
      <c r="L91" s="6">
        <v>2032</v>
      </c>
      <c r="M91" s="6">
        <v>2033</v>
      </c>
      <c r="N91" s="6">
        <v>2034</v>
      </c>
      <c r="O91" s="6">
        <v>2035</v>
      </c>
      <c r="P91" s="6">
        <v>2036</v>
      </c>
      <c r="Q91" s="6">
        <v>2037</v>
      </c>
      <c r="R91" s="6">
        <v>2038</v>
      </c>
      <c r="S91" s="6">
        <v>2039</v>
      </c>
      <c r="T91" s="6">
        <v>2040</v>
      </c>
      <c r="U91" s="6">
        <v>2041</v>
      </c>
      <c r="V91" s="6">
        <v>2042</v>
      </c>
      <c r="W91" s="6">
        <v>2043</v>
      </c>
      <c r="X91" s="6">
        <v>2044</v>
      </c>
      <c r="Y91" s="6">
        <v>2045</v>
      </c>
      <c r="Z91" s="6">
        <v>2046</v>
      </c>
      <c r="AA91" s="6">
        <v>2047</v>
      </c>
      <c r="AB91" s="6">
        <v>2048</v>
      </c>
      <c r="AC91" s="6">
        <v>2049</v>
      </c>
      <c r="AD91" s="6">
        <v>2050</v>
      </c>
      <c r="AE91" s="6">
        <v>2051</v>
      </c>
      <c r="AF91" s="6">
        <v>2052</v>
      </c>
      <c r="AG91" s="6">
        <v>2053</v>
      </c>
      <c r="AH91" s="6">
        <v>2054</v>
      </c>
      <c r="AI91" s="6">
        <v>2055</v>
      </c>
      <c r="AJ91" s="6">
        <v>2056</v>
      </c>
      <c r="AK91" s="6">
        <v>2057</v>
      </c>
      <c r="AL91" s="6">
        <v>2058</v>
      </c>
      <c r="AM91" s="6">
        <v>2059</v>
      </c>
      <c r="AN91" s="6">
        <v>2060</v>
      </c>
    </row>
    <row r="92" spans="1:40" x14ac:dyDescent="0.25">
      <c r="A92" s="6" t="s">
        <v>40</v>
      </c>
      <c r="B92" s="11">
        <v>1031.2611174344561</v>
      </c>
      <c r="C92" s="11">
        <v>1034.7874555180556</v>
      </c>
      <c r="D92" s="11">
        <v>1038.3137936016549</v>
      </c>
      <c r="E92" s="11">
        <v>1041.8401316852546</v>
      </c>
      <c r="F92" s="11">
        <v>1051.2730368219304</v>
      </c>
      <c r="G92" s="11">
        <v>1060.7059419586067</v>
      </c>
      <c r="H92" s="11">
        <v>1070.1388470952829</v>
      </c>
      <c r="I92" s="11">
        <v>1079.571752231959</v>
      </c>
      <c r="J92" s="11">
        <v>1089.004657368635</v>
      </c>
      <c r="K92" s="11">
        <v>1096.9275686275223</v>
      </c>
      <c r="L92" s="11">
        <v>1104.8504798864096</v>
      </c>
      <c r="M92" s="11">
        <v>1112.7733911452967</v>
      </c>
      <c r="N92" s="11">
        <v>1120.6963024041841</v>
      </c>
      <c r="O92" s="11">
        <v>1128.6192136630712</v>
      </c>
      <c r="P92" s="11">
        <v>1135.0146749863247</v>
      </c>
      <c r="Q92" s="11">
        <v>1141.4101363095781</v>
      </c>
      <c r="R92" s="11">
        <v>1147.8055976328315</v>
      </c>
      <c r="S92" s="11">
        <v>1154.2010589560848</v>
      </c>
      <c r="T92" s="11">
        <v>1160.5965202793382</v>
      </c>
      <c r="U92" s="11">
        <v>1165.4980601619529</v>
      </c>
      <c r="V92" s="11">
        <v>1170.3996000445682</v>
      </c>
      <c r="W92" s="11">
        <v>1175.3011399271832</v>
      </c>
      <c r="X92" s="11">
        <v>1180.2026798097984</v>
      </c>
      <c r="Y92" s="11">
        <v>1185.1042196924132</v>
      </c>
      <c r="Z92" s="11">
        <v>1188.5723958466315</v>
      </c>
      <c r="AA92" s="11">
        <v>1192.0405720008498</v>
      </c>
      <c r="AB92" s="11">
        <v>1195.5087481550681</v>
      </c>
      <c r="AC92" s="11">
        <v>1198.9769243092865</v>
      </c>
      <c r="AD92" s="11">
        <v>1202.445100463505</v>
      </c>
      <c r="AE92" s="11">
        <v>1202.445100463505</v>
      </c>
      <c r="AF92" s="11">
        <v>1202.445100463505</v>
      </c>
      <c r="AG92" s="11">
        <v>1202.445100463505</v>
      </c>
      <c r="AH92" s="11">
        <v>1202.445100463505</v>
      </c>
      <c r="AI92" s="11">
        <v>1202.445100463505</v>
      </c>
      <c r="AJ92" s="11">
        <v>1202.445100463505</v>
      </c>
      <c r="AK92" s="11">
        <v>1202.445100463505</v>
      </c>
      <c r="AL92" s="11">
        <v>1202.445100463505</v>
      </c>
      <c r="AM92" s="11">
        <v>1202.445100463505</v>
      </c>
      <c r="AN92" s="11">
        <v>1202.445100463505</v>
      </c>
    </row>
    <row r="93" spans="1:40" x14ac:dyDescent="0.25">
      <c r="A93" s="6" t="s">
        <v>41</v>
      </c>
      <c r="B93" s="11">
        <v>629.95960102099855</v>
      </c>
      <c r="C93" s="11">
        <v>632.11371164793263</v>
      </c>
      <c r="D93" s="11">
        <v>634.26782227486672</v>
      </c>
      <c r="E93" s="11">
        <v>636.4219329018008</v>
      </c>
      <c r="F93" s="11">
        <v>642.18414875180065</v>
      </c>
      <c r="G93" s="11">
        <v>647.94636460180061</v>
      </c>
      <c r="H93" s="11">
        <v>653.70858045180034</v>
      </c>
      <c r="I93" s="11">
        <v>659.47079630180042</v>
      </c>
      <c r="J93" s="11">
        <v>665.23301215180004</v>
      </c>
      <c r="K93" s="11">
        <v>670.07282811227208</v>
      </c>
      <c r="L93" s="11">
        <v>674.91264407274411</v>
      </c>
      <c r="M93" s="11">
        <v>679.75246003321604</v>
      </c>
      <c r="N93" s="11">
        <v>684.59227599368796</v>
      </c>
      <c r="O93" s="11">
        <v>689.43209195415989</v>
      </c>
      <c r="P93" s="11">
        <v>693.33884475946775</v>
      </c>
      <c r="Q93" s="11">
        <v>697.24559756477561</v>
      </c>
      <c r="R93" s="11">
        <v>701.15235037008324</v>
      </c>
      <c r="S93" s="11">
        <v>705.0591031753911</v>
      </c>
      <c r="T93" s="11">
        <v>708.96585598069885</v>
      </c>
      <c r="U93" s="11">
        <v>711.96002695896891</v>
      </c>
      <c r="V93" s="11">
        <v>714.95419793723909</v>
      </c>
      <c r="W93" s="11">
        <v>717.94836891550904</v>
      </c>
      <c r="X93" s="11">
        <v>720.94253989377933</v>
      </c>
      <c r="Y93" s="11">
        <v>723.93671087204939</v>
      </c>
      <c r="Z93" s="11">
        <v>726.0552925090816</v>
      </c>
      <c r="AA93" s="11">
        <v>728.1738741461138</v>
      </c>
      <c r="AB93" s="11">
        <v>730.29245578314601</v>
      </c>
      <c r="AC93" s="11">
        <v>732.41103742017822</v>
      </c>
      <c r="AD93" s="11">
        <v>734.52961905721031</v>
      </c>
      <c r="AE93" s="11">
        <v>734.52961905721031</v>
      </c>
      <c r="AF93" s="11">
        <v>734.52961905721031</v>
      </c>
      <c r="AG93" s="11">
        <v>734.52961905721031</v>
      </c>
      <c r="AH93" s="11">
        <v>734.52961905721031</v>
      </c>
      <c r="AI93" s="11">
        <v>734.52961905721031</v>
      </c>
      <c r="AJ93" s="11">
        <v>734.52961905721031</v>
      </c>
      <c r="AK93" s="11">
        <v>734.52961905721031</v>
      </c>
      <c r="AL93" s="11">
        <v>734.52961905721031</v>
      </c>
      <c r="AM93" s="11">
        <v>734.52961905721031</v>
      </c>
      <c r="AN93" s="11">
        <v>734.52961905721031</v>
      </c>
    </row>
    <row r="94" spans="1:40" x14ac:dyDescent="0.25">
      <c r="A94" s="6" t="s">
        <v>42</v>
      </c>
      <c r="B94" s="11">
        <v>489.16673304591927</v>
      </c>
      <c r="C94" s="11">
        <v>490.83941055776143</v>
      </c>
      <c r="D94" s="11">
        <v>492.51208806960341</v>
      </c>
      <c r="E94" s="11">
        <v>494.18476558144556</v>
      </c>
      <c r="F94" s="11">
        <v>498.65915457064659</v>
      </c>
      <c r="G94" s="11">
        <v>503.13354355984774</v>
      </c>
      <c r="H94" s="11">
        <v>507.60793254904866</v>
      </c>
      <c r="I94" s="11">
        <v>512.08232153824986</v>
      </c>
      <c r="J94" s="11">
        <v>516.55671052745095</v>
      </c>
      <c r="K94" s="11">
        <v>520.31485145917179</v>
      </c>
      <c r="L94" s="11">
        <v>524.07299239089264</v>
      </c>
      <c r="M94" s="11">
        <v>527.8311333226136</v>
      </c>
      <c r="N94" s="11">
        <v>531.58927425433433</v>
      </c>
      <c r="O94" s="11">
        <v>535.34741518605529</v>
      </c>
      <c r="P94" s="11">
        <v>538.38102798200771</v>
      </c>
      <c r="Q94" s="11">
        <v>541.41464077796013</v>
      </c>
      <c r="R94" s="11">
        <v>544.44825357391255</v>
      </c>
      <c r="S94" s="11">
        <v>547.48186636986486</v>
      </c>
      <c r="T94" s="11">
        <v>550.5154791658174</v>
      </c>
      <c r="U94" s="11">
        <v>552.84046767817188</v>
      </c>
      <c r="V94" s="11">
        <v>555.16545619052658</v>
      </c>
      <c r="W94" s="11">
        <v>557.49044470288106</v>
      </c>
      <c r="X94" s="11">
        <v>559.81543321523566</v>
      </c>
      <c r="Y94" s="11">
        <v>562.14042172759025</v>
      </c>
      <c r="Z94" s="11">
        <v>563.78551080377622</v>
      </c>
      <c r="AA94" s="11">
        <v>565.43059987996219</v>
      </c>
      <c r="AB94" s="11">
        <v>567.07568895614827</v>
      </c>
      <c r="AC94" s="11">
        <v>568.72077803233412</v>
      </c>
      <c r="AD94" s="11">
        <v>570.36586710852009</v>
      </c>
      <c r="AE94" s="11">
        <v>570.36586710852009</v>
      </c>
      <c r="AF94" s="11">
        <v>570.36586710852009</v>
      </c>
      <c r="AG94" s="11">
        <v>570.36586710852009</v>
      </c>
      <c r="AH94" s="11">
        <v>570.36586710852009</v>
      </c>
      <c r="AI94" s="11">
        <v>570.36586710852009</v>
      </c>
      <c r="AJ94" s="11">
        <v>570.36586710852009</v>
      </c>
      <c r="AK94" s="11">
        <v>570.36586710852009</v>
      </c>
      <c r="AL94" s="11">
        <v>570.36586710852009</v>
      </c>
      <c r="AM94" s="11">
        <v>570.36586710852009</v>
      </c>
      <c r="AN94" s="11">
        <v>570.36586710852009</v>
      </c>
    </row>
    <row r="95" spans="1:40" x14ac:dyDescent="0.25">
      <c r="A95" s="6" t="s">
        <v>43</v>
      </c>
      <c r="B95" s="11">
        <v>34.305106093975411</v>
      </c>
      <c r="C95" s="11">
        <v>34.422410431389061</v>
      </c>
      <c r="D95" s="11">
        <v>34.539714768802703</v>
      </c>
      <c r="E95" s="11">
        <v>34.657019106216346</v>
      </c>
      <c r="F95" s="11">
        <v>34.970806570920843</v>
      </c>
      <c r="G95" s="11">
        <v>35.284594035625339</v>
      </c>
      <c r="H95" s="11">
        <v>35.598381500329829</v>
      </c>
      <c r="I95" s="11">
        <v>35.912168965034326</v>
      </c>
      <c r="J95" s="11">
        <v>36.225956429738808</v>
      </c>
      <c r="K95" s="11">
        <v>36.489513647900438</v>
      </c>
      <c r="L95" s="11">
        <v>36.753070866062075</v>
      </c>
      <c r="M95" s="11">
        <v>37.016628084223704</v>
      </c>
      <c r="N95" s="11">
        <v>37.280185302385327</v>
      </c>
      <c r="O95" s="11">
        <v>37.543742520546964</v>
      </c>
      <c r="P95" s="11">
        <v>37.756488812931124</v>
      </c>
      <c r="Q95" s="11">
        <v>37.969235105315285</v>
      </c>
      <c r="R95" s="11">
        <v>38.181981397699431</v>
      </c>
      <c r="S95" s="11">
        <v>38.394727690083592</v>
      </c>
      <c r="T95" s="11">
        <v>38.607473982467745</v>
      </c>
      <c r="U95" s="11">
        <v>38.770524681126176</v>
      </c>
      <c r="V95" s="11">
        <v>38.933575379784607</v>
      </c>
      <c r="W95" s="11">
        <v>39.096626078443016</v>
      </c>
      <c r="X95" s="11">
        <v>39.259676777101461</v>
      </c>
      <c r="Y95" s="11">
        <v>39.422727475759885</v>
      </c>
      <c r="Z95" s="11">
        <v>39.538097045029637</v>
      </c>
      <c r="AA95" s="11">
        <v>39.65346661429939</v>
      </c>
      <c r="AB95" s="11">
        <v>39.76883618356915</v>
      </c>
      <c r="AC95" s="11">
        <v>39.884205752838895</v>
      </c>
      <c r="AD95" s="11">
        <v>39.999575322108647</v>
      </c>
      <c r="AE95" s="11">
        <v>39.999575322108647</v>
      </c>
      <c r="AF95" s="11">
        <v>39.999575322108647</v>
      </c>
      <c r="AG95" s="11">
        <v>39.999575322108647</v>
      </c>
      <c r="AH95" s="11">
        <v>39.999575322108647</v>
      </c>
      <c r="AI95" s="11">
        <v>39.999575322108647</v>
      </c>
      <c r="AJ95" s="11">
        <v>39.999575322108647</v>
      </c>
      <c r="AK95" s="11">
        <v>39.999575322108647</v>
      </c>
      <c r="AL95" s="11">
        <v>39.999575322108647</v>
      </c>
      <c r="AM95" s="11">
        <v>39.999575322108647</v>
      </c>
      <c r="AN95" s="11">
        <v>39.999575322108647</v>
      </c>
    </row>
    <row r="96" spans="1:40" x14ac:dyDescent="0.25">
      <c r="A96" s="6" t="s">
        <v>8</v>
      </c>
      <c r="B96" s="11">
        <v>26.236268235154636</v>
      </c>
      <c r="C96" s="11">
        <v>26.325981645546104</v>
      </c>
      <c r="D96" s="11">
        <v>26.415695055937562</v>
      </c>
      <c r="E96" s="11">
        <v>26.505408466329026</v>
      </c>
      <c r="F96" s="11">
        <v>26.745390586491077</v>
      </c>
      <c r="G96" s="11">
        <v>26.985372706653123</v>
      </c>
      <c r="H96" s="11">
        <v>27.225354826815167</v>
      </c>
      <c r="I96" s="11">
        <v>27.465336946977217</v>
      </c>
      <c r="J96" s="11">
        <v>27.705319067139264</v>
      </c>
      <c r="K96" s="11">
        <v>27.906885500196122</v>
      </c>
      <c r="L96" s="11">
        <v>28.108451933252979</v>
      </c>
      <c r="M96" s="11">
        <v>28.310018366309841</v>
      </c>
      <c r="N96" s="11">
        <v>28.511584799366695</v>
      </c>
      <c r="O96" s="11">
        <v>28.713151232423556</v>
      </c>
      <c r="P96" s="11">
        <v>28.875857879583748</v>
      </c>
      <c r="Q96" s="11">
        <v>29.038564526743937</v>
      </c>
      <c r="R96" s="11">
        <v>29.201271173904129</v>
      </c>
      <c r="S96" s="11">
        <v>29.363977821064321</v>
      </c>
      <c r="T96" s="11">
        <v>29.526684468224509</v>
      </c>
      <c r="U96" s="11">
        <v>29.651384326438418</v>
      </c>
      <c r="V96" s="11">
        <v>29.77608418465233</v>
      </c>
      <c r="W96" s="11">
        <v>29.900784042866238</v>
      </c>
      <c r="X96" s="11">
        <v>30.02548390108015</v>
      </c>
      <c r="Y96" s="11">
        <v>30.150183759294059</v>
      </c>
      <c r="Z96" s="11">
        <v>30.238417474626225</v>
      </c>
      <c r="AA96" s="11">
        <v>30.326651189958383</v>
      </c>
      <c r="AB96" s="11">
        <v>30.414884905290549</v>
      </c>
      <c r="AC96" s="11">
        <v>30.503118620622711</v>
      </c>
      <c r="AD96" s="11">
        <v>30.591352335954873</v>
      </c>
      <c r="AE96" s="11">
        <v>30.591352335954873</v>
      </c>
      <c r="AF96" s="11">
        <v>30.591352335954873</v>
      </c>
      <c r="AG96" s="11">
        <v>30.591352335954873</v>
      </c>
      <c r="AH96" s="11">
        <v>30.591352335954873</v>
      </c>
      <c r="AI96" s="11">
        <v>30.591352335954873</v>
      </c>
      <c r="AJ96" s="11">
        <v>30.591352335954873</v>
      </c>
      <c r="AK96" s="11">
        <v>30.591352335954873</v>
      </c>
      <c r="AL96" s="11">
        <v>30.591352335954873</v>
      </c>
      <c r="AM96" s="11">
        <v>30.591352335954873</v>
      </c>
      <c r="AN96" s="11">
        <v>30.591352335954873</v>
      </c>
    </row>
    <row r="97" spans="1:40" x14ac:dyDescent="0.25">
      <c r="A97" s="6" t="s">
        <v>9</v>
      </c>
      <c r="B97" s="11">
        <v>268.96576961192767</v>
      </c>
      <c r="C97" s="11">
        <v>269.8854825929879</v>
      </c>
      <c r="D97" s="11">
        <v>270.80519557404818</v>
      </c>
      <c r="E97" s="11">
        <v>271.72490855510841</v>
      </c>
      <c r="F97" s="11">
        <v>274.18512793783293</v>
      </c>
      <c r="G97" s="11">
        <v>276.64534732055751</v>
      </c>
      <c r="H97" s="11">
        <v>279.10556670328202</v>
      </c>
      <c r="I97" s="11">
        <v>281.56578608600654</v>
      </c>
      <c r="J97" s="11">
        <v>284.02600546873106</v>
      </c>
      <c r="K97" s="11">
        <v>286.0923996033369</v>
      </c>
      <c r="L97" s="11">
        <v>288.15879373794274</v>
      </c>
      <c r="M97" s="11">
        <v>290.22518787254853</v>
      </c>
      <c r="N97" s="11">
        <v>292.29158200715437</v>
      </c>
      <c r="O97" s="11">
        <v>294.35797614176022</v>
      </c>
      <c r="P97" s="11">
        <v>296.02599227050905</v>
      </c>
      <c r="Q97" s="11">
        <v>297.69400839925783</v>
      </c>
      <c r="R97" s="11">
        <v>299.36202452800654</v>
      </c>
      <c r="S97" s="11">
        <v>301.03004065675538</v>
      </c>
      <c r="T97" s="11">
        <v>302.69805678550409</v>
      </c>
      <c r="U97" s="11">
        <v>303.9764395583278</v>
      </c>
      <c r="V97" s="11">
        <v>305.2548223311515</v>
      </c>
      <c r="W97" s="11">
        <v>306.53320510397509</v>
      </c>
      <c r="X97" s="11">
        <v>307.81158787679885</v>
      </c>
      <c r="Y97" s="11">
        <v>309.0899706496225</v>
      </c>
      <c r="Z97" s="11">
        <v>309.99451427363664</v>
      </c>
      <c r="AA97" s="11">
        <v>310.89905789765083</v>
      </c>
      <c r="AB97" s="11">
        <v>311.80360152166497</v>
      </c>
      <c r="AC97" s="11">
        <v>312.70814514567923</v>
      </c>
      <c r="AD97" s="11">
        <v>313.61268876969336</v>
      </c>
      <c r="AE97" s="11">
        <v>313.61268876969336</v>
      </c>
      <c r="AF97" s="11">
        <v>313.61268876969336</v>
      </c>
      <c r="AG97" s="11">
        <v>313.61268876969336</v>
      </c>
      <c r="AH97" s="11">
        <v>313.61268876969336</v>
      </c>
      <c r="AI97" s="11">
        <v>313.61268876969336</v>
      </c>
      <c r="AJ97" s="11">
        <v>313.61268876969336</v>
      </c>
      <c r="AK97" s="11">
        <v>313.61268876969336</v>
      </c>
      <c r="AL97" s="11">
        <v>313.61268876969336</v>
      </c>
      <c r="AM97" s="11">
        <v>313.61268876969336</v>
      </c>
      <c r="AN97" s="11">
        <v>313.61268876969336</v>
      </c>
    </row>
    <row r="98" spans="1:40" x14ac:dyDescent="0.25">
      <c r="A98" s="6" t="s">
        <v>10</v>
      </c>
      <c r="B98" s="11">
        <v>0.23360825442626704</v>
      </c>
      <c r="C98" s="11">
        <v>0.23440706441754836</v>
      </c>
      <c r="D98" s="11">
        <v>0.23520587440882962</v>
      </c>
      <c r="E98" s="11">
        <v>0.23600468440011088</v>
      </c>
      <c r="F98" s="11">
        <v>0.23814148997330026</v>
      </c>
      <c r="G98" s="11">
        <v>0.24027829554648969</v>
      </c>
      <c r="H98" s="11">
        <v>0.24241510111967907</v>
      </c>
      <c r="I98" s="11">
        <v>0.24455190669286853</v>
      </c>
      <c r="J98" s="11">
        <v>0.24668871226605787</v>
      </c>
      <c r="K98" s="11">
        <v>0.24848346379685096</v>
      </c>
      <c r="L98" s="11">
        <v>0.25027821532764405</v>
      </c>
      <c r="M98" s="11">
        <v>0.25207296685843711</v>
      </c>
      <c r="N98" s="11">
        <v>0.25386771838923022</v>
      </c>
      <c r="O98" s="11">
        <v>0.25566246992002328</v>
      </c>
      <c r="P98" s="11">
        <v>0.25711121314394392</v>
      </c>
      <c r="Q98" s="11">
        <v>0.25855995636786444</v>
      </c>
      <c r="R98" s="11">
        <v>0.26000869959178496</v>
      </c>
      <c r="S98" s="11">
        <v>0.2614574428157056</v>
      </c>
      <c r="T98" s="11">
        <v>0.26290618603962612</v>
      </c>
      <c r="U98" s="11">
        <v>0.26401651605849374</v>
      </c>
      <c r="V98" s="11">
        <v>0.26512684607736137</v>
      </c>
      <c r="W98" s="11">
        <v>0.26623717609622888</v>
      </c>
      <c r="X98" s="11">
        <v>0.26734750611509656</v>
      </c>
      <c r="Y98" s="11">
        <v>0.26845783613396412</v>
      </c>
      <c r="Z98" s="11">
        <v>0.26924347089099376</v>
      </c>
      <c r="AA98" s="11">
        <v>0.27002910564802346</v>
      </c>
      <c r="AB98" s="11">
        <v>0.2708147404050531</v>
      </c>
      <c r="AC98" s="11">
        <v>0.27160037516208274</v>
      </c>
      <c r="AD98" s="11">
        <v>0.27238600991911244</v>
      </c>
      <c r="AE98" s="11">
        <v>0.27238600991911244</v>
      </c>
      <c r="AF98" s="11">
        <v>0.27238600991911244</v>
      </c>
      <c r="AG98" s="11">
        <v>0.27238600991911244</v>
      </c>
      <c r="AH98" s="11">
        <v>0.27238600991911244</v>
      </c>
      <c r="AI98" s="11">
        <v>0.27238600991911244</v>
      </c>
      <c r="AJ98" s="11">
        <v>0.27238600991911244</v>
      </c>
      <c r="AK98" s="11">
        <v>0.27238600991911244</v>
      </c>
      <c r="AL98" s="11">
        <v>0.27238600991911244</v>
      </c>
      <c r="AM98" s="11">
        <v>0.27238600991911244</v>
      </c>
      <c r="AN98" s="11">
        <v>0.27238600991911244</v>
      </c>
    </row>
    <row r="99" spans="1:40" x14ac:dyDescent="0.25">
      <c r="A99" s="6" t="s">
        <v>44</v>
      </c>
      <c r="B99" s="11">
        <v>426.55188783079495</v>
      </c>
      <c r="C99" s="11">
        <v>428.01045748038194</v>
      </c>
      <c r="D99" s="11">
        <v>429.46902712996888</v>
      </c>
      <c r="E99" s="11">
        <v>430.92759677955576</v>
      </c>
      <c r="F99" s="11">
        <v>434.82925022673294</v>
      </c>
      <c r="G99" s="11">
        <v>438.73090367391023</v>
      </c>
      <c r="H99" s="11">
        <v>442.63255712108747</v>
      </c>
      <c r="I99" s="11">
        <v>446.53421056826471</v>
      </c>
      <c r="J99" s="11">
        <v>450.43586401544195</v>
      </c>
      <c r="K99" s="11">
        <v>453.71295135778422</v>
      </c>
      <c r="L99" s="11">
        <v>456.99003870012655</v>
      </c>
      <c r="M99" s="11">
        <v>460.26712604246887</v>
      </c>
      <c r="N99" s="11">
        <v>463.54421338481114</v>
      </c>
      <c r="O99" s="11">
        <v>466.82130072715341</v>
      </c>
      <c r="P99" s="11">
        <v>469.46660176184116</v>
      </c>
      <c r="Q99" s="11">
        <v>472.1119027965288</v>
      </c>
      <c r="R99" s="11">
        <v>474.75720383121649</v>
      </c>
      <c r="S99" s="11">
        <v>477.40250486590418</v>
      </c>
      <c r="T99" s="11">
        <v>480.04780590059187</v>
      </c>
      <c r="U99" s="11">
        <v>482.07518873783943</v>
      </c>
      <c r="V99" s="11">
        <v>484.1025715750871</v>
      </c>
      <c r="W99" s="11">
        <v>486.12995441233454</v>
      </c>
      <c r="X99" s="11">
        <v>488.15733724958221</v>
      </c>
      <c r="Y99" s="11">
        <v>490.18472008682966</v>
      </c>
      <c r="Z99" s="11">
        <v>491.61923270531361</v>
      </c>
      <c r="AA99" s="11">
        <v>493.05374532379761</v>
      </c>
      <c r="AB99" s="11">
        <v>494.48825794228151</v>
      </c>
      <c r="AC99" s="11">
        <v>495.92277056076551</v>
      </c>
      <c r="AD99" s="11">
        <v>497.35728317924941</v>
      </c>
      <c r="AE99" s="11">
        <v>497.35728317924941</v>
      </c>
      <c r="AF99" s="11">
        <v>497.35728317924941</v>
      </c>
      <c r="AG99" s="11">
        <v>497.35728317924941</v>
      </c>
      <c r="AH99" s="11">
        <v>497.35728317924941</v>
      </c>
      <c r="AI99" s="11">
        <v>497.35728317924941</v>
      </c>
      <c r="AJ99" s="11">
        <v>497.35728317924941</v>
      </c>
      <c r="AK99" s="11">
        <v>497.35728317924941</v>
      </c>
      <c r="AL99" s="11">
        <v>497.35728317924941</v>
      </c>
      <c r="AM99" s="11">
        <v>497.35728317924941</v>
      </c>
      <c r="AN99" s="11">
        <v>497.35728317924941</v>
      </c>
    </row>
    <row r="101" spans="1:40" x14ac:dyDescent="0.25">
      <c r="A101" s="5" t="s">
        <v>3</v>
      </c>
    </row>
    <row r="102" spans="1:40" x14ac:dyDescent="0.25">
      <c r="A102" s="5" t="s">
        <v>4</v>
      </c>
    </row>
    <row r="103" spans="1:40" x14ac:dyDescent="0.25">
      <c r="A103" s="5" t="s">
        <v>58</v>
      </c>
    </row>
    <row r="104" spans="1:40" x14ac:dyDescent="0.25">
      <c r="A104" s="5" t="s">
        <v>6</v>
      </c>
    </row>
    <row r="105" spans="1:40" x14ac:dyDescent="0.25">
      <c r="A105" s="5"/>
    </row>
    <row r="106" spans="1:40" x14ac:dyDescent="0.25">
      <c r="A106" s="6" t="s">
        <v>7</v>
      </c>
      <c r="B106" s="6">
        <v>2022</v>
      </c>
      <c r="C106" s="6">
        <v>2023</v>
      </c>
      <c r="D106" s="6">
        <v>2024</v>
      </c>
      <c r="E106" s="6">
        <v>2025</v>
      </c>
      <c r="F106" s="6">
        <v>2026</v>
      </c>
      <c r="G106" s="6">
        <v>2027</v>
      </c>
      <c r="H106" s="6">
        <v>2028</v>
      </c>
      <c r="I106" s="6">
        <v>2029</v>
      </c>
      <c r="J106" s="6">
        <v>2030</v>
      </c>
      <c r="K106" s="6">
        <v>2031</v>
      </c>
      <c r="L106" s="6">
        <v>2032</v>
      </c>
      <c r="M106" s="6">
        <v>2033</v>
      </c>
      <c r="N106" s="6">
        <v>2034</v>
      </c>
      <c r="O106" s="6">
        <v>2035</v>
      </c>
      <c r="P106" s="6">
        <v>2036</v>
      </c>
      <c r="Q106" s="6">
        <v>2037</v>
      </c>
      <c r="R106" s="6">
        <v>2038</v>
      </c>
      <c r="S106" s="6">
        <v>2039</v>
      </c>
      <c r="T106" s="6">
        <v>2040</v>
      </c>
      <c r="U106" s="6">
        <v>2041</v>
      </c>
      <c r="V106" s="6">
        <v>2042</v>
      </c>
      <c r="W106" s="6">
        <v>2043</v>
      </c>
      <c r="X106" s="6">
        <v>2044</v>
      </c>
      <c r="Y106" s="6">
        <v>2045</v>
      </c>
      <c r="Z106" s="6">
        <v>2046</v>
      </c>
      <c r="AA106" s="6">
        <v>2047</v>
      </c>
      <c r="AB106" s="6">
        <v>2048</v>
      </c>
      <c r="AC106" s="6">
        <v>2049</v>
      </c>
      <c r="AD106" s="6">
        <v>2050</v>
      </c>
      <c r="AE106" s="6">
        <v>2051</v>
      </c>
      <c r="AF106" s="6">
        <v>2052</v>
      </c>
      <c r="AG106" s="6">
        <v>2053</v>
      </c>
      <c r="AH106" s="6">
        <v>2054</v>
      </c>
      <c r="AI106" s="6">
        <v>2055</v>
      </c>
      <c r="AJ106" s="6">
        <v>2056</v>
      </c>
      <c r="AK106" s="6">
        <v>2057</v>
      </c>
      <c r="AL106" s="6">
        <v>2058</v>
      </c>
      <c r="AM106" s="6">
        <v>2059</v>
      </c>
      <c r="AN106" s="6">
        <v>2060</v>
      </c>
    </row>
    <row r="107" spans="1:40" x14ac:dyDescent="0.25">
      <c r="A107" s="6" t="s">
        <v>40</v>
      </c>
      <c r="B107" s="11">
        <v>664.47218850441902</v>
      </c>
      <c r="C107" s="11">
        <v>666.74431293944588</v>
      </c>
      <c r="D107" s="11">
        <v>669.0164373744725</v>
      </c>
      <c r="E107" s="11">
        <v>671.28856180949936</v>
      </c>
      <c r="F107" s="11">
        <v>677.36646294836407</v>
      </c>
      <c r="G107" s="11">
        <v>683.44436408722868</v>
      </c>
      <c r="H107" s="11">
        <v>689.52226522609351</v>
      </c>
      <c r="I107" s="11">
        <v>695.60016636495811</v>
      </c>
      <c r="J107" s="11">
        <v>701.67806750382272</v>
      </c>
      <c r="K107" s="11">
        <v>706.783034708071</v>
      </c>
      <c r="L107" s="11">
        <v>711.88800191231906</v>
      </c>
      <c r="M107" s="11">
        <v>716.992969116567</v>
      </c>
      <c r="N107" s="11">
        <v>722.09793632081505</v>
      </c>
      <c r="O107" s="11">
        <v>727.20290352506322</v>
      </c>
      <c r="P107" s="11">
        <v>731.3236893378064</v>
      </c>
      <c r="Q107" s="11">
        <v>735.44447515054958</v>
      </c>
      <c r="R107" s="11">
        <v>739.56526096329253</v>
      </c>
      <c r="S107" s="11">
        <v>743.68604677603571</v>
      </c>
      <c r="T107" s="11">
        <v>747.80683258877878</v>
      </c>
      <c r="U107" s="11">
        <v>750.96504041585683</v>
      </c>
      <c r="V107" s="11">
        <v>754.12324824293512</v>
      </c>
      <c r="W107" s="11">
        <v>757.28145607001341</v>
      </c>
      <c r="X107" s="11">
        <v>760.43966389709158</v>
      </c>
      <c r="Y107" s="11">
        <v>763.59787172416964</v>
      </c>
      <c r="Z107" s="11">
        <v>765.83252069944115</v>
      </c>
      <c r="AA107" s="11">
        <v>768.06716967471277</v>
      </c>
      <c r="AB107" s="11">
        <v>770.30181864998428</v>
      </c>
      <c r="AC107" s="11">
        <v>772.53646762525591</v>
      </c>
      <c r="AD107" s="11">
        <v>774.77111660052753</v>
      </c>
      <c r="AE107" s="11">
        <v>774.77111660052753</v>
      </c>
      <c r="AF107" s="11">
        <v>774.77111660052753</v>
      </c>
      <c r="AG107" s="11">
        <v>774.77111660052753</v>
      </c>
      <c r="AH107" s="11">
        <v>774.77111660052753</v>
      </c>
      <c r="AI107" s="11">
        <v>774.77111660052753</v>
      </c>
      <c r="AJ107" s="11">
        <v>774.77111660052753</v>
      </c>
      <c r="AK107" s="11">
        <v>774.77111660052753</v>
      </c>
      <c r="AL107" s="11">
        <v>774.77111660052753</v>
      </c>
      <c r="AM107" s="11">
        <v>774.77111660052753</v>
      </c>
      <c r="AN107" s="11">
        <v>774.77111660052753</v>
      </c>
    </row>
    <row r="108" spans="1:40" x14ac:dyDescent="0.25">
      <c r="A108" s="6" t="s">
        <v>41</v>
      </c>
      <c r="B108" s="11">
        <v>405.90169418834961</v>
      </c>
      <c r="C108" s="11">
        <v>407.28965168836157</v>
      </c>
      <c r="D108" s="11">
        <v>408.67760918837354</v>
      </c>
      <c r="E108" s="11">
        <v>410.06556668838556</v>
      </c>
      <c r="F108" s="11">
        <v>413.77833362138136</v>
      </c>
      <c r="G108" s="11">
        <v>417.491100554377</v>
      </c>
      <c r="H108" s="11">
        <v>421.20386748737269</v>
      </c>
      <c r="I108" s="11">
        <v>424.91663442036827</v>
      </c>
      <c r="J108" s="11">
        <v>428.62940135336402</v>
      </c>
      <c r="K108" s="11">
        <v>431.74783862256584</v>
      </c>
      <c r="L108" s="11">
        <v>434.8662758917676</v>
      </c>
      <c r="M108" s="11">
        <v>437.98471316096936</v>
      </c>
      <c r="N108" s="11">
        <v>441.10315043017118</v>
      </c>
      <c r="O108" s="11">
        <v>444.221587699373</v>
      </c>
      <c r="P108" s="11">
        <v>446.73882464580481</v>
      </c>
      <c r="Q108" s="11">
        <v>449.25606159223679</v>
      </c>
      <c r="R108" s="11">
        <v>451.77329853866854</v>
      </c>
      <c r="S108" s="11">
        <v>454.29053548510035</v>
      </c>
      <c r="T108" s="11">
        <v>456.80777243153216</v>
      </c>
      <c r="U108" s="11">
        <v>458.73700578363866</v>
      </c>
      <c r="V108" s="11">
        <v>460.66623913574523</v>
      </c>
      <c r="W108" s="11">
        <v>462.59547248785174</v>
      </c>
      <c r="X108" s="11">
        <v>464.5247058399583</v>
      </c>
      <c r="Y108" s="11">
        <v>466.45393919206481</v>
      </c>
      <c r="Z108" s="11">
        <v>467.81900430791347</v>
      </c>
      <c r="AA108" s="11">
        <v>469.18406942376208</v>
      </c>
      <c r="AB108" s="11">
        <v>470.54913453961075</v>
      </c>
      <c r="AC108" s="11">
        <v>471.91419965545941</v>
      </c>
      <c r="AD108" s="11">
        <v>473.27926477130808</v>
      </c>
      <c r="AE108" s="11">
        <v>473.27926477130808</v>
      </c>
      <c r="AF108" s="11">
        <v>473.27926477130808</v>
      </c>
      <c r="AG108" s="11">
        <v>473.27926477130808</v>
      </c>
      <c r="AH108" s="11">
        <v>473.27926477130808</v>
      </c>
      <c r="AI108" s="11">
        <v>473.27926477130808</v>
      </c>
      <c r="AJ108" s="11">
        <v>473.27926477130808</v>
      </c>
      <c r="AK108" s="11">
        <v>473.27926477130808</v>
      </c>
      <c r="AL108" s="11">
        <v>473.27926477130808</v>
      </c>
      <c r="AM108" s="11">
        <v>473.27926477130808</v>
      </c>
      <c r="AN108" s="11">
        <v>473.27926477130808</v>
      </c>
    </row>
    <row r="109" spans="1:40" x14ac:dyDescent="0.25">
      <c r="A109" s="6" t="s">
        <v>42</v>
      </c>
      <c r="B109" s="11">
        <v>315.18466483012747</v>
      </c>
      <c r="C109" s="11">
        <v>316.26242066535383</v>
      </c>
      <c r="D109" s="11">
        <v>317.34017650058001</v>
      </c>
      <c r="E109" s="11">
        <v>318.41793233580637</v>
      </c>
      <c r="F109" s="11">
        <v>321.30091414673132</v>
      </c>
      <c r="G109" s="11">
        <v>324.18389595765626</v>
      </c>
      <c r="H109" s="11">
        <v>327.06687776858121</v>
      </c>
      <c r="I109" s="11">
        <v>329.94985957950615</v>
      </c>
      <c r="J109" s="11">
        <v>332.83284139043104</v>
      </c>
      <c r="K109" s="11">
        <v>335.25432329001404</v>
      </c>
      <c r="L109" s="11">
        <v>337.6758051895971</v>
      </c>
      <c r="M109" s="11">
        <v>340.09728708917993</v>
      </c>
      <c r="N109" s="11">
        <v>342.51876898876287</v>
      </c>
      <c r="O109" s="11">
        <v>344.94025088834582</v>
      </c>
      <c r="P109" s="11">
        <v>346.89489777605007</v>
      </c>
      <c r="Q109" s="11">
        <v>348.84954466375439</v>
      </c>
      <c r="R109" s="11">
        <v>350.80419155145853</v>
      </c>
      <c r="S109" s="11">
        <v>352.75883843916273</v>
      </c>
      <c r="T109" s="11">
        <v>354.71348532686704</v>
      </c>
      <c r="U109" s="11">
        <v>356.211544527331</v>
      </c>
      <c r="V109" s="11">
        <v>357.70960372779507</v>
      </c>
      <c r="W109" s="11">
        <v>359.20766292825914</v>
      </c>
      <c r="X109" s="11">
        <v>360.70572212872315</v>
      </c>
      <c r="Y109" s="11">
        <v>362.20378132918717</v>
      </c>
      <c r="Z109" s="11">
        <v>363.26376111535285</v>
      </c>
      <c r="AA109" s="11">
        <v>364.32374090151859</v>
      </c>
      <c r="AB109" s="11">
        <v>365.38372068768427</v>
      </c>
      <c r="AC109" s="11">
        <v>366.44370047384996</v>
      </c>
      <c r="AD109" s="11">
        <v>367.50368026001559</v>
      </c>
      <c r="AE109" s="11">
        <v>367.50368026001559</v>
      </c>
      <c r="AF109" s="11">
        <v>367.50368026001559</v>
      </c>
      <c r="AG109" s="11">
        <v>367.50368026001559</v>
      </c>
      <c r="AH109" s="11">
        <v>367.50368026001559</v>
      </c>
      <c r="AI109" s="11">
        <v>367.50368026001559</v>
      </c>
      <c r="AJ109" s="11">
        <v>367.50368026001559</v>
      </c>
      <c r="AK109" s="11">
        <v>367.50368026001559</v>
      </c>
      <c r="AL109" s="11">
        <v>367.50368026001559</v>
      </c>
      <c r="AM109" s="11">
        <v>367.50368026001559</v>
      </c>
      <c r="AN109" s="11">
        <v>367.50368026001559</v>
      </c>
    </row>
    <row r="110" spans="1:40" x14ac:dyDescent="0.25">
      <c r="A110" s="6" t="s">
        <v>43</v>
      </c>
      <c r="B110" s="11">
        <v>22.103799454880861</v>
      </c>
      <c r="C110" s="11">
        <v>22.179382125935021</v>
      </c>
      <c r="D110" s="11">
        <v>22.254964796989174</v>
      </c>
      <c r="E110" s="11">
        <v>22.330547468043335</v>
      </c>
      <c r="F110" s="11">
        <v>22.532730057780366</v>
      </c>
      <c r="G110" s="11">
        <v>22.734912647517401</v>
      </c>
      <c r="H110" s="11">
        <v>22.937095237254432</v>
      </c>
      <c r="I110" s="11">
        <v>23.139277826991467</v>
      </c>
      <c r="J110" s="11">
        <v>23.341460416728498</v>
      </c>
      <c r="K110" s="11">
        <v>23.511278165700688</v>
      </c>
      <c r="L110" s="11">
        <v>23.681095914672877</v>
      </c>
      <c r="M110" s="11">
        <v>23.850913663645059</v>
      </c>
      <c r="N110" s="11">
        <v>24.020731412617245</v>
      </c>
      <c r="O110" s="11">
        <v>24.190549161589438</v>
      </c>
      <c r="P110" s="11">
        <v>24.327627920907268</v>
      </c>
      <c r="Q110" s="11">
        <v>24.46470668022511</v>
      </c>
      <c r="R110" s="11">
        <v>24.60178543954294</v>
      </c>
      <c r="S110" s="11">
        <v>24.738864198860774</v>
      </c>
      <c r="T110" s="11">
        <v>24.875942958178609</v>
      </c>
      <c r="U110" s="11">
        <v>24.981001369432345</v>
      </c>
      <c r="V110" s="11">
        <v>25.086059780686092</v>
      </c>
      <c r="W110" s="11">
        <v>25.191118191939836</v>
      </c>
      <c r="X110" s="11">
        <v>25.296176603193576</v>
      </c>
      <c r="Y110" s="11">
        <v>25.401235014447316</v>
      </c>
      <c r="Z110" s="11">
        <v>25.475571056882192</v>
      </c>
      <c r="AA110" s="11">
        <v>25.549907099317064</v>
      </c>
      <c r="AB110" s="11">
        <v>25.62424314175194</v>
      </c>
      <c r="AC110" s="11">
        <v>25.698579184186812</v>
      </c>
      <c r="AD110" s="11">
        <v>25.772915226621688</v>
      </c>
      <c r="AE110" s="11">
        <v>25.772915226621688</v>
      </c>
      <c r="AF110" s="11">
        <v>25.772915226621688</v>
      </c>
      <c r="AG110" s="11">
        <v>25.772915226621688</v>
      </c>
      <c r="AH110" s="11">
        <v>25.772915226621688</v>
      </c>
      <c r="AI110" s="11">
        <v>25.772915226621688</v>
      </c>
      <c r="AJ110" s="11">
        <v>25.772915226621688</v>
      </c>
      <c r="AK110" s="11">
        <v>25.772915226621688</v>
      </c>
      <c r="AL110" s="11">
        <v>25.772915226621688</v>
      </c>
      <c r="AM110" s="11">
        <v>25.772915226621688</v>
      </c>
      <c r="AN110" s="11">
        <v>25.772915226621688</v>
      </c>
    </row>
    <row r="111" spans="1:40" x14ac:dyDescent="0.25">
      <c r="A111" s="6" t="s">
        <v>8</v>
      </c>
      <c r="B111" s="11">
        <v>16.90480739400757</v>
      </c>
      <c r="C111" s="11">
        <v>16.962612410701794</v>
      </c>
      <c r="D111" s="11">
        <v>17.020417427396016</v>
      </c>
      <c r="E111" s="11">
        <v>17.07822244409024</v>
      </c>
      <c r="F111" s="11">
        <v>17.232850056637254</v>
      </c>
      <c r="G111" s="11">
        <v>17.387477669184268</v>
      </c>
      <c r="H111" s="11">
        <v>17.542105281731281</v>
      </c>
      <c r="I111" s="11">
        <v>17.696732894278291</v>
      </c>
      <c r="J111" s="11">
        <v>17.851360506825305</v>
      </c>
      <c r="K111" s="11">
        <v>17.981235750414925</v>
      </c>
      <c r="L111" s="11">
        <v>18.111110994004552</v>
      </c>
      <c r="M111" s="11">
        <v>18.240986237594164</v>
      </c>
      <c r="N111" s="11">
        <v>18.370861481183784</v>
      </c>
      <c r="O111" s="11">
        <v>18.500736724773404</v>
      </c>
      <c r="P111" s="11">
        <v>18.605573453355188</v>
      </c>
      <c r="Q111" s="11">
        <v>18.710410181936975</v>
      </c>
      <c r="R111" s="11">
        <v>18.815246910518756</v>
      </c>
      <c r="S111" s="11">
        <v>18.920083639100536</v>
      </c>
      <c r="T111" s="11">
        <v>19.02492036768232</v>
      </c>
      <c r="U111" s="11">
        <v>19.105268192543384</v>
      </c>
      <c r="V111" s="11">
        <v>19.185616017404456</v>
      </c>
      <c r="W111" s="11">
        <v>19.265963842265524</v>
      </c>
      <c r="X111" s="11">
        <v>19.346311667126596</v>
      </c>
      <c r="Y111" s="11">
        <v>19.42665949198766</v>
      </c>
      <c r="Z111" s="11">
        <v>19.48351109717705</v>
      </c>
      <c r="AA111" s="11">
        <v>19.540362702366437</v>
      </c>
      <c r="AB111" s="11">
        <v>19.597214307555827</v>
      </c>
      <c r="AC111" s="11">
        <v>19.654065912745214</v>
      </c>
      <c r="AD111" s="11">
        <v>19.710917517934607</v>
      </c>
      <c r="AE111" s="11">
        <v>19.710917517934607</v>
      </c>
      <c r="AF111" s="11">
        <v>19.710917517934607</v>
      </c>
      <c r="AG111" s="11">
        <v>19.710917517934607</v>
      </c>
      <c r="AH111" s="11">
        <v>19.710917517934607</v>
      </c>
      <c r="AI111" s="11">
        <v>19.710917517934607</v>
      </c>
      <c r="AJ111" s="11">
        <v>19.710917517934607</v>
      </c>
      <c r="AK111" s="11">
        <v>19.710917517934607</v>
      </c>
      <c r="AL111" s="11">
        <v>19.710917517934607</v>
      </c>
      <c r="AM111" s="11">
        <v>19.710917517934607</v>
      </c>
      <c r="AN111" s="11">
        <v>19.710917517934607</v>
      </c>
    </row>
    <row r="112" spans="1:40" x14ac:dyDescent="0.25">
      <c r="A112" s="6" t="s">
        <v>9</v>
      </c>
      <c r="B112" s="11">
        <v>173.30263937080937</v>
      </c>
      <c r="C112" s="11">
        <v>173.89523777956344</v>
      </c>
      <c r="D112" s="11">
        <v>174.48783618831746</v>
      </c>
      <c r="E112" s="11">
        <v>175.08043459707153</v>
      </c>
      <c r="F112" s="11">
        <v>176.66562706625658</v>
      </c>
      <c r="G112" s="11">
        <v>178.25081953544159</v>
      </c>
      <c r="H112" s="11">
        <v>179.83601200462664</v>
      </c>
      <c r="I112" s="11">
        <v>181.42120447381163</v>
      </c>
      <c r="J112" s="11">
        <v>183.00639694299667</v>
      </c>
      <c r="K112" s="11">
        <v>184.33783609982416</v>
      </c>
      <c r="L112" s="11">
        <v>185.66927525665162</v>
      </c>
      <c r="M112" s="11">
        <v>187.00071441347902</v>
      </c>
      <c r="N112" s="11">
        <v>188.3321535703065</v>
      </c>
      <c r="O112" s="11">
        <v>189.6635927271339</v>
      </c>
      <c r="P112" s="11">
        <v>190.73834509447914</v>
      </c>
      <c r="Q112" s="11">
        <v>191.81309746182436</v>
      </c>
      <c r="R112" s="11">
        <v>192.88784982916954</v>
      </c>
      <c r="S112" s="11">
        <v>193.96260219651472</v>
      </c>
      <c r="T112" s="11">
        <v>195.03735456385991</v>
      </c>
      <c r="U112" s="11">
        <v>195.86105457957629</v>
      </c>
      <c r="V112" s="11">
        <v>196.6847545952927</v>
      </c>
      <c r="W112" s="11">
        <v>197.50845461100911</v>
      </c>
      <c r="X112" s="11">
        <v>198.3321546267255</v>
      </c>
      <c r="Y112" s="11">
        <v>199.15585464244188</v>
      </c>
      <c r="Z112" s="11">
        <v>199.73867898359831</v>
      </c>
      <c r="AA112" s="11">
        <v>200.32150332475467</v>
      </c>
      <c r="AB112" s="11">
        <v>200.9043276659111</v>
      </c>
      <c r="AC112" s="11">
        <v>201.48715200706749</v>
      </c>
      <c r="AD112" s="11">
        <v>202.06997634822389</v>
      </c>
      <c r="AE112" s="11">
        <v>202.06997634822389</v>
      </c>
      <c r="AF112" s="11">
        <v>202.06997634822389</v>
      </c>
      <c r="AG112" s="11">
        <v>202.06997634822389</v>
      </c>
      <c r="AH112" s="11">
        <v>202.06997634822389</v>
      </c>
      <c r="AI112" s="11">
        <v>202.06997634822389</v>
      </c>
      <c r="AJ112" s="11">
        <v>202.06997634822389</v>
      </c>
      <c r="AK112" s="11">
        <v>202.06997634822389</v>
      </c>
      <c r="AL112" s="11">
        <v>202.06997634822389</v>
      </c>
      <c r="AM112" s="11">
        <v>202.06997634822389</v>
      </c>
      <c r="AN112" s="11">
        <v>202.06997634822389</v>
      </c>
    </row>
    <row r="113" spans="1:40" x14ac:dyDescent="0.25">
      <c r="A113" s="6" t="s">
        <v>10</v>
      </c>
      <c r="B113" s="11">
        <v>0.15052074149159378</v>
      </c>
      <c r="C113" s="11">
        <v>0.1510354385107289</v>
      </c>
      <c r="D113" s="11">
        <v>0.15155013552986399</v>
      </c>
      <c r="E113" s="11">
        <v>0.15206483254899908</v>
      </c>
      <c r="F113" s="11">
        <v>0.15344163988866161</v>
      </c>
      <c r="G113" s="11">
        <v>0.15481844722832416</v>
      </c>
      <c r="H113" s="11">
        <v>0.15619525456798672</v>
      </c>
      <c r="I113" s="11">
        <v>0.15757206190764922</v>
      </c>
      <c r="J113" s="11">
        <v>0.15894886924731177</v>
      </c>
      <c r="K113" s="11">
        <v>0.16010528100113283</v>
      </c>
      <c r="L113" s="11">
        <v>0.16126169275495383</v>
      </c>
      <c r="M113" s="11">
        <v>0.16241810450877486</v>
      </c>
      <c r="N113" s="11">
        <v>0.16357451626259589</v>
      </c>
      <c r="O113" s="11">
        <v>0.16473092801641692</v>
      </c>
      <c r="P113" s="11">
        <v>0.16566439633426813</v>
      </c>
      <c r="Q113" s="11">
        <v>0.16659786465211937</v>
      </c>
      <c r="R113" s="11">
        <v>0.16753133296997055</v>
      </c>
      <c r="S113" s="11">
        <v>0.16846480128782176</v>
      </c>
      <c r="T113" s="11">
        <v>0.16939826960567297</v>
      </c>
      <c r="U113" s="11">
        <v>0.17011368823739378</v>
      </c>
      <c r="V113" s="11">
        <v>0.17082910686911459</v>
      </c>
      <c r="W113" s="11">
        <v>0.1715445255008354</v>
      </c>
      <c r="X113" s="11">
        <v>0.17225994413255624</v>
      </c>
      <c r="Y113" s="11">
        <v>0.17297536276427702</v>
      </c>
      <c r="Z113" s="11">
        <v>0.17348157058839736</v>
      </c>
      <c r="AA113" s="11">
        <v>0.1739877784125177</v>
      </c>
      <c r="AB113" s="11">
        <v>0.17449398623663803</v>
      </c>
      <c r="AC113" s="11">
        <v>0.1750001940607584</v>
      </c>
      <c r="AD113" s="11">
        <v>0.17550640188487876</v>
      </c>
      <c r="AE113" s="11">
        <v>0.17550640188487876</v>
      </c>
      <c r="AF113" s="11">
        <v>0.17550640188487876</v>
      </c>
      <c r="AG113" s="11">
        <v>0.17550640188487876</v>
      </c>
      <c r="AH113" s="11">
        <v>0.17550640188487876</v>
      </c>
      <c r="AI113" s="11">
        <v>0.17550640188487876</v>
      </c>
      <c r="AJ113" s="11">
        <v>0.17550640188487876</v>
      </c>
      <c r="AK113" s="11">
        <v>0.17550640188487876</v>
      </c>
      <c r="AL113" s="11">
        <v>0.17550640188487876</v>
      </c>
      <c r="AM113" s="11">
        <v>0.17550640188487876</v>
      </c>
      <c r="AN113" s="11">
        <v>0.17550640188487876</v>
      </c>
    </row>
    <row r="114" spans="1:40" x14ac:dyDescent="0.25">
      <c r="A114" s="6" t="s">
        <v>44</v>
      </c>
      <c r="B114" s="11">
        <v>274.84005915483135</v>
      </c>
      <c r="C114" s="11">
        <v>275.77985893115522</v>
      </c>
      <c r="D114" s="11">
        <v>276.71965870747908</v>
      </c>
      <c r="E114" s="11">
        <v>277.65945848380295</v>
      </c>
      <c r="F114" s="11">
        <v>280.17340976339318</v>
      </c>
      <c r="G114" s="11">
        <v>282.68736104298341</v>
      </c>
      <c r="H114" s="11">
        <v>285.20131232257364</v>
      </c>
      <c r="I114" s="11">
        <v>287.71526360216382</v>
      </c>
      <c r="J114" s="11">
        <v>290.22921488175399</v>
      </c>
      <c r="K114" s="11">
        <v>292.34073965686457</v>
      </c>
      <c r="L114" s="11">
        <v>294.45226443197515</v>
      </c>
      <c r="M114" s="11">
        <v>296.56378920708573</v>
      </c>
      <c r="N114" s="11">
        <v>298.67531398219626</v>
      </c>
      <c r="O114" s="11">
        <v>300.78683875730684</v>
      </c>
      <c r="P114" s="11">
        <v>302.49128483666476</v>
      </c>
      <c r="Q114" s="11">
        <v>304.19573091602263</v>
      </c>
      <c r="R114" s="11">
        <v>305.90017699538049</v>
      </c>
      <c r="S114" s="11">
        <v>307.60462307473836</v>
      </c>
      <c r="T114" s="11">
        <v>309.30906915409622</v>
      </c>
      <c r="U114" s="11">
        <v>310.61537217329567</v>
      </c>
      <c r="V114" s="11">
        <v>311.92167519249517</v>
      </c>
      <c r="W114" s="11">
        <v>313.22797821169468</v>
      </c>
      <c r="X114" s="11">
        <v>314.53428123089418</v>
      </c>
      <c r="Y114" s="11">
        <v>315.84058425009368</v>
      </c>
      <c r="Z114" s="11">
        <v>316.76488336626329</v>
      </c>
      <c r="AA114" s="11">
        <v>317.6891824824329</v>
      </c>
      <c r="AB114" s="11">
        <v>318.6134815986025</v>
      </c>
      <c r="AC114" s="11">
        <v>319.53778071477217</v>
      </c>
      <c r="AD114" s="11">
        <v>320.46207983094178</v>
      </c>
      <c r="AE114" s="11">
        <v>320.46207983094178</v>
      </c>
      <c r="AF114" s="11">
        <v>320.46207983094178</v>
      </c>
      <c r="AG114" s="11">
        <v>320.46207983094178</v>
      </c>
      <c r="AH114" s="11">
        <v>320.46207983094178</v>
      </c>
      <c r="AI114" s="11">
        <v>320.46207983094178</v>
      </c>
      <c r="AJ114" s="11">
        <v>320.46207983094178</v>
      </c>
      <c r="AK114" s="11">
        <v>320.46207983094178</v>
      </c>
      <c r="AL114" s="11">
        <v>320.46207983094178</v>
      </c>
      <c r="AM114" s="11">
        <v>320.46207983094178</v>
      </c>
      <c r="AN114" s="11">
        <v>320.46207983094178</v>
      </c>
    </row>
    <row r="116" spans="1:40" x14ac:dyDescent="0.25">
      <c r="A116" s="5" t="s">
        <v>3</v>
      </c>
    </row>
    <row r="117" spans="1:40" x14ac:dyDescent="0.25">
      <c r="A117" s="5" t="s">
        <v>4</v>
      </c>
    </row>
    <row r="118" spans="1:40" x14ac:dyDescent="0.25">
      <c r="A118" s="5" t="s">
        <v>60</v>
      </c>
    </row>
    <row r="119" spans="1:40" x14ac:dyDescent="0.25">
      <c r="A119" s="5" t="s">
        <v>6</v>
      </c>
    </row>
    <row r="120" spans="1:40" x14ac:dyDescent="0.25">
      <c r="A120" s="5"/>
    </row>
    <row r="121" spans="1:40" x14ac:dyDescent="0.25">
      <c r="A121" s="6" t="s">
        <v>7</v>
      </c>
      <c r="B121" s="6">
        <v>2022</v>
      </c>
      <c r="C121" s="6">
        <v>2023</v>
      </c>
      <c r="D121" s="6">
        <v>2024</v>
      </c>
      <c r="E121" s="6">
        <v>2025</v>
      </c>
      <c r="F121" s="6">
        <v>2026</v>
      </c>
      <c r="G121" s="6">
        <v>2027</v>
      </c>
      <c r="H121" s="6">
        <v>2028</v>
      </c>
      <c r="I121" s="6">
        <v>2029</v>
      </c>
      <c r="J121" s="6">
        <v>2030</v>
      </c>
      <c r="K121" s="6">
        <v>2031</v>
      </c>
      <c r="L121" s="6">
        <v>2032</v>
      </c>
      <c r="M121" s="6">
        <v>2033</v>
      </c>
      <c r="N121" s="6">
        <v>2034</v>
      </c>
      <c r="O121" s="6">
        <v>2035</v>
      </c>
      <c r="P121" s="6">
        <v>2036</v>
      </c>
      <c r="Q121" s="6">
        <v>2037</v>
      </c>
      <c r="R121" s="6">
        <v>2038</v>
      </c>
      <c r="S121" s="6">
        <v>2039</v>
      </c>
      <c r="T121" s="6">
        <v>2040</v>
      </c>
      <c r="U121" s="6">
        <v>2041</v>
      </c>
      <c r="V121" s="6">
        <v>2042</v>
      </c>
      <c r="W121" s="6">
        <v>2043</v>
      </c>
      <c r="X121" s="6">
        <v>2044</v>
      </c>
      <c r="Y121" s="6">
        <v>2045</v>
      </c>
      <c r="Z121" s="6">
        <v>2046</v>
      </c>
      <c r="AA121" s="6">
        <v>2047</v>
      </c>
      <c r="AB121" s="6">
        <v>2048</v>
      </c>
      <c r="AC121" s="6">
        <v>2049</v>
      </c>
      <c r="AD121" s="6">
        <v>2050</v>
      </c>
      <c r="AE121" s="6">
        <v>2051</v>
      </c>
      <c r="AF121" s="6">
        <v>2052</v>
      </c>
      <c r="AG121" s="6">
        <v>2053</v>
      </c>
      <c r="AH121" s="6">
        <v>2054</v>
      </c>
      <c r="AI121" s="6">
        <v>2055</v>
      </c>
      <c r="AJ121" s="6">
        <v>2056</v>
      </c>
      <c r="AK121" s="6">
        <v>2057</v>
      </c>
      <c r="AL121" s="6">
        <v>2058</v>
      </c>
      <c r="AM121" s="6">
        <v>2059</v>
      </c>
      <c r="AN121" s="6">
        <v>2060</v>
      </c>
    </row>
    <row r="122" spans="1:40" x14ac:dyDescent="0.25">
      <c r="A122" s="6" t="s">
        <v>40</v>
      </c>
      <c r="B122" s="11">
        <v>157.89735921763128</v>
      </c>
      <c r="C122" s="11">
        <v>158.43728015685386</v>
      </c>
      <c r="D122" s="11">
        <v>158.97720109607639</v>
      </c>
      <c r="E122" s="11">
        <v>159.51712203529894</v>
      </c>
      <c r="F122" s="11">
        <v>160.96140300900322</v>
      </c>
      <c r="G122" s="11">
        <v>162.4056839827075</v>
      </c>
      <c r="H122" s="11">
        <v>163.84996495641178</v>
      </c>
      <c r="I122" s="11">
        <v>165.29424593011606</v>
      </c>
      <c r="J122" s="11">
        <v>166.73852690382031</v>
      </c>
      <c r="K122" s="11">
        <v>167.95161129529447</v>
      </c>
      <c r="L122" s="11">
        <v>169.16469568676862</v>
      </c>
      <c r="M122" s="11">
        <v>170.37778007824281</v>
      </c>
      <c r="N122" s="11">
        <v>171.59086446971691</v>
      </c>
      <c r="O122" s="11">
        <v>172.80394886119112</v>
      </c>
      <c r="P122" s="11">
        <v>173.78316395700739</v>
      </c>
      <c r="Q122" s="11">
        <v>174.76237905282369</v>
      </c>
      <c r="R122" s="11">
        <v>175.74159414864002</v>
      </c>
      <c r="S122" s="11">
        <v>176.72080924445632</v>
      </c>
      <c r="T122" s="11">
        <v>177.70002434027259</v>
      </c>
      <c r="U122" s="11">
        <v>178.4505037198212</v>
      </c>
      <c r="V122" s="11">
        <v>179.20098309936978</v>
      </c>
      <c r="W122" s="11">
        <v>179.95146247891836</v>
      </c>
      <c r="X122" s="11">
        <v>180.70194185846699</v>
      </c>
      <c r="Y122" s="11">
        <v>181.4524212380156</v>
      </c>
      <c r="Z122" s="11">
        <v>181.98343694955042</v>
      </c>
      <c r="AA122" s="11">
        <v>182.51445266108522</v>
      </c>
      <c r="AB122" s="11">
        <v>183.04546837262001</v>
      </c>
      <c r="AC122" s="11">
        <v>183.57648408415483</v>
      </c>
      <c r="AD122" s="11">
        <v>184.10749979568965</v>
      </c>
      <c r="AE122" s="11">
        <v>184.10749979568965</v>
      </c>
      <c r="AF122" s="11">
        <v>184.10749979568965</v>
      </c>
      <c r="AG122" s="11">
        <v>184.10749979568965</v>
      </c>
      <c r="AH122" s="11">
        <v>184.10749979568965</v>
      </c>
      <c r="AI122" s="11">
        <v>184.10749979568965</v>
      </c>
      <c r="AJ122" s="11">
        <v>184.10749979568965</v>
      </c>
      <c r="AK122" s="11">
        <v>184.10749979568965</v>
      </c>
      <c r="AL122" s="11">
        <v>184.10749979568965</v>
      </c>
      <c r="AM122" s="11">
        <v>184.10749979568965</v>
      </c>
      <c r="AN122" s="11">
        <v>184.10749979568965</v>
      </c>
    </row>
    <row r="123" spans="1:40" x14ac:dyDescent="0.25">
      <c r="A123" s="6" t="s">
        <v>41</v>
      </c>
      <c r="B123" s="11">
        <v>96.453706751154286</v>
      </c>
      <c r="C123" s="11">
        <v>96.783524654370794</v>
      </c>
      <c r="D123" s="11">
        <v>97.113342557587274</v>
      </c>
      <c r="E123" s="11">
        <v>97.443160460803767</v>
      </c>
      <c r="F123" s="11">
        <v>98.325418746782674</v>
      </c>
      <c r="G123" s="11">
        <v>99.20767703276158</v>
      </c>
      <c r="H123" s="11">
        <v>100.08993531874049</v>
      </c>
      <c r="I123" s="11">
        <v>100.97219360471939</v>
      </c>
      <c r="J123" s="11">
        <v>101.85445189069831</v>
      </c>
      <c r="K123" s="11">
        <v>102.59548066242324</v>
      </c>
      <c r="L123" s="11">
        <v>103.33650943414817</v>
      </c>
      <c r="M123" s="11">
        <v>104.0775382058731</v>
      </c>
      <c r="N123" s="11">
        <v>104.81856697759801</v>
      </c>
      <c r="O123" s="11">
        <v>105.55959574932295</v>
      </c>
      <c r="P123" s="11">
        <v>106.15776234416755</v>
      </c>
      <c r="Q123" s="11">
        <v>106.75592893901219</v>
      </c>
      <c r="R123" s="11">
        <v>107.35409553385682</v>
      </c>
      <c r="S123" s="11">
        <v>107.95226212870146</v>
      </c>
      <c r="T123" s="11">
        <v>108.55042872354606</v>
      </c>
      <c r="U123" s="11">
        <v>109.00886905691478</v>
      </c>
      <c r="V123" s="11">
        <v>109.46730939028348</v>
      </c>
      <c r="W123" s="11">
        <v>109.92574972365215</v>
      </c>
      <c r="X123" s="11">
        <v>110.38419005702087</v>
      </c>
      <c r="Y123" s="11">
        <v>110.84263039038957</v>
      </c>
      <c r="Z123" s="11">
        <v>111.16700841656062</v>
      </c>
      <c r="AA123" s="11">
        <v>111.49138644273165</v>
      </c>
      <c r="AB123" s="11">
        <v>111.81576446890269</v>
      </c>
      <c r="AC123" s="11">
        <v>112.14014249507372</v>
      </c>
      <c r="AD123" s="11">
        <v>112.46452052124475</v>
      </c>
      <c r="AE123" s="11">
        <v>112.46452052124475</v>
      </c>
      <c r="AF123" s="11">
        <v>112.46452052124475</v>
      </c>
      <c r="AG123" s="11">
        <v>112.46452052124475</v>
      </c>
      <c r="AH123" s="11">
        <v>112.46452052124475</v>
      </c>
      <c r="AI123" s="11">
        <v>112.46452052124475</v>
      </c>
      <c r="AJ123" s="11">
        <v>112.46452052124475</v>
      </c>
      <c r="AK123" s="11">
        <v>112.46452052124475</v>
      </c>
      <c r="AL123" s="11">
        <v>112.46452052124475</v>
      </c>
      <c r="AM123" s="11">
        <v>112.46452052124475</v>
      </c>
      <c r="AN123" s="11">
        <v>112.46452052124475</v>
      </c>
    </row>
    <row r="124" spans="1:40" x14ac:dyDescent="0.25">
      <c r="A124" s="6" t="s">
        <v>42</v>
      </c>
      <c r="B124" s="11">
        <v>74.896778380725806</v>
      </c>
      <c r="C124" s="11">
        <v>75.152883607111079</v>
      </c>
      <c r="D124" s="11">
        <v>75.408988833496338</v>
      </c>
      <c r="E124" s="11">
        <v>75.665094059881596</v>
      </c>
      <c r="F124" s="11">
        <v>76.350171964559749</v>
      </c>
      <c r="G124" s="11">
        <v>77.035249869237887</v>
      </c>
      <c r="H124" s="11">
        <v>77.72032777391604</v>
      </c>
      <c r="I124" s="11">
        <v>78.405405678594192</v>
      </c>
      <c r="J124" s="11">
        <v>79.090483583272331</v>
      </c>
      <c r="K124" s="11">
        <v>79.665896074497908</v>
      </c>
      <c r="L124" s="11">
        <v>80.241308565723486</v>
      </c>
      <c r="M124" s="11">
        <v>80.816721056949092</v>
      </c>
      <c r="N124" s="11">
        <v>81.392133548174641</v>
      </c>
      <c r="O124" s="11">
        <v>81.967546039400233</v>
      </c>
      <c r="P124" s="11">
        <v>82.432025346602117</v>
      </c>
      <c r="Q124" s="11">
        <v>82.896504653804016</v>
      </c>
      <c r="R124" s="11">
        <v>83.360983961005928</v>
      </c>
      <c r="S124" s="11">
        <v>83.825463268207827</v>
      </c>
      <c r="T124" s="11">
        <v>84.289942575409725</v>
      </c>
      <c r="U124" s="11">
        <v>84.645923752345581</v>
      </c>
      <c r="V124" s="11">
        <v>85.001904929281437</v>
      </c>
      <c r="W124" s="11">
        <v>85.357886106217279</v>
      </c>
      <c r="X124" s="11">
        <v>85.713867283153164</v>
      </c>
      <c r="Y124" s="11">
        <v>86.069848460088991</v>
      </c>
      <c r="Z124" s="11">
        <v>86.321729595154025</v>
      </c>
      <c r="AA124" s="11">
        <v>86.573610730219045</v>
      </c>
      <c r="AB124" s="11">
        <v>86.82549186528405</v>
      </c>
      <c r="AC124" s="11">
        <v>87.07737300034907</v>
      </c>
      <c r="AD124" s="11">
        <v>87.329254135414104</v>
      </c>
      <c r="AE124" s="11">
        <v>87.329254135414104</v>
      </c>
      <c r="AF124" s="11">
        <v>87.329254135414104</v>
      </c>
      <c r="AG124" s="11">
        <v>87.329254135414104</v>
      </c>
      <c r="AH124" s="11">
        <v>87.329254135414104</v>
      </c>
      <c r="AI124" s="11">
        <v>87.329254135414104</v>
      </c>
      <c r="AJ124" s="11">
        <v>87.329254135414104</v>
      </c>
      <c r="AK124" s="11">
        <v>87.329254135414104</v>
      </c>
      <c r="AL124" s="11">
        <v>87.329254135414104</v>
      </c>
      <c r="AM124" s="11">
        <v>87.329254135414104</v>
      </c>
      <c r="AN124" s="11">
        <v>87.329254135414104</v>
      </c>
    </row>
    <row r="125" spans="1:40" x14ac:dyDescent="0.25">
      <c r="A125" s="6" t="s">
        <v>43</v>
      </c>
      <c r="B125" s="11">
        <v>5.2524870460828845</v>
      </c>
      <c r="C125" s="11">
        <v>5.2704476234682653</v>
      </c>
      <c r="D125" s="11">
        <v>5.2884082008536444</v>
      </c>
      <c r="E125" s="11">
        <v>5.3063687782390243</v>
      </c>
      <c r="F125" s="11">
        <v>5.3544130719680263</v>
      </c>
      <c r="G125" s="11">
        <v>5.4024573656970283</v>
      </c>
      <c r="H125" s="11">
        <v>5.450501659426032</v>
      </c>
      <c r="I125" s="11">
        <v>5.498545953155034</v>
      </c>
      <c r="J125" s="11">
        <v>5.546590246884036</v>
      </c>
      <c r="K125" s="11">
        <v>5.5869437403407636</v>
      </c>
      <c r="L125" s="11">
        <v>5.6272972337974911</v>
      </c>
      <c r="M125" s="11">
        <v>5.6676507272542205</v>
      </c>
      <c r="N125" s="11">
        <v>5.708004220710948</v>
      </c>
      <c r="O125" s="11">
        <v>5.7483577141676765</v>
      </c>
      <c r="P125" s="11">
        <v>5.7809314990085925</v>
      </c>
      <c r="Q125" s="11">
        <v>5.8135052838495085</v>
      </c>
      <c r="R125" s="11">
        <v>5.8460790686904254</v>
      </c>
      <c r="S125" s="11">
        <v>5.8786528535313405</v>
      </c>
      <c r="T125" s="11">
        <v>5.9112266383722565</v>
      </c>
      <c r="U125" s="11">
        <v>5.9361914841363843</v>
      </c>
      <c r="V125" s="11">
        <v>5.9611563299005121</v>
      </c>
      <c r="W125" s="11">
        <v>5.9861211756646409</v>
      </c>
      <c r="X125" s="11">
        <v>6.0110860214287696</v>
      </c>
      <c r="Y125" s="11">
        <v>6.0360508671928983</v>
      </c>
      <c r="Z125" s="11">
        <v>6.0537152104087895</v>
      </c>
      <c r="AA125" s="11">
        <v>6.0713795536246806</v>
      </c>
      <c r="AB125" s="11">
        <v>6.0890438968405709</v>
      </c>
      <c r="AC125" s="11">
        <v>6.106708240056463</v>
      </c>
      <c r="AD125" s="11">
        <v>6.1243725832723532</v>
      </c>
      <c r="AE125" s="11">
        <v>6.1243725832723532</v>
      </c>
      <c r="AF125" s="11">
        <v>6.1243725832723532</v>
      </c>
      <c r="AG125" s="11">
        <v>6.1243725832723532</v>
      </c>
      <c r="AH125" s="11">
        <v>6.1243725832723532</v>
      </c>
      <c r="AI125" s="11">
        <v>6.1243725832723532</v>
      </c>
      <c r="AJ125" s="11">
        <v>6.1243725832723532</v>
      </c>
      <c r="AK125" s="11">
        <v>6.1243725832723532</v>
      </c>
      <c r="AL125" s="11">
        <v>6.1243725832723532</v>
      </c>
      <c r="AM125" s="11">
        <v>6.1243725832723532</v>
      </c>
      <c r="AN125" s="11">
        <v>6.1243725832723532</v>
      </c>
    </row>
    <row r="126" spans="1:40" x14ac:dyDescent="0.25">
      <c r="A126" s="6" t="s">
        <v>8</v>
      </c>
      <c r="B126" s="11">
        <v>4.0170596930540015</v>
      </c>
      <c r="C126" s="11">
        <v>4.0307957976546964</v>
      </c>
      <c r="D126" s="11">
        <v>4.0445319022553905</v>
      </c>
      <c r="E126" s="11">
        <v>4.0582680068560855</v>
      </c>
      <c r="F126" s="11">
        <v>4.0950118948708027</v>
      </c>
      <c r="G126" s="11">
        <v>4.13175578288552</v>
      </c>
      <c r="H126" s="11">
        <v>4.1684996709002364</v>
      </c>
      <c r="I126" s="11">
        <v>4.2052435589149537</v>
      </c>
      <c r="J126" s="11">
        <v>4.241987446929671</v>
      </c>
      <c r="K126" s="11">
        <v>4.2728494729788036</v>
      </c>
      <c r="L126" s="11">
        <v>4.3037114990279361</v>
      </c>
      <c r="M126" s="11">
        <v>4.3345735250770687</v>
      </c>
      <c r="N126" s="11">
        <v>4.3654355511262004</v>
      </c>
      <c r="O126" s="11">
        <v>4.3962975771753339</v>
      </c>
      <c r="P126" s="11">
        <v>4.4212097448754406</v>
      </c>
      <c r="Q126" s="11">
        <v>4.4461219125755473</v>
      </c>
      <c r="R126" s="11">
        <v>4.471034080275655</v>
      </c>
      <c r="S126" s="11">
        <v>4.4959462479757626</v>
      </c>
      <c r="T126" s="11">
        <v>4.5208584156758684</v>
      </c>
      <c r="U126" s="11">
        <v>4.5399513281918891</v>
      </c>
      <c r="V126" s="11">
        <v>4.5590442407079088</v>
      </c>
      <c r="W126" s="11">
        <v>4.5781371532239286</v>
      </c>
      <c r="X126" s="11">
        <v>4.5972300657399501</v>
      </c>
      <c r="Y126" s="11">
        <v>4.6163229782559698</v>
      </c>
      <c r="Z126" s="11">
        <v>4.6298325253551385</v>
      </c>
      <c r="AA126" s="11">
        <v>4.643342072454308</v>
      </c>
      <c r="AB126" s="11">
        <v>4.6568516195534748</v>
      </c>
      <c r="AC126" s="11">
        <v>4.6703611666526434</v>
      </c>
      <c r="AD126" s="11">
        <v>4.6838707137518112</v>
      </c>
      <c r="AE126" s="11">
        <v>4.6838707137518112</v>
      </c>
      <c r="AF126" s="11">
        <v>4.6838707137518112</v>
      </c>
      <c r="AG126" s="11">
        <v>4.6838707137518112</v>
      </c>
      <c r="AH126" s="11">
        <v>4.6838707137518112</v>
      </c>
      <c r="AI126" s="11">
        <v>4.6838707137518112</v>
      </c>
      <c r="AJ126" s="11">
        <v>4.6838707137518112</v>
      </c>
      <c r="AK126" s="11">
        <v>4.6838707137518112</v>
      </c>
      <c r="AL126" s="11">
        <v>4.6838707137518112</v>
      </c>
      <c r="AM126" s="11">
        <v>4.6838707137518112</v>
      </c>
      <c r="AN126" s="11">
        <v>4.6838707137518112</v>
      </c>
    </row>
    <row r="127" spans="1:40" x14ac:dyDescent="0.25">
      <c r="A127" s="6" t="s">
        <v>9</v>
      </c>
      <c r="B127" s="11">
        <v>41.18160184203753</v>
      </c>
      <c r="C127" s="11">
        <v>41.322419961196807</v>
      </c>
      <c r="D127" s="11">
        <v>41.463238080356071</v>
      </c>
      <c r="E127" s="11">
        <v>41.604056199515341</v>
      </c>
      <c r="F127" s="11">
        <v>41.980742702075155</v>
      </c>
      <c r="G127" s="11">
        <v>42.357429204634961</v>
      </c>
      <c r="H127" s="11">
        <v>42.734115707194782</v>
      </c>
      <c r="I127" s="11">
        <v>43.110802209754588</v>
      </c>
      <c r="J127" s="11">
        <v>43.487488712314402</v>
      </c>
      <c r="K127" s="11">
        <v>43.803876260896665</v>
      </c>
      <c r="L127" s="11">
        <v>44.120263809478928</v>
      </c>
      <c r="M127" s="11">
        <v>44.436651358061184</v>
      </c>
      <c r="N127" s="11">
        <v>44.75303890664344</v>
      </c>
      <c r="O127" s="11">
        <v>45.06942645522571</v>
      </c>
      <c r="P127" s="11">
        <v>45.324817972813015</v>
      </c>
      <c r="Q127" s="11">
        <v>45.580209490400328</v>
      </c>
      <c r="R127" s="11">
        <v>45.835601007987641</v>
      </c>
      <c r="S127" s="11">
        <v>46.090992525574954</v>
      </c>
      <c r="T127" s="11">
        <v>46.346384043162253</v>
      </c>
      <c r="U127" s="11">
        <v>46.5421184313266</v>
      </c>
      <c r="V127" s="11">
        <v>46.737852819490953</v>
      </c>
      <c r="W127" s="11">
        <v>46.933587207655293</v>
      </c>
      <c r="X127" s="11">
        <v>47.129321595819661</v>
      </c>
      <c r="Y127" s="11">
        <v>47.325055983984008</v>
      </c>
      <c r="Z127" s="11">
        <v>47.46355150862513</v>
      </c>
      <c r="AA127" s="11">
        <v>47.602047033266253</v>
      </c>
      <c r="AB127" s="11">
        <v>47.740542557907361</v>
      </c>
      <c r="AC127" s="11">
        <v>47.879038082548476</v>
      </c>
      <c r="AD127" s="11">
        <v>48.017533607189598</v>
      </c>
      <c r="AE127" s="11">
        <v>48.017533607189598</v>
      </c>
      <c r="AF127" s="11">
        <v>48.017533607189598</v>
      </c>
      <c r="AG127" s="11">
        <v>48.017533607189598</v>
      </c>
      <c r="AH127" s="11">
        <v>48.017533607189598</v>
      </c>
      <c r="AI127" s="11">
        <v>48.017533607189598</v>
      </c>
      <c r="AJ127" s="11">
        <v>48.017533607189598</v>
      </c>
      <c r="AK127" s="11">
        <v>48.017533607189598</v>
      </c>
      <c r="AL127" s="11">
        <v>48.017533607189598</v>
      </c>
      <c r="AM127" s="11">
        <v>48.017533607189598</v>
      </c>
      <c r="AN127" s="11">
        <v>48.017533607189598</v>
      </c>
    </row>
    <row r="128" spans="1:40" x14ac:dyDescent="0.25">
      <c r="A128" s="6" t="s">
        <v>10</v>
      </c>
      <c r="B128" s="11">
        <v>3.5767979458246869E-2</v>
      </c>
      <c r="C128" s="11">
        <v>3.589028600700031E-2</v>
      </c>
      <c r="D128" s="11">
        <v>3.6012592555753738E-2</v>
      </c>
      <c r="E128" s="11">
        <v>3.6134899104507179E-2</v>
      </c>
      <c r="F128" s="11">
        <v>3.6462067414701579E-2</v>
      </c>
      <c r="G128" s="11">
        <v>3.678923572489598E-2</v>
      </c>
      <c r="H128" s="11">
        <v>3.7116404035090388E-2</v>
      </c>
      <c r="I128" s="11">
        <v>3.7443572345284788E-2</v>
      </c>
      <c r="J128" s="11">
        <v>3.7770740655479196E-2</v>
      </c>
      <c r="K128" s="11">
        <v>3.8045536749665688E-2</v>
      </c>
      <c r="L128" s="11">
        <v>3.8320332843852195E-2</v>
      </c>
      <c r="M128" s="11">
        <v>3.8595128938038688E-2</v>
      </c>
      <c r="N128" s="11">
        <v>3.886992503222518E-2</v>
      </c>
      <c r="O128" s="11">
        <v>3.9144721126411687E-2</v>
      </c>
      <c r="P128" s="11">
        <v>3.9366539563438788E-2</v>
      </c>
      <c r="Q128" s="11">
        <v>3.9588358000465895E-2</v>
      </c>
      <c r="R128" s="11">
        <v>3.981017643749301E-2</v>
      </c>
      <c r="S128" s="11">
        <v>4.0031994874520117E-2</v>
      </c>
      <c r="T128" s="11">
        <v>4.0253813311547218E-2</v>
      </c>
      <c r="U128" s="11">
        <v>4.0423816984594935E-2</v>
      </c>
      <c r="V128" s="11">
        <v>4.0593820657642658E-2</v>
      </c>
      <c r="W128" s="11">
        <v>4.0763824330690368E-2</v>
      </c>
      <c r="X128" s="11">
        <v>4.0933828003738092E-2</v>
      </c>
      <c r="Y128" s="11">
        <v>4.1103831676785801E-2</v>
      </c>
      <c r="Z128" s="11">
        <v>4.1224120953036493E-2</v>
      </c>
      <c r="AA128" s="11">
        <v>4.1344410229287178E-2</v>
      </c>
      <c r="AB128" s="11">
        <v>4.1464699505537862E-2</v>
      </c>
      <c r="AC128" s="11">
        <v>4.1584988781788554E-2</v>
      </c>
      <c r="AD128" s="11">
        <v>4.1705278058039232E-2</v>
      </c>
      <c r="AE128" s="11">
        <v>4.1705278058039232E-2</v>
      </c>
      <c r="AF128" s="11">
        <v>4.1705278058039232E-2</v>
      </c>
      <c r="AG128" s="11">
        <v>4.1705278058039232E-2</v>
      </c>
      <c r="AH128" s="11">
        <v>4.1705278058039232E-2</v>
      </c>
      <c r="AI128" s="11">
        <v>4.1705278058039232E-2</v>
      </c>
      <c r="AJ128" s="11">
        <v>4.1705278058039232E-2</v>
      </c>
      <c r="AK128" s="11">
        <v>4.1705278058039232E-2</v>
      </c>
      <c r="AL128" s="11">
        <v>4.1705278058039232E-2</v>
      </c>
      <c r="AM128" s="11">
        <v>4.1705278058039232E-2</v>
      </c>
      <c r="AN128" s="11">
        <v>4.1705278058039232E-2</v>
      </c>
    </row>
    <row r="129" spans="1:40" x14ac:dyDescent="0.25">
      <c r="A129" s="6" t="s">
        <v>44</v>
      </c>
      <c r="B129" s="11">
        <v>65.309760586731954</v>
      </c>
      <c r="C129" s="11">
        <v>65.533083557116711</v>
      </c>
      <c r="D129" s="11">
        <v>65.756406527501454</v>
      </c>
      <c r="E129" s="11">
        <v>65.979729497886197</v>
      </c>
      <c r="F129" s="11">
        <v>66.577115325489487</v>
      </c>
      <c r="G129" s="11">
        <v>67.174501153092777</v>
      </c>
      <c r="H129" s="11">
        <v>67.771886980696053</v>
      </c>
      <c r="I129" s="11">
        <v>68.369272808299343</v>
      </c>
      <c r="J129" s="11">
        <v>68.966658635902633</v>
      </c>
      <c r="K129" s="11">
        <v>69.46841655998216</v>
      </c>
      <c r="L129" s="11">
        <v>69.970174484061701</v>
      </c>
      <c r="M129" s="11">
        <v>70.471932408141228</v>
      </c>
      <c r="N129" s="11">
        <v>70.973690332220741</v>
      </c>
      <c r="O129" s="11">
        <v>71.475448256300282</v>
      </c>
      <c r="P129" s="11">
        <v>71.880472784813961</v>
      </c>
      <c r="Q129" s="11">
        <v>72.285497313327653</v>
      </c>
      <c r="R129" s="11">
        <v>72.690521841841331</v>
      </c>
      <c r="S129" s="11">
        <v>73.095546370355009</v>
      </c>
      <c r="T129" s="11">
        <v>73.500570898868688</v>
      </c>
      <c r="U129" s="11">
        <v>73.810985391210139</v>
      </c>
      <c r="V129" s="11">
        <v>74.121399883551604</v>
      </c>
      <c r="W129" s="11">
        <v>74.431814375893055</v>
      </c>
      <c r="X129" s="11">
        <v>74.74222886823452</v>
      </c>
      <c r="Y129" s="11">
        <v>75.052643360575985</v>
      </c>
      <c r="Z129" s="11">
        <v>75.272282936310319</v>
      </c>
      <c r="AA129" s="11">
        <v>75.491922512044653</v>
      </c>
      <c r="AB129" s="11">
        <v>75.711562087778972</v>
      </c>
      <c r="AC129" s="11">
        <v>75.931201663513306</v>
      </c>
      <c r="AD129" s="11">
        <v>76.15084123924764</v>
      </c>
      <c r="AE129" s="11">
        <v>76.15084123924764</v>
      </c>
      <c r="AF129" s="11">
        <v>76.15084123924764</v>
      </c>
      <c r="AG129" s="11">
        <v>76.15084123924764</v>
      </c>
      <c r="AH129" s="11">
        <v>76.15084123924764</v>
      </c>
      <c r="AI129" s="11">
        <v>76.15084123924764</v>
      </c>
      <c r="AJ129" s="11">
        <v>76.15084123924764</v>
      </c>
      <c r="AK129" s="11">
        <v>76.15084123924764</v>
      </c>
      <c r="AL129" s="11">
        <v>76.15084123924764</v>
      </c>
      <c r="AM129" s="11">
        <v>76.15084123924764</v>
      </c>
      <c r="AN129" s="11">
        <v>76.15084123924764</v>
      </c>
    </row>
    <row r="131" spans="1:40" x14ac:dyDescent="0.25">
      <c r="A131" s="5" t="s">
        <v>3</v>
      </c>
    </row>
    <row r="132" spans="1:40" x14ac:dyDescent="0.25">
      <c r="A132" s="5" t="s">
        <v>4</v>
      </c>
    </row>
    <row r="133" spans="1:40" x14ac:dyDescent="0.25">
      <c r="A133" s="5" t="s">
        <v>62</v>
      </c>
    </row>
    <row r="134" spans="1:40" x14ac:dyDescent="0.25">
      <c r="A134" s="5" t="s">
        <v>6</v>
      </c>
    </row>
    <row r="135" spans="1:40" x14ac:dyDescent="0.25">
      <c r="A135" s="5"/>
    </row>
    <row r="136" spans="1:40" x14ac:dyDescent="0.25">
      <c r="A136" s="6" t="s">
        <v>7</v>
      </c>
      <c r="B136" s="6">
        <v>2022</v>
      </c>
      <c r="C136" s="6">
        <v>2023</v>
      </c>
      <c r="D136" s="6">
        <v>2024</v>
      </c>
      <c r="E136" s="6">
        <v>2025</v>
      </c>
      <c r="F136" s="6">
        <v>2026</v>
      </c>
      <c r="G136" s="6">
        <v>2027</v>
      </c>
      <c r="H136" s="6">
        <v>2028</v>
      </c>
      <c r="I136" s="6">
        <v>2029</v>
      </c>
      <c r="J136" s="6">
        <v>2030</v>
      </c>
      <c r="K136" s="6">
        <v>2031</v>
      </c>
      <c r="L136" s="6">
        <v>2032</v>
      </c>
      <c r="M136" s="6">
        <v>2033</v>
      </c>
      <c r="N136" s="6">
        <v>2034</v>
      </c>
      <c r="O136" s="6">
        <v>2035</v>
      </c>
      <c r="P136" s="6">
        <v>2036</v>
      </c>
      <c r="Q136" s="6">
        <v>2037</v>
      </c>
      <c r="R136" s="6">
        <v>2038</v>
      </c>
      <c r="S136" s="6">
        <v>2039</v>
      </c>
      <c r="T136" s="6">
        <v>2040</v>
      </c>
      <c r="U136" s="6">
        <v>2041</v>
      </c>
      <c r="V136" s="6">
        <v>2042</v>
      </c>
      <c r="W136" s="6">
        <v>2043</v>
      </c>
      <c r="X136" s="6">
        <v>2044</v>
      </c>
      <c r="Y136" s="6">
        <v>2045</v>
      </c>
      <c r="Z136" s="6">
        <v>2046</v>
      </c>
      <c r="AA136" s="6">
        <v>2047</v>
      </c>
      <c r="AB136" s="6">
        <v>2048</v>
      </c>
      <c r="AC136" s="6">
        <v>2049</v>
      </c>
      <c r="AD136" s="6">
        <v>2050</v>
      </c>
      <c r="AE136" s="6">
        <v>2051</v>
      </c>
      <c r="AF136" s="6">
        <v>2052</v>
      </c>
      <c r="AG136" s="6">
        <v>2053</v>
      </c>
      <c r="AH136" s="6">
        <v>2054</v>
      </c>
      <c r="AI136" s="6">
        <v>2055</v>
      </c>
      <c r="AJ136" s="6">
        <v>2056</v>
      </c>
      <c r="AK136" s="6">
        <v>2057</v>
      </c>
      <c r="AL136" s="6">
        <v>2058</v>
      </c>
      <c r="AM136" s="6">
        <v>2059</v>
      </c>
      <c r="AN136" s="6">
        <v>2060</v>
      </c>
    </row>
    <row r="137" spans="1:40" x14ac:dyDescent="0.25">
      <c r="A137" s="6" t="s">
        <v>40</v>
      </c>
      <c r="B137" s="11">
        <v>688.23198160573872</v>
      </c>
      <c r="C137" s="11">
        <v>690.58535128685821</v>
      </c>
      <c r="D137" s="11">
        <v>692.93872096797736</v>
      </c>
      <c r="E137" s="11">
        <v>695.29209064909674</v>
      </c>
      <c r="F137" s="11">
        <v>701.58732168686174</v>
      </c>
      <c r="G137" s="11">
        <v>707.88255272462663</v>
      </c>
      <c r="H137" s="11">
        <v>714.17778376239153</v>
      </c>
      <c r="I137" s="11">
        <v>720.47301480015665</v>
      </c>
      <c r="J137" s="11">
        <v>726.76824583792154</v>
      </c>
      <c r="K137" s="11">
        <v>732.05575336012487</v>
      </c>
      <c r="L137" s="11">
        <v>737.34326088232808</v>
      </c>
      <c r="M137" s="11">
        <v>742.63076840453118</v>
      </c>
      <c r="N137" s="11">
        <v>747.9182759267344</v>
      </c>
      <c r="O137" s="11">
        <v>753.20578344893772</v>
      </c>
      <c r="P137" s="11">
        <v>757.47391781895601</v>
      </c>
      <c r="Q137" s="11">
        <v>761.74205218897453</v>
      </c>
      <c r="R137" s="11">
        <v>766.01018655899281</v>
      </c>
      <c r="S137" s="11">
        <v>770.2783209290111</v>
      </c>
      <c r="T137" s="11">
        <v>774.54645529902939</v>
      </c>
      <c r="U137" s="11">
        <v>777.81759240417296</v>
      </c>
      <c r="V137" s="11">
        <v>781.08872950931652</v>
      </c>
      <c r="W137" s="11">
        <v>784.35986661445997</v>
      </c>
      <c r="X137" s="11">
        <v>787.63100371960388</v>
      </c>
      <c r="Y137" s="11">
        <v>790.90214082474745</v>
      </c>
      <c r="Z137" s="11">
        <v>793.21669502137365</v>
      </c>
      <c r="AA137" s="11">
        <v>795.53124921799997</v>
      </c>
      <c r="AB137" s="11">
        <v>797.84580341462618</v>
      </c>
      <c r="AC137" s="11">
        <v>800.16035761125249</v>
      </c>
      <c r="AD137" s="11">
        <v>802.47491180787893</v>
      </c>
      <c r="AE137" s="11">
        <v>802.47491180787893</v>
      </c>
      <c r="AF137" s="11">
        <v>802.47491180787893</v>
      </c>
      <c r="AG137" s="11">
        <v>802.47491180787893</v>
      </c>
      <c r="AH137" s="11">
        <v>802.47491180787893</v>
      </c>
      <c r="AI137" s="11">
        <v>802.47491180787893</v>
      </c>
      <c r="AJ137" s="11">
        <v>802.47491180787893</v>
      </c>
      <c r="AK137" s="11">
        <v>802.47491180787893</v>
      </c>
      <c r="AL137" s="11">
        <v>802.47491180787893</v>
      </c>
      <c r="AM137" s="11">
        <v>802.47491180787893</v>
      </c>
      <c r="AN137" s="11">
        <v>802.47491180787893</v>
      </c>
    </row>
    <row r="138" spans="1:40" x14ac:dyDescent="0.25">
      <c r="A138" s="6" t="s">
        <v>41</v>
      </c>
      <c r="B138" s="11">
        <v>420.41568053757089</v>
      </c>
      <c r="C138" s="11">
        <v>421.85326777920983</v>
      </c>
      <c r="D138" s="11">
        <v>423.2908550208486</v>
      </c>
      <c r="E138" s="11">
        <v>424.72844226248753</v>
      </c>
      <c r="F138" s="11">
        <v>428.57396806137342</v>
      </c>
      <c r="G138" s="11">
        <v>432.41949386025919</v>
      </c>
      <c r="H138" s="11">
        <v>436.26501965914503</v>
      </c>
      <c r="I138" s="11">
        <v>440.11054545803097</v>
      </c>
      <c r="J138" s="11">
        <v>443.95607125691686</v>
      </c>
      <c r="K138" s="11">
        <v>447.18601571272097</v>
      </c>
      <c r="L138" s="11">
        <v>450.41596016852515</v>
      </c>
      <c r="M138" s="11">
        <v>453.64590462432938</v>
      </c>
      <c r="N138" s="11">
        <v>456.87584908013349</v>
      </c>
      <c r="O138" s="11">
        <v>460.10579353593778</v>
      </c>
      <c r="P138" s="11">
        <v>462.71304031283194</v>
      </c>
      <c r="Q138" s="11">
        <v>465.32028708972621</v>
      </c>
      <c r="R138" s="11">
        <v>467.92753386662037</v>
      </c>
      <c r="S138" s="11">
        <v>470.53478064351447</v>
      </c>
      <c r="T138" s="11">
        <v>473.14202742040868</v>
      </c>
      <c r="U138" s="11">
        <v>475.14024512744112</v>
      </c>
      <c r="V138" s="11">
        <v>477.13846283447367</v>
      </c>
      <c r="W138" s="11">
        <v>479.136680541506</v>
      </c>
      <c r="X138" s="11">
        <v>481.13489824853866</v>
      </c>
      <c r="Y138" s="11">
        <v>483.13311595557116</v>
      </c>
      <c r="Z138" s="11">
        <v>484.54699224107213</v>
      </c>
      <c r="AA138" s="11">
        <v>485.96086852657322</v>
      </c>
      <c r="AB138" s="11">
        <v>487.3747448120742</v>
      </c>
      <c r="AC138" s="11">
        <v>488.78862109757529</v>
      </c>
      <c r="AD138" s="11">
        <v>490.20249738307626</v>
      </c>
      <c r="AE138" s="11">
        <v>490.20249738307626</v>
      </c>
      <c r="AF138" s="11">
        <v>490.20249738307626</v>
      </c>
      <c r="AG138" s="11">
        <v>490.20249738307626</v>
      </c>
      <c r="AH138" s="11">
        <v>490.20249738307626</v>
      </c>
      <c r="AI138" s="11">
        <v>490.20249738307626</v>
      </c>
      <c r="AJ138" s="11">
        <v>490.20249738307626</v>
      </c>
      <c r="AK138" s="11">
        <v>490.20249738307626</v>
      </c>
      <c r="AL138" s="11">
        <v>490.20249738307626</v>
      </c>
      <c r="AM138" s="11">
        <v>490.20249738307626</v>
      </c>
      <c r="AN138" s="11">
        <v>490.20249738307626</v>
      </c>
    </row>
    <row r="139" spans="1:40" x14ac:dyDescent="0.25">
      <c r="A139" s="6" t="s">
        <v>42</v>
      </c>
      <c r="B139" s="11">
        <v>326.45484671979852</v>
      </c>
      <c r="C139" s="11">
        <v>327.57114029385241</v>
      </c>
      <c r="D139" s="11">
        <v>328.68743386790624</v>
      </c>
      <c r="E139" s="11">
        <v>329.80372744196006</v>
      </c>
      <c r="F139" s="11">
        <v>332.78979716616038</v>
      </c>
      <c r="G139" s="11">
        <v>335.77586689036065</v>
      </c>
      <c r="H139" s="11">
        <v>338.76193661456102</v>
      </c>
      <c r="I139" s="11">
        <v>341.74800633876134</v>
      </c>
      <c r="J139" s="11">
        <v>344.73407606296166</v>
      </c>
      <c r="K139" s="11">
        <v>347.24214384217657</v>
      </c>
      <c r="L139" s="11">
        <v>349.75021162139166</v>
      </c>
      <c r="M139" s="11">
        <v>352.25827940060657</v>
      </c>
      <c r="N139" s="11">
        <v>354.76634717982148</v>
      </c>
      <c r="O139" s="11">
        <v>357.27441495903656</v>
      </c>
      <c r="P139" s="11">
        <v>359.29895492344355</v>
      </c>
      <c r="Q139" s="11">
        <v>361.32349488785059</v>
      </c>
      <c r="R139" s="11">
        <v>363.34803485225757</v>
      </c>
      <c r="S139" s="11">
        <v>365.3725748166645</v>
      </c>
      <c r="T139" s="11">
        <v>367.39711478107154</v>
      </c>
      <c r="U139" s="11">
        <v>368.94874067292204</v>
      </c>
      <c r="V139" s="11">
        <v>370.50036656477272</v>
      </c>
      <c r="W139" s="11">
        <v>372.05199245662322</v>
      </c>
      <c r="X139" s="11">
        <v>373.6036183484739</v>
      </c>
      <c r="Y139" s="11">
        <v>375.15524424032446</v>
      </c>
      <c r="Z139" s="11">
        <v>376.25312614014757</v>
      </c>
      <c r="AA139" s="11">
        <v>377.35100803997057</v>
      </c>
      <c r="AB139" s="11">
        <v>378.44888993979362</v>
      </c>
      <c r="AC139" s="11">
        <v>379.54677183961678</v>
      </c>
      <c r="AD139" s="11">
        <v>380.64465373943978</v>
      </c>
      <c r="AE139" s="11">
        <v>380.64465373943978</v>
      </c>
      <c r="AF139" s="11">
        <v>380.64465373943978</v>
      </c>
      <c r="AG139" s="11">
        <v>380.64465373943978</v>
      </c>
      <c r="AH139" s="11">
        <v>380.64465373943978</v>
      </c>
      <c r="AI139" s="11">
        <v>380.64465373943978</v>
      </c>
      <c r="AJ139" s="11">
        <v>380.64465373943978</v>
      </c>
      <c r="AK139" s="11">
        <v>380.64465373943978</v>
      </c>
      <c r="AL139" s="11">
        <v>380.64465373943978</v>
      </c>
      <c r="AM139" s="11">
        <v>380.64465373943978</v>
      </c>
      <c r="AN139" s="11">
        <v>380.64465373943978</v>
      </c>
    </row>
    <row r="140" spans="1:40" x14ac:dyDescent="0.25">
      <c r="A140" s="6" t="s">
        <v>43</v>
      </c>
      <c r="B140" s="11">
        <v>22.894173696100953</v>
      </c>
      <c r="C140" s="11">
        <v>22.972459006418816</v>
      </c>
      <c r="D140" s="11">
        <v>23.050744316736676</v>
      </c>
      <c r="E140" s="11">
        <v>23.129029627054539</v>
      </c>
      <c r="F140" s="11">
        <v>23.338441739086036</v>
      </c>
      <c r="G140" s="11">
        <v>23.54785385111753</v>
      </c>
      <c r="H140" s="11">
        <v>23.75726596314902</v>
      </c>
      <c r="I140" s="11">
        <v>23.966678075180514</v>
      </c>
      <c r="J140" s="11">
        <v>24.176090187212008</v>
      </c>
      <c r="K140" s="11">
        <v>24.351980176151965</v>
      </c>
      <c r="L140" s="11">
        <v>24.52787016509193</v>
      </c>
      <c r="M140" s="11">
        <v>24.703760154031887</v>
      </c>
      <c r="N140" s="11">
        <v>24.879650142971848</v>
      </c>
      <c r="O140" s="11">
        <v>25.055540131911808</v>
      </c>
      <c r="P140" s="11">
        <v>25.197520470281898</v>
      </c>
      <c r="Q140" s="11">
        <v>25.339500808651987</v>
      </c>
      <c r="R140" s="11">
        <v>25.481481147022077</v>
      </c>
      <c r="S140" s="11">
        <v>25.623461485392159</v>
      </c>
      <c r="T140" s="11">
        <v>25.765441823762245</v>
      </c>
      <c r="U140" s="11">
        <v>25.874256849902395</v>
      </c>
      <c r="V140" s="11">
        <v>25.983071876042551</v>
      </c>
      <c r="W140" s="11">
        <v>26.091886902182701</v>
      </c>
      <c r="X140" s="11">
        <v>26.200701928322861</v>
      </c>
      <c r="Y140" s="11">
        <v>26.309516954463014</v>
      </c>
      <c r="Z140" s="11">
        <v>26.386511059972278</v>
      </c>
      <c r="AA140" s="11">
        <v>26.463505165481543</v>
      </c>
      <c r="AB140" s="11">
        <v>26.540499270990804</v>
      </c>
      <c r="AC140" s="11">
        <v>26.617493376500068</v>
      </c>
      <c r="AD140" s="11">
        <v>26.694487482009333</v>
      </c>
      <c r="AE140" s="11">
        <v>26.694487482009333</v>
      </c>
      <c r="AF140" s="11">
        <v>26.694487482009333</v>
      </c>
      <c r="AG140" s="11">
        <v>26.694487482009333</v>
      </c>
      <c r="AH140" s="11">
        <v>26.694487482009333</v>
      </c>
      <c r="AI140" s="11">
        <v>26.694487482009333</v>
      </c>
      <c r="AJ140" s="11">
        <v>26.694487482009333</v>
      </c>
      <c r="AK140" s="11">
        <v>26.694487482009333</v>
      </c>
      <c r="AL140" s="11">
        <v>26.694487482009333</v>
      </c>
      <c r="AM140" s="11">
        <v>26.694487482009333</v>
      </c>
      <c r="AN140" s="11">
        <v>26.694487482009333</v>
      </c>
    </row>
    <row r="141" spans="1:40" x14ac:dyDescent="0.25">
      <c r="A141" s="6" t="s">
        <v>8</v>
      </c>
      <c r="B141" s="11">
        <v>17.509279233533785</v>
      </c>
      <c r="C141" s="11">
        <v>17.569151206920314</v>
      </c>
      <c r="D141" s="11">
        <v>17.629023180306827</v>
      </c>
      <c r="E141" s="11">
        <v>17.688895153693348</v>
      </c>
      <c r="F141" s="11">
        <v>17.849051846532099</v>
      </c>
      <c r="G141" s="11">
        <v>18.009208539370853</v>
      </c>
      <c r="H141" s="11">
        <v>18.169365232209604</v>
      </c>
      <c r="I141" s="11">
        <v>18.329521925048354</v>
      </c>
      <c r="J141" s="11">
        <v>18.489678617887108</v>
      </c>
      <c r="K141" s="11">
        <v>18.624197861586975</v>
      </c>
      <c r="L141" s="11">
        <v>18.758717105286845</v>
      </c>
      <c r="M141" s="11">
        <v>18.893236348986715</v>
      </c>
      <c r="N141" s="11">
        <v>19.027755592686582</v>
      </c>
      <c r="O141" s="11">
        <v>19.162274836386455</v>
      </c>
      <c r="P141" s="11">
        <v>19.270860253060253</v>
      </c>
      <c r="Q141" s="11">
        <v>19.379445669734061</v>
      </c>
      <c r="R141" s="11">
        <v>19.488031086407858</v>
      </c>
      <c r="S141" s="11">
        <v>19.596616503081655</v>
      </c>
      <c r="T141" s="11">
        <v>19.705201919755453</v>
      </c>
      <c r="U141" s="11">
        <v>19.788422773357023</v>
      </c>
      <c r="V141" s="11">
        <v>19.871643626958601</v>
      </c>
      <c r="W141" s="11">
        <v>19.954864480560172</v>
      </c>
      <c r="X141" s="11">
        <v>20.038085334161757</v>
      </c>
      <c r="Y141" s="11">
        <v>20.121306187763324</v>
      </c>
      <c r="Z141" s="11">
        <v>20.180190658135253</v>
      </c>
      <c r="AA141" s="11">
        <v>20.239075128507181</v>
      </c>
      <c r="AB141" s="11">
        <v>20.29795959887911</v>
      </c>
      <c r="AC141" s="11">
        <v>20.356844069251043</v>
      </c>
      <c r="AD141" s="11">
        <v>20.415728539622972</v>
      </c>
      <c r="AE141" s="11">
        <v>20.415728539622972</v>
      </c>
      <c r="AF141" s="11">
        <v>20.415728539622972</v>
      </c>
      <c r="AG141" s="11">
        <v>20.415728539622972</v>
      </c>
      <c r="AH141" s="11">
        <v>20.415728539622972</v>
      </c>
      <c r="AI141" s="11">
        <v>20.415728539622972</v>
      </c>
      <c r="AJ141" s="11">
        <v>20.415728539622972</v>
      </c>
      <c r="AK141" s="11">
        <v>20.415728539622972</v>
      </c>
      <c r="AL141" s="11">
        <v>20.415728539622972</v>
      </c>
      <c r="AM141" s="11">
        <v>20.415728539622972</v>
      </c>
      <c r="AN141" s="11">
        <v>20.415728539622972</v>
      </c>
    </row>
    <row r="142" spans="1:40" x14ac:dyDescent="0.25">
      <c r="A142" s="6" t="s">
        <v>9</v>
      </c>
      <c r="B142" s="11">
        <v>179.49948993370646</v>
      </c>
      <c r="C142" s="11">
        <v>180.11327811658165</v>
      </c>
      <c r="D142" s="11">
        <v>180.72706629945677</v>
      </c>
      <c r="E142" s="11">
        <v>181.34085448233196</v>
      </c>
      <c r="F142" s="11">
        <v>182.98272930142599</v>
      </c>
      <c r="G142" s="11">
        <v>184.62460412052002</v>
      </c>
      <c r="H142" s="11">
        <v>186.26647893961407</v>
      </c>
      <c r="I142" s="11">
        <v>187.90835375870807</v>
      </c>
      <c r="J142" s="11">
        <v>189.55022857780213</v>
      </c>
      <c r="K142" s="11">
        <v>190.92927652765431</v>
      </c>
      <c r="L142" s="11">
        <v>192.30832447750655</v>
      </c>
      <c r="M142" s="11">
        <v>193.68737242735872</v>
      </c>
      <c r="N142" s="11">
        <v>195.06642037721093</v>
      </c>
      <c r="O142" s="11">
        <v>196.44546832706317</v>
      </c>
      <c r="P142" s="11">
        <v>197.55865103705483</v>
      </c>
      <c r="Q142" s="11">
        <v>198.67183374704652</v>
      </c>
      <c r="R142" s="11">
        <v>199.78501645703815</v>
      </c>
      <c r="S142" s="11">
        <v>200.89819916702982</v>
      </c>
      <c r="T142" s="11">
        <v>202.01138187702151</v>
      </c>
      <c r="U142" s="11">
        <v>202.86453525781403</v>
      </c>
      <c r="V142" s="11">
        <v>203.7176886386066</v>
      </c>
      <c r="W142" s="11">
        <v>204.57084201939909</v>
      </c>
      <c r="X142" s="11">
        <v>205.42399540019173</v>
      </c>
      <c r="Y142" s="11">
        <v>206.27714878098428</v>
      </c>
      <c r="Z142" s="11">
        <v>206.88081340108664</v>
      </c>
      <c r="AA142" s="11">
        <v>207.48447802118906</v>
      </c>
      <c r="AB142" s="11">
        <v>208.08814264129143</v>
      </c>
      <c r="AC142" s="11">
        <v>208.69180726139382</v>
      </c>
      <c r="AD142" s="11">
        <v>209.29547188149618</v>
      </c>
      <c r="AE142" s="11">
        <v>209.29547188149618</v>
      </c>
      <c r="AF142" s="11">
        <v>209.29547188149618</v>
      </c>
      <c r="AG142" s="11">
        <v>209.29547188149618</v>
      </c>
      <c r="AH142" s="11">
        <v>209.29547188149618</v>
      </c>
      <c r="AI142" s="11">
        <v>209.29547188149618</v>
      </c>
      <c r="AJ142" s="11">
        <v>209.29547188149618</v>
      </c>
      <c r="AK142" s="11">
        <v>209.29547188149618</v>
      </c>
      <c r="AL142" s="11">
        <v>209.29547188149618</v>
      </c>
      <c r="AM142" s="11">
        <v>209.29547188149618</v>
      </c>
      <c r="AN142" s="11">
        <v>209.29547188149618</v>
      </c>
    </row>
    <row r="143" spans="1:40" x14ac:dyDescent="0.25">
      <c r="A143" s="6" t="s">
        <v>10</v>
      </c>
      <c r="B143" s="11">
        <v>0.15590297078150142</v>
      </c>
      <c r="C143" s="11">
        <v>0.15643607202416326</v>
      </c>
      <c r="D143" s="11">
        <v>0.156969173266825</v>
      </c>
      <c r="E143" s="11">
        <v>0.15750227450948684</v>
      </c>
      <c r="F143" s="11">
        <v>0.15892831289011197</v>
      </c>
      <c r="G143" s="11">
        <v>0.16035435127073708</v>
      </c>
      <c r="H143" s="11">
        <v>0.16178038965136221</v>
      </c>
      <c r="I143" s="11">
        <v>0.16320642803198737</v>
      </c>
      <c r="J143" s="11">
        <v>0.1646324664126125</v>
      </c>
      <c r="K143" s="11">
        <v>0.16583022843584441</v>
      </c>
      <c r="L143" s="11">
        <v>0.1670279904590764</v>
      </c>
      <c r="M143" s="11">
        <v>0.16822575248230831</v>
      </c>
      <c r="N143" s="11">
        <v>0.16942351450554022</v>
      </c>
      <c r="O143" s="11">
        <v>0.17062127652877221</v>
      </c>
      <c r="P143" s="11">
        <v>0.17158812324000464</v>
      </c>
      <c r="Q143" s="11">
        <v>0.17255496995123712</v>
      </c>
      <c r="R143" s="11">
        <v>0.17352181666246952</v>
      </c>
      <c r="S143" s="11">
        <v>0.17448866337370195</v>
      </c>
      <c r="T143" s="11">
        <v>0.17545551008493437</v>
      </c>
      <c r="U143" s="11">
        <v>0.17619651022174235</v>
      </c>
      <c r="V143" s="11">
        <v>0.17693751035855038</v>
      </c>
      <c r="W143" s="11">
        <v>0.17767851049535832</v>
      </c>
      <c r="X143" s="11">
        <v>0.17841951063216635</v>
      </c>
      <c r="Y143" s="11">
        <v>0.17916051076897432</v>
      </c>
      <c r="Z143" s="11">
        <v>0.17968481926514002</v>
      </c>
      <c r="AA143" s="11">
        <v>0.18020912776130568</v>
      </c>
      <c r="AB143" s="11">
        <v>0.18073343625747137</v>
      </c>
      <c r="AC143" s="11">
        <v>0.18125774475363707</v>
      </c>
      <c r="AD143" s="11">
        <v>0.18178205324980271</v>
      </c>
      <c r="AE143" s="11">
        <v>0.18178205324980271</v>
      </c>
      <c r="AF143" s="11">
        <v>0.18178205324980271</v>
      </c>
      <c r="AG143" s="11">
        <v>0.18178205324980271</v>
      </c>
      <c r="AH143" s="11">
        <v>0.18178205324980271</v>
      </c>
      <c r="AI143" s="11">
        <v>0.18178205324980271</v>
      </c>
      <c r="AJ143" s="11">
        <v>0.18178205324980271</v>
      </c>
      <c r="AK143" s="11">
        <v>0.18178205324980271</v>
      </c>
      <c r="AL143" s="11">
        <v>0.18178205324980271</v>
      </c>
      <c r="AM143" s="11">
        <v>0.18178205324980271</v>
      </c>
      <c r="AN143" s="11">
        <v>0.18178205324980271</v>
      </c>
    </row>
    <row r="144" spans="1:40" x14ac:dyDescent="0.25">
      <c r="A144" s="6" t="s">
        <v>44</v>
      </c>
      <c r="B144" s="11">
        <v>284.66762312883486</v>
      </c>
      <c r="C144" s="11">
        <v>285.64102769498805</v>
      </c>
      <c r="D144" s="11">
        <v>286.61443226114119</v>
      </c>
      <c r="E144" s="11">
        <v>287.58783682729444</v>
      </c>
      <c r="F144" s="11">
        <v>290.19168045046689</v>
      </c>
      <c r="G144" s="11">
        <v>292.79552407363923</v>
      </c>
      <c r="H144" s="11">
        <v>295.39936769681168</v>
      </c>
      <c r="I144" s="11">
        <v>298.00321131998413</v>
      </c>
      <c r="J144" s="11">
        <v>300.60705494315658</v>
      </c>
      <c r="K144" s="11">
        <v>302.79408233922385</v>
      </c>
      <c r="L144" s="11">
        <v>304.98110973529111</v>
      </c>
      <c r="M144" s="11">
        <v>307.16813713135838</v>
      </c>
      <c r="N144" s="11">
        <v>309.35516452742564</v>
      </c>
      <c r="O144" s="11">
        <v>311.54219192349302</v>
      </c>
      <c r="P144" s="11">
        <v>313.30758455095099</v>
      </c>
      <c r="Q144" s="11">
        <v>315.07297717840908</v>
      </c>
      <c r="R144" s="11">
        <v>316.8383698058671</v>
      </c>
      <c r="S144" s="11">
        <v>318.60376243332513</v>
      </c>
      <c r="T144" s="11">
        <v>320.36915506078316</v>
      </c>
      <c r="U144" s="11">
        <v>321.72216807025876</v>
      </c>
      <c r="V144" s="11">
        <v>323.07518107973448</v>
      </c>
      <c r="W144" s="11">
        <v>324.42819408921002</v>
      </c>
      <c r="X144" s="11">
        <v>325.78120709868574</v>
      </c>
      <c r="Y144" s="11">
        <v>327.1342201081614</v>
      </c>
      <c r="Z144" s="11">
        <v>328.09156975096528</v>
      </c>
      <c r="AA144" s="11">
        <v>329.04891939376921</v>
      </c>
      <c r="AB144" s="11">
        <v>330.00626903657309</v>
      </c>
      <c r="AC144" s="11">
        <v>330.96361867937702</v>
      </c>
      <c r="AD144" s="11">
        <v>331.9209683221809</v>
      </c>
      <c r="AE144" s="11">
        <v>331.9209683221809</v>
      </c>
      <c r="AF144" s="11">
        <v>331.9209683221809</v>
      </c>
      <c r="AG144" s="11">
        <v>331.9209683221809</v>
      </c>
      <c r="AH144" s="11">
        <v>331.9209683221809</v>
      </c>
      <c r="AI144" s="11">
        <v>331.9209683221809</v>
      </c>
      <c r="AJ144" s="11">
        <v>331.9209683221809</v>
      </c>
      <c r="AK144" s="11">
        <v>331.9209683221809</v>
      </c>
      <c r="AL144" s="11">
        <v>331.9209683221809</v>
      </c>
      <c r="AM144" s="11">
        <v>331.9209683221809</v>
      </c>
      <c r="AN144" s="11">
        <v>331.9209683221809</v>
      </c>
    </row>
    <row r="146" spans="1:40" x14ac:dyDescent="0.25">
      <c r="A146" s="5" t="s">
        <v>3</v>
      </c>
    </row>
    <row r="147" spans="1:40" x14ac:dyDescent="0.25">
      <c r="A147" s="5" t="s">
        <v>4</v>
      </c>
    </row>
    <row r="148" spans="1:40" x14ac:dyDescent="0.25">
      <c r="A148" s="5" t="s">
        <v>64</v>
      </c>
    </row>
    <row r="149" spans="1:40" x14ac:dyDescent="0.25">
      <c r="A149" s="5" t="s">
        <v>6</v>
      </c>
    </row>
    <row r="150" spans="1:40" x14ac:dyDescent="0.25">
      <c r="A150" s="5"/>
    </row>
    <row r="151" spans="1:40" x14ac:dyDescent="0.25">
      <c r="A151" s="6" t="s">
        <v>7</v>
      </c>
      <c r="B151" s="6">
        <v>2022</v>
      </c>
      <c r="C151" s="6">
        <v>2023</v>
      </c>
      <c r="D151" s="6">
        <v>2024</v>
      </c>
      <c r="E151" s="6">
        <v>2025</v>
      </c>
      <c r="F151" s="6">
        <v>2026</v>
      </c>
      <c r="G151" s="6">
        <v>2027</v>
      </c>
      <c r="H151" s="6">
        <v>2028</v>
      </c>
      <c r="I151" s="6">
        <v>2029</v>
      </c>
      <c r="J151" s="6">
        <v>2030</v>
      </c>
      <c r="K151" s="6">
        <v>2031</v>
      </c>
      <c r="L151" s="6">
        <v>2032</v>
      </c>
      <c r="M151" s="6">
        <v>2033</v>
      </c>
      <c r="N151" s="6">
        <v>2034</v>
      </c>
      <c r="O151" s="6">
        <v>2035</v>
      </c>
      <c r="P151" s="6">
        <v>2036</v>
      </c>
      <c r="Q151" s="6">
        <v>2037</v>
      </c>
      <c r="R151" s="6">
        <v>2038</v>
      </c>
      <c r="S151" s="6">
        <v>2039</v>
      </c>
      <c r="T151" s="6">
        <v>2040</v>
      </c>
      <c r="U151" s="6">
        <v>2041</v>
      </c>
      <c r="V151" s="6">
        <v>2042</v>
      </c>
      <c r="W151" s="6">
        <v>2043</v>
      </c>
      <c r="X151" s="6">
        <v>2044</v>
      </c>
      <c r="Y151" s="6">
        <v>2045</v>
      </c>
      <c r="Z151" s="6">
        <v>2046</v>
      </c>
      <c r="AA151" s="6">
        <v>2047</v>
      </c>
      <c r="AB151" s="6">
        <v>2048</v>
      </c>
      <c r="AC151" s="6">
        <v>2049</v>
      </c>
      <c r="AD151" s="6">
        <v>2050</v>
      </c>
      <c r="AE151" s="6">
        <v>2051</v>
      </c>
      <c r="AF151" s="6">
        <v>2052</v>
      </c>
      <c r="AG151" s="6">
        <v>2053</v>
      </c>
      <c r="AH151" s="6">
        <v>2054</v>
      </c>
      <c r="AI151" s="6">
        <v>2055</v>
      </c>
      <c r="AJ151" s="6">
        <v>2056</v>
      </c>
      <c r="AK151" s="6">
        <v>2057</v>
      </c>
      <c r="AL151" s="6">
        <v>2058</v>
      </c>
      <c r="AM151" s="6">
        <v>2059</v>
      </c>
      <c r="AN151" s="6">
        <v>2060</v>
      </c>
    </row>
    <row r="152" spans="1:40" x14ac:dyDescent="0.25">
      <c r="A152" s="6" t="s">
        <v>40</v>
      </c>
      <c r="B152" s="11">
        <v>1016.8924107920675</v>
      </c>
      <c r="C152" s="11">
        <v>1020.3696159096429</v>
      </c>
      <c r="D152" s="11">
        <v>1023.8468210272177</v>
      </c>
      <c r="E152" s="11">
        <v>1027.3240261447932</v>
      </c>
      <c r="F152" s="11">
        <v>1036.6255012833794</v>
      </c>
      <c r="G152" s="11">
        <v>1045.9269764219659</v>
      </c>
      <c r="H152" s="11">
        <v>1055.2284515605525</v>
      </c>
      <c r="I152" s="11">
        <v>1064.5299266991387</v>
      </c>
      <c r="J152" s="11">
        <v>1073.831401837725</v>
      </c>
      <c r="K152" s="11">
        <v>1081.6439220562561</v>
      </c>
      <c r="L152" s="11">
        <v>1089.4564422747872</v>
      </c>
      <c r="M152" s="11">
        <v>1097.268962493318</v>
      </c>
      <c r="N152" s="11">
        <v>1105.081482711849</v>
      </c>
      <c r="O152" s="11">
        <v>1112.8940029303799</v>
      </c>
      <c r="P152" s="11">
        <v>1119.2003553887271</v>
      </c>
      <c r="Q152" s="11">
        <v>1125.5067078470743</v>
      </c>
      <c r="R152" s="11">
        <v>1131.813060305421</v>
      </c>
      <c r="S152" s="11">
        <v>1138.1194127637682</v>
      </c>
      <c r="T152" s="11">
        <v>1144.4257652221154</v>
      </c>
      <c r="U152" s="11">
        <v>1149.2590112580228</v>
      </c>
      <c r="V152" s="11">
        <v>1154.0922572939307</v>
      </c>
      <c r="W152" s="11">
        <v>1158.9255033298384</v>
      </c>
      <c r="X152" s="11">
        <v>1163.7587493657461</v>
      </c>
      <c r="Y152" s="11">
        <v>1168.5919954016535</v>
      </c>
      <c r="Z152" s="11">
        <v>1172.0118489682156</v>
      </c>
      <c r="AA152" s="11">
        <v>1175.4317025347771</v>
      </c>
      <c r="AB152" s="11">
        <v>1178.8515561013389</v>
      </c>
      <c r="AC152" s="11">
        <v>1182.2714096679008</v>
      </c>
      <c r="AD152" s="11">
        <v>1185.6912632344624</v>
      </c>
      <c r="AE152" s="11">
        <v>1185.6912632344624</v>
      </c>
      <c r="AF152" s="11">
        <v>1185.6912632344624</v>
      </c>
      <c r="AG152" s="11">
        <v>1185.6912632344624</v>
      </c>
      <c r="AH152" s="11">
        <v>1185.6912632344624</v>
      </c>
      <c r="AI152" s="11">
        <v>1185.6912632344624</v>
      </c>
      <c r="AJ152" s="11">
        <v>1185.6912632344624</v>
      </c>
      <c r="AK152" s="11">
        <v>1185.6912632344624</v>
      </c>
      <c r="AL152" s="11">
        <v>1185.6912632344624</v>
      </c>
      <c r="AM152" s="11">
        <v>1185.6912632344624</v>
      </c>
      <c r="AN152" s="11">
        <v>1185.6912632344624</v>
      </c>
    </row>
    <row r="153" spans="1:40" x14ac:dyDescent="0.25">
      <c r="A153" s="6" t="s">
        <v>41</v>
      </c>
      <c r="B153" s="11">
        <v>621.18228496034385</v>
      </c>
      <c r="C153" s="11">
        <v>623.30638205978892</v>
      </c>
      <c r="D153" s="11">
        <v>625.43047915923398</v>
      </c>
      <c r="E153" s="11">
        <v>627.55457625867916</v>
      </c>
      <c r="F153" s="11">
        <v>633.23650634171372</v>
      </c>
      <c r="G153" s="11">
        <v>638.91843642474817</v>
      </c>
      <c r="H153" s="11">
        <v>644.60036650778272</v>
      </c>
      <c r="I153" s="11">
        <v>650.28229659081728</v>
      </c>
      <c r="J153" s="11">
        <v>655.96422667385173</v>
      </c>
      <c r="K153" s="11">
        <v>660.73660879524641</v>
      </c>
      <c r="L153" s="11">
        <v>665.50899091664098</v>
      </c>
      <c r="M153" s="11">
        <v>670.28137303803544</v>
      </c>
      <c r="N153" s="11">
        <v>675.05375515943012</v>
      </c>
      <c r="O153" s="11">
        <v>679.8261372808247</v>
      </c>
      <c r="P153" s="11">
        <v>683.67845674772889</v>
      </c>
      <c r="Q153" s="11">
        <v>687.53077621463319</v>
      </c>
      <c r="R153" s="11">
        <v>691.38309568153704</v>
      </c>
      <c r="S153" s="11">
        <v>695.23541514844123</v>
      </c>
      <c r="T153" s="11">
        <v>699.0877346153452</v>
      </c>
      <c r="U153" s="11">
        <v>702.04018738664888</v>
      </c>
      <c r="V153" s="11">
        <v>704.99264015795256</v>
      </c>
      <c r="W153" s="11">
        <v>707.94509292925613</v>
      </c>
      <c r="X153" s="11">
        <v>710.8975457005597</v>
      </c>
      <c r="Y153" s="11">
        <v>713.84999847186327</v>
      </c>
      <c r="Z153" s="11">
        <v>715.93906161183895</v>
      </c>
      <c r="AA153" s="11">
        <v>718.02812475181452</v>
      </c>
      <c r="AB153" s="11">
        <v>720.11718789179031</v>
      </c>
      <c r="AC153" s="11">
        <v>722.20625103176576</v>
      </c>
      <c r="AD153" s="11">
        <v>724.29531417174132</v>
      </c>
      <c r="AE153" s="11">
        <v>724.29531417174132</v>
      </c>
      <c r="AF153" s="11">
        <v>724.29531417174132</v>
      </c>
      <c r="AG153" s="11">
        <v>724.29531417174132</v>
      </c>
      <c r="AH153" s="11">
        <v>724.29531417174132</v>
      </c>
      <c r="AI153" s="11">
        <v>724.29531417174132</v>
      </c>
      <c r="AJ153" s="11">
        <v>724.29531417174132</v>
      </c>
      <c r="AK153" s="11">
        <v>724.29531417174132</v>
      </c>
      <c r="AL153" s="11">
        <v>724.29531417174132</v>
      </c>
      <c r="AM153" s="11">
        <v>724.29531417174132</v>
      </c>
      <c r="AN153" s="11">
        <v>724.29531417174132</v>
      </c>
    </row>
    <row r="154" spans="1:40" x14ac:dyDescent="0.25">
      <c r="A154" s="6" t="s">
        <v>42</v>
      </c>
      <c r="B154" s="11">
        <v>482.3511039419019</v>
      </c>
      <c r="C154" s="11">
        <v>484.00047580198731</v>
      </c>
      <c r="D154" s="11">
        <v>485.6498476620726</v>
      </c>
      <c r="E154" s="11">
        <v>487.29921952215801</v>
      </c>
      <c r="F154" s="11">
        <v>491.71126621831814</v>
      </c>
      <c r="G154" s="11">
        <v>496.12331291447794</v>
      </c>
      <c r="H154" s="11">
        <v>500.53535961063812</v>
      </c>
      <c r="I154" s="11">
        <v>504.94740630679803</v>
      </c>
      <c r="J154" s="11">
        <v>509.35945300295805</v>
      </c>
      <c r="K154" s="11">
        <v>513.06523122687224</v>
      </c>
      <c r="L154" s="11">
        <v>516.77100945078644</v>
      </c>
      <c r="M154" s="11">
        <v>520.47678767470052</v>
      </c>
      <c r="N154" s="11">
        <v>524.1825658986146</v>
      </c>
      <c r="O154" s="11">
        <v>527.88834412252879</v>
      </c>
      <c r="P154" s="11">
        <v>530.87968916340799</v>
      </c>
      <c r="Q154" s="11">
        <v>533.87103420428718</v>
      </c>
      <c r="R154" s="11">
        <v>536.86237924516604</v>
      </c>
      <c r="S154" s="11">
        <v>539.85372428604535</v>
      </c>
      <c r="T154" s="11">
        <v>542.84506932692443</v>
      </c>
      <c r="U154" s="11">
        <v>545.1376634463229</v>
      </c>
      <c r="V154" s="11">
        <v>547.43025756572149</v>
      </c>
      <c r="W154" s="11">
        <v>549.72285168511996</v>
      </c>
      <c r="X154" s="11">
        <v>552.01544580451855</v>
      </c>
      <c r="Y154" s="11">
        <v>554.30803992391691</v>
      </c>
      <c r="Z154" s="11">
        <v>555.93020774191245</v>
      </c>
      <c r="AA154" s="11">
        <v>557.55237555990789</v>
      </c>
      <c r="AB154" s="11">
        <v>559.17454337790355</v>
      </c>
      <c r="AC154" s="11">
        <v>560.79671119589898</v>
      </c>
      <c r="AD154" s="11">
        <v>562.41887901389453</v>
      </c>
      <c r="AE154" s="11">
        <v>562.41887901389453</v>
      </c>
      <c r="AF154" s="11">
        <v>562.41887901389453</v>
      </c>
      <c r="AG154" s="11">
        <v>562.41887901389453</v>
      </c>
      <c r="AH154" s="11">
        <v>562.41887901389453</v>
      </c>
      <c r="AI154" s="11">
        <v>562.41887901389453</v>
      </c>
      <c r="AJ154" s="11">
        <v>562.41887901389453</v>
      </c>
      <c r="AK154" s="11">
        <v>562.41887901389453</v>
      </c>
      <c r="AL154" s="11">
        <v>562.41887901389453</v>
      </c>
      <c r="AM154" s="11">
        <v>562.41887901389453</v>
      </c>
      <c r="AN154" s="11">
        <v>562.41887901389453</v>
      </c>
    </row>
    <row r="155" spans="1:40" x14ac:dyDescent="0.25">
      <c r="A155" s="6" t="s">
        <v>43</v>
      </c>
      <c r="B155" s="11">
        <v>33.827128214243842</v>
      </c>
      <c r="C155" s="11">
        <v>33.942798133786091</v>
      </c>
      <c r="D155" s="11">
        <v>34.058468053328333</v>
      </c>
      <c r="E155" s="11">
        <v>34.174137972870582</v>
      </c>
      <c r="F155" s="11">
        <v>34.483553392589855</v>
      </c>
      <c r="G155" s="11">
        <v>34.79296881230912</v>
      </c>
      <c r="H155" s="11">
        <v>35.102384232028385</v>
      </c>
      <c r="I155" s="11">
        <v>35.411799651747657</v>
      </c>
      <c r="J155" s="11">
        <v>35.721215071466922</v>
      </c>
      <c r="K155" s="11">
        <v>35.981100109750145</v>
      </c>
      <c r="L155" s="11">
        <v>36.240985148033374</v>
      </c>
      <c r="M155" s="11">
        <v>36.500870186316597</v>
      </c>
      <c r="N155" s="11">
        <v>36.760755224599819</v>
      </c>
      <c r="O155" s="11">
        <v>37.020640262883049</v>
      </c>
      <c r="P155" s="11">
        <v>37.230422331181266</v>
      </c>
      <c r="Q155" s="11">
        <v>37.440204399479484</v>
      </c>
      <c r="R155" s="11">
        <v>37.649986467777687</v>
      </c>
      <c r="S155" s="11">
        <v>37.859768536075912</v>
      </c>
      <c r="T155" s="11">
        <v>38.069550604374122</v>
      </c>
      <c r="U155" s="11">
        <v>38.230329494660353</v>
      </c>
      <c r="V155" s="11">
        <v>38.391108384946584</v>
      </c>
      <c r="W155" s="11">
        <v>38.551887275232808</v>
      </c>
      <c r="X155" s="11">
        <v>38.712666165519039</v>
      </c>
      <c r="Y155" s="11">
        <v>38.873445055805256</v>
      </c>
      <c r="Z155" s="11">
        <v>38.987207164600939</v>
      </c>
      <c r="AA155" s="11">
        <v>39.100969273396615</v>
      </c>
      <c r="AB155" s="11">
        <v>39.214731382192284</v>
      </c>
      <c r="AC155" s="11">
        <v>39.328493490987967</v>
      </c>
      <c r="AD155" s="11">
        <v>39.44225559978365</v>
      </c>
      <c r="AE155" s="11">
        <v>39.44225559978365</v>
      </c>
      <c r="AF155" s="11">
        <v>39.44225559978365</v>
      </c>
      <c r="AG155" s="11">
        <v>39.44225559978365</v>
      </c>
      <c r="AH155" s="11">
        <v>39.44225559978365</v>
      </c>
      <c r="AI155" s="11">
        <v>39.44225559978365</v>
      </c>
      <c r="AJ155" s="11">
        <v>39.44225559978365</v>
      </c>
      <c r="AK155" s="11">
        <v>39.44225559978365</v>
      </c>
      <c r="AL155" s="11">
        <v>39.44225559978365</v>
      </c>
      <c r="AM155" s="11">
        <v>39.44225559978365</v>
      </c>
      <c r="AN155" s="11">
        <v>39.44225559978365</v>
      </c>
    </row>
    <row r="156" spans="1:40" x14ac:dyDescent="0.25">
      <c r="A156" s="6" t="s">
        <v>8</v>
      </c>
      <c r="B156" s="11">
        <v>25.87071459463138</v>
      </c>
      <c r="C156" s="11">
        <v>25.959178015371936</v>
      </c>
      <c r="D156" s="11">
        <v>26.047641436112489</v>
      </c>
      <c r="E156" s="11">
        <v>26.136104856853052</v>
      </c>
      <c r="F156" s="11">
        <v>26.372743272152068</v>
      </c>
      <c r="G156" s="11">
        <v>26.60938168745108</v>
      </c>
      <c r="H156" s="11">
        <v>26.846020102750096</v>
      </c>
      <c r="I156" s="11">
        <v>27.082658518049104</v>
      </c>
      <c r="J156" s="11">
        <v>27.31929693334812</v>
      </c>
      <c r="K156" s="11">
        <v>27.518054912750262</v>
      </c>
      <c r="L156" s="11">
        <v>27.716812892152404</v>
      </c>
      <c r="M156" s="11">
        <v>27.915570871554536</v>
      </c>
      <c r="N156" s="11">
        <v>28.114328850956678</v>
      </c>
      <c r="O156" s="11">
        <v>28.313086830358813</v>
      </c>
      <c r="P156" s="11">
        <v>28.473526462763949</v>
      </c>
      <c r="Q156" s="11">
        <v>28.63396609516909</v>
      </c>
      <c r="R156" s="11">
        <v>28.794405727574212</v>
      </c>
      <c r="S156" s="11">
        <v>28.954845359979348</v>
      </c>
      <c r="T156" s="11">
        <v>29.115284992384485</v>
      </c>
      <c r="U156" s="11">
        <v>29.238247389815697</v>
      </c>
      <c r="V156" s="11">
        <v>29.361209787246917</v>
      </c>
      <c r="W156" s="11">
        <v>29.48417218467813</v>
      </c>
      <c r="X156" s="11">
        <v>29.607134582109346</v>
      </c>
      <c r="Y156" s="11">
        <v>29.730096979540559</v>
      </c>
      <c r="Z156" s="11">
        <v>29.817101322022612</v>
      </c>
      <c r="AA156" s="11">
        <v>29.904105664504662</v>
      </c>
      <c r="AB156" s="11">
        <v>29.991110006986716</v>
      </c>
      <c r="AC156" s="11">
        <v>30.078114349468766</v>
      </c>
      <c r="AD156" s="11">
        <v>30.165118691950816</v>
      </c>
      <c r="AE156" s="11">
        <v>30.165118691950816</v>
      </c>
      <c r="AF156" s="11">
        <v>30.165118691950816</v>
      </c>
      <c r="AG156" s="11">
        <v>30.165118691950816</v>
      </c>
      <c r="AH156" s="11">
        <v>30.165118691950816</v>
      </c>
      <c r="AI156" s="11">
        <v>30.165118691950816</v>
      </c>
      <c r="AJ156" s="11">
        <v>30.165118691950816</v>
      </c>
      <c r="AK156" s="11">
        <v>30.165118691950816</v>
      </c>
      <c r="AL156" s="11">
        <v>30.165118691950816</v>
      </c>
      <c r="AM156" s="11">
        <v>30.165118691950816</v>
      </c>
      <c r="AN156" s="11">
        <v>30.165118691950816</v>
      </c>
    </row>
    <row r="157" spans="1:40" x14ac:dyDescent="0.25">
      <c r="A157" s="6" t="s">
        <v>9</v>
      </c>
      <c r="B157" s="11">
        <v>265.21823154565124</v>
      </c>
      <c r="C157" s="11">
        <v>266.12513003581347</v>
      </c>
      <c r="D157" s="11">
        <v>267.0320285259757</v>
      </c>
      <c r="E157" s="11">
        <v>267.938927016138</v>
      </c>
      <c r="F157" s="11">
        <v>270.36486781463429</v>
      </c>
      <c r="G157" s="11">
        <v>272.79080861313054</v>
      </c>
      <c r="H157" s="11">
        <v>275.21674941162689</v>
      </c>
      <c r="I157" s="11">
        <v>277.64269021012319</v>
      </c>
      <c r="J157" s="11">
        <v>280.06863100861943</v>
      </c>
      <c r="K157" s="11">
        <v>282.10623378181702</v>
      </c>
      <c r="L157" s="11">
        <v>284.14383655501456</v>
      </c>
      <c r="M157" s="11">
        <v>286.18143932821198</v>
      </c>
      <c r="N157" s="11">
        <v>288.21904210140951</v>
      </c>
      <c r="O157" s="11">
        <v>290.25664487460699</v>
      </c>
      <c r="P157" s="11">
        <v>291.90142029898414</v>
      </c>
      <c r="Q157" s="11">
        <v>293.54619572336128</v>
      </c>
      <c r="R157" s="11">
        <v>295.19097114773825</v>
      </c>
      <c r="S157" s="11">
        <v>296.83574657211545</v>
      </c>
      <c r="T157" s="11">
        <v>298.4805219964926</v>
      </c>
      <c r="U157" s="11">
        <v>299.74109288153829</v>
      </c>
      <c r="V157" s="11">
        <v>301.0016637665841</v>
      </c>
      <c r="W157" s="11">
        <v>302.2622346516298</v>
      </c>
      <c r="X157" s="11">
        <v>303.52280553667561</v>
      </c>
      <c r="Y157" s="11">
        <v>304.7833764217213</v>
      </c>
      <c r="Z157" s="11">
        <v>305.67531691163225</v>
      </c>
      <c r="AA157" s="11">
        <v>306.5672574015432</v>
      </c>
      <c r="AB157" s="11">
        <v>307.45919789145415</v>
      </c>
      <c r="AC157" s="11">
        <v>308.3511383813651</v>
      </c>
      <c r="AD157" s="11">
        <v>309.243078871276</v>
      </c>
      <c r="AE157" s="11">
        <v>309.243078871276</v>
      </c>
      <c r="AF157" s="11">
        <v>309.243078871276</v>
      </c>
      <c r="AG157" s="11">
        <v>309.243078871276</v>
      </c>
      <c r="AH157" s="11">
        <v>309.243078871276</v>
      </c>
      <c r="AI157" s="11">
        <v>309.243078871276</v>
      </c>
      <c r="AJ157" s="11">
        <v>309.243078871276</v>
      </c>
      <c r="AK157" s="11">
        <v>309.243078871276</v>
      </c>
      <c r="AL157" s="11">
        <v>309.243078871276</v>
      </c>
      <c r="AM157" s="11">
        <v>309.243078871276</v>
      </c>
      <c r="AN157" s="11">
        <v>309.243078871276</v>
      </c>
    </row>
    <row r="158" spans="1:40" x14ac:dyDescent="0.25">
      <c r="A158" s="6" t="s">
        <v>10</v>
      </c>
      <c r="B158" s="11">
        <v>0.23035335765385231</v>
      </c>
      <c r="C158" s="11">
        <v>0.23114103771280831</v>
      </c>
      <c r="D158" s="11">
        <v>0.23192871777176427</v>
      </c>
      <c r="E158" s="11">
        <v>0.23271639783072032</v>
      </c>
      <c r="F158" s="11">
        <v>0.23482343099034267</v>
      </c>
      <c r="G158" s="11">
        <v>0.23693046414996499</v>
      </c>
      <c r="H158" s="11">
        <v>0.2390374973095874</v>
      </c>
      <c r="I158" s="11">
        <v>0.24114453046920975</v>
      </c>
      <c r="J158" s="11">
        <v>0.2432515636288321</v>
      </c>
      <c r="K158" s="11">
        <v>0.24502130863329671</v>
      </c>
      <c r="L158" s="11">
        <v>0.2467910536377613</v>
      </c>
      <c r="M158" s="11">
        <v>0.24856079864222586</v>
      </c>
      <c r="N158" s="11">
        <v>0.25033054364669044</v>
      </c>
      <c r="O158" s="11">
        <v>0.25210028865115502</v>
      </c>
      <c r="P158" s="11">
        <v>0.25352884633131056</v>
      </c>
      <c r="Q158" s="11">
        <v>0.2549574040114661</v>
      </c>
      <c r="R158" s="11">
        <v>0.25638596169162153</v>
      </c>
      <c r="S158" s="11">
        <v>0.25781451937177713</v>
      </c>
      <c r="T158" s="11">
        <v>0.25924307705193267</v>
      </c>
      <c r="U158" s="11">
        <v>0.26033793668597327</v>
      </c>
      <c r="V158" s="11">
        <v>0.26143279632001398</v>
      </c>
      <c r="W158" s="11">
        <v>0.26252765595405458</v>
      </c>
      <c r="X158" s="11">
        <v>0.26362251558809524</v>
      </c>
      <c r="Y158" s="11">
        <v>0.26471737522213584</v>
      </c>
      <c r="Z158" s="11">
        <v>0.26549206361923816</v>
      </c>
      <c r="AA158" s="11">
        <v>0.26626675201634042</v>
      </c>
      <c r="AB158" s="11">
        <v>0.2670414404134428</v>
      </c>
      <c r="AC158" s="11">
        <v>0.26781612881054506</v>
      </c>
      <c r="AD158" s="11">
        <v>0.26859081720764738</v>
      </c>
      <c r="AE158" s="11">
        <v>0.26859081720764738</v>
      </c>
      <c r="AF158" s="11">
        <v>0.26859081720764738</v>
      </c>
      <c r="AG158" s="11">
        <v>0.26859081720764738</v>
      </c>
      <c r="AH158" s="11">
        <v>0.26859081720764738</v>
      </c>
      <c r="AI158" s="11">
        <v>0.26859081720764738</v>
      </c>
      <c r="AJ158" s="11">
        <v>0.26859081720764738</v>
      </c>
      <c r="AK158" s="11">
        <v>0.26859081720764738</v>
      </c>
      <c r="AL158" s="11">
        <v>0.26859081720764738</v>
      </c>
      <c r="AM158" s="11">
        <v>0.26859081720764738</v>
      </c>
      <c r="AN158" s="11">
        <v>0.26859081720764738</v>
      </c>
    </row>
    <row r="159" spans="1:40" x14ac:dyDescent="0.25">
      <c r="A159" s="6" t="s">
        <v>44</v>
      </c>
      <c r="B159" s="11">
        <v>420.60868035010657</v>
      </c>
      <c r="C159" s="11">
        <v>422.04692754350498</v>
      </c>
      <c r="D159" s="11">
        <v>423.4851747369035</v>
      </c>
      <c r="E159" s="11">
        <v>424.92342193030203</v>
      </c>
      <c r="F159" s="11">
        <v>428.7707130909302</v>
      </c>
      <c r="G159" s="11">
        <v>432.61800425155826</v>
      </c>
      <c r="H159" s="11">
        <v>436.46529541218644</v>
      </c>
      <c r="I159" s="11">
        <v>440.31258657281455</v>
      </c>
      <c r="J159" s="11">
        <v>444.15987773344273</v>
      </c>
      <c r="K159" s="11">
        <v>447.39130495666819</v>
      </c>
      <c r="L159" s="11">
        <v>450.6227321798936</v>
      </c>
      <c r="M159" s="11">
        <v>453.85415940311901</v>
      </c>
      <c r="N159" s="11">
        <v>457.08558662634448</v>
      </c>
      <c r="O159" s="11">
        <v>460.31701384956983</v>
      </c>
      <c r="P159" s="11">
        <v>462.92545753267495</v>
      </c>
      <c r="Q159" s="11">
        <v>465.53390121578002</v>
      </c>
      <c r="R159" s="11">
        <v>468.14234489888486</v>
      </c>
      <c r="S159" s="11">
        <v>470.75078858198998</v>
      </c>
      <c r="T159" s="11">
        <v>473.35923226509505</v>
      </c>
      <c r="U159" s="11">
        <v>475.35836729196285</v>
      </c>
      <c r="V159" s="11">
        <v>477.35750231883077</v>
      </c>
      <c r="W159" s="11">
        <v>479.35663734569846</v>
      </c>
      <c r="X159" s="11">
        <v>481.35577237256643</v>
      </c>
      <c r="Y159" s="11">
        <v>483.35490739943424</v>
      </c>
      <c r="Z159" s="11">
        <v>484.76943275172965</v>
      </c>
      <c r="AA159" s="11">
        <v>486.18395810402507</v>
      </c>
      <c r="AB159" s="11">
        <v>487.59848345632048</v>
      </c>
      <c r="AC159" s="11">
        <v>489.01300880861578</v>
      </c>
      <c r="AD159" s="11">
        <v>490.42753416091114</v>
      </c>
      <c r="AE159" s="11">
        <v>490.42753416091114</v>
      </c>
      <c r="AF159" s="11">
        <v>490.42753416091114</v>
      </c>
      <c r="AG159" s="11">
        <v>490.42753416091114</v>
      </c>
      <c r="AH159" s="11">
        <v>490.42753416091114</v>
      </c>
      <c r="AI159" s="11">
        <v>490.42753416091114</v>
      </c>
      <c r="AJ159" s="11">
        <v>490.42753416091114</v>
      </c>
      <c r="AK159" s="11">
        <v>490.42753416091114</v>
      </c>
      <c r="AL159" s="11">
        <v>490.42753416091114</v>
      </c>
      <c r="AM159" s="11">
        <v>490.42753416091114</v>
      </c>
      <c r="AN159" s="11">
        <v>490.42753416091114</v>
      </c>
    </row>
    <row r="161" spans="1:40" x14ac:dyDescent="0.25">
      <c r="A161" s="5" t="s">
        <v>66</v>
      </c>
    </row>
    <row r="162" spans="1:40" x14ac:dyDescent="0.25">
      <c r="A162" s="5" t="s">
        <v>4</v>
      </c>
    </row>
    <row r="163" spans="1:40" x14ac:dyDescent="0.25">
      <c r="A163" s="5" t="s">
        <v>67</v>
      </c>
    </row>
    <row r="164" spans="1:40" x14ac:dyDescent="0.25">
      <c r="A164" s="5" t="s">
        <v>6</v>
      </c>
    </row>
    <row r="165" spans="1:40" x14ac:dyDescent="0.25">
      <c r="A165" s="5"/>
    </row>
    <row r="166" spans="1:40" x14ac:dyDescent="0.25">
      <c r="A166" s="6" t="s">
        <v>7</v>
      </c>
      <c r="B166" s="6">
        <v>2022</v>
      </c>
      <c r="C166" s="6">
        <v>2023</v>
      </c>
      <c r="D166" s="6">
        <v>2024</v>
      </c>
      <c r="E166" s="6">
        <v>2025</v>
      </c>
      <c r="F166" s="6">
        <v>2026</v>
      </c>
      <c r="G166" s="6">
        <v>2027</v>
      </c>
      <c r="H166" s="6">
        <v>2028</v>
      </c>
      <c r="I166" s="6">
        <v>2029</v>
      </c>
      <c r="J166" s="6">
        <v>2030</v>
      </c>
      <c r="K166" s="6">
        <v>2031</v>
      </c>
      <c r="L166" s="6">
        <v>2032</v>
      </c>
      <c r="M166" s="6">
        <v>2033</v>
      </c>
      <c r="N166" s="6">
        <v>2034</v>
      </c>
      <c r="O166" s="6">
        <v>2035</v>
      </c>
      <c r="P166" s="6">
        <v>2036</v>
      </c>
      <c r="Q166" s="6">
        <v>2037</v>
      </c>
      <c r="R166" s="6">
        <v>2038</v>
      </c>
      <c r="S166" s="6">
        <v>2039</v>
      </c>
      <c r="T166" s="6">
        <v>2040</v>
      </c>
      <c r="U166" s="6">
        <v>2041</v>
      </c>
      <c r="V166" s="6">
        <v>2042</v>
      </c>
      <c r="W166" s="6">
        <v>2043</v>
      </c>
      <c r="X166" s="6">
        <v>2044</v>
      </c>
      <c r="Y166" s="6">
        <v>2045</v>
      </c>
      <c r="Z166" s="6">
        <v>2046</v>
      </c>
      <c r="AA166" s="6">
        <v>2047</v>
      </c>
      <c r="AB166" s="6">
        <v>2048</v>
      </c>
      <c r="AC166" s="6">
        <v>2049</v>
      </c>
      <c r="AD166" s="6">
        <v>2050</v>
      </c>
      <c r="AE166" s="6">
        <v>2051</v>
      </c>
      <c r="AF166" s="6">
        <v>2052</v>
      </c>
      <c r="AG166" s="6">
        <v>2053</v>
      </c>
      <c r="AH166" s="6">
        <v>2054</v>
      </c>
      <c r="AI166" s="6">
        <v>2055</v>
      </c>
      <c r="AJ166" s="6">
        <v>2056</v>
      </c>
      <c r="AK166" s="6">
        <v>2057</v>
      </c>
      <c r="AL166" s="6">
        <v>2058</v>
      </c>
      <c r="AM166" s="6">
        <v>2059</v>
      </c>
      <c r="AN166" s="6">
        <v>2060</v>
      </c>
    </row>
    <row r="167" spans="1:40" x14ac:dyDescent="0.25">
      <c r="A167" s="6" t="s">
        <v>8</v>
      </c>
      <c r="B167" s="11">
        <v>134.21016131437409</v>
      </c>
      <c r="C167" s="11">
        <v>134.21016131437409</v>
      </c>
      <c r="D167" s="11">
        <v>134.21016131437409</v>
      </c>
      <c r="E167" s="11">
        <v>134.21016131437409</v>
      </c>
      <c r="F167" s="11">
        <v>134.21016131437409</v>
      </c>
      <c r="G167" s="11">
        <v>134.21016131437409</v>
      </c>
      <c r="H167" s="11">
        <v>134.21016131437409</v>
      </c>
      <c r="I167" s="11">
        <v>134.21016131437409</v>
      </c>
      <c r="J167" s="11">
        <v>134.21016131437409</v>
      </c>
      <c r="K167" s="11">
        <v>134.21016131437409</v>
      </c>
      <c r="L167" s="11">
        <v>134.21016131437409</v>
      </c>
      <c r="M167" s="11">
        <v>134.21016131437409</v>
      </c>
      <c r="N167" s="11">
        <v>134.21016131437409</v>
      </c>
      <c r="O167" s="11">
        <v>134.21016131437409</v>
      </c>
      <c r="P167" s="11">
        <v>134.21016131437409</v>
      </c>
      <c r="Q167" s="11">
        <v>134.21016131437409</v>
      </c>
      <c r="R167" s="11">
        <v>134.21016131437409</v>
      </c>
      <c r="S167" s="11">
        <v>134.21016131437409</v>
      </c>
      <c r="T167" s="11">
        <v>134.21016131437409</v>
      </c>
      <c r="U167" s="11">
        <v>134.21016131437409</v>
      </c>
      <c r="V167" s="11">
        <v>134.21016131437409</v>
      </c>
      <c r="W167" s="11">
        <v>134.21016131437409</v>
      </c>
      <c r="X167" s="11">
        <v>134.21016131437409</v>
      </c>
      <c r="Y167" s="11">
        <v>134.21016131437409</v>
      </c>
      <c r="Z167" s="11">
        <v>134.21016131437409</v>
      </c>
      <c r="AA167" s="11">
        <v>134.21016131437409</v>
      </c>
      <c r="AB167" s="11">
        <v>134.21016131437409</v>
      </c>
      <c r="AC167" s="11">
        <v>134.21016131437409</v>
      </c>
      <c r="AD167" s="11">
        <v>134.21016131437409</v>
      </c>
      <c r="AE167" s="11">
        <v>134.21016131437409</v>
      </c>
      <c r="AF167" s="11">
        <v>134.21016131437409</v>
      </c>
      <c r="AG167" s="11">
        <v>134.21016131437409</v>
      </c>
      <c r="AH167" s="11">
        <v>134.21016131437409</v>
      </c>
      <c r="AI167" s="11">
        <v>134.21016131437409</v>
      </c>
      <c r="AJ167" s="11">
        <v>134.21016131437409</v>
      </c>
      <c r="AK167" s="11">
        <v>134.21016131437409</v>
      </c>
      <c r="AL167" s="11">
        <v>134.21016131437409</v>
      </c>
      <c r="AM167" s="11">
        <v>134.21016131437409</v>
      </c>
      <c r="AN167" s="11">
        <v>134.21016131437409</v>
      </c>
    </row>
    <row r="168" spans="1:40" x14ac:dyDescent="0.25">
      <c r="A168" s="6" t="s">
        <v>9</v>
      </c>
      <c r="B168" s="11">
        <v>1377.0514991970265</v>
      </c>
      <c r="C168" s="11">
        <v>1377.0514991970265</v>
      </c>
      <c r="D168" s="11">
        <v>1377.0514991970265</v>
      </c>
      <c r="E168" s="11">
        <v>1377.0514991970265</v>
      </c>
      <c r="F168" s="11">
        <v>1377.0514991970265</v>
      </c>
      <c r="G168" s="11">
        <v>1377.0514991970265</v>
      </c>
      <c r="H168" s="11">
        <v>1377.0514991970265</v>
      </c>
      <c r="I168" s="11">
        <v>1377.0514991970265</v>
      </c>
      <c r="J168" s="11">
        <v>1377.0514991970265</v>
      </c>
      <c r="K168" s="11">
        <v>1377.0514991970265</v>
      </c>
      <c r="L168" s="11">
        <v>1377.0514991970265</v>
      </c>
      <c r="M168" s="11">
        <v>1377.0514991970265</v>
      </c>
      <c r="N168" s="11">
        <v>1377.0514991970265</v>
      </c>
      <c r="O168" s="11">
        <v>1377.0514991970265</v>
      </c>
      <c r="P168" s="11">
        <v>1377.0514991970265</v>
      </c>
      <c r="Q168" s="11">
        <v>1377.0514991970265</v>
      </c>
      <c r="R168" s="11">
        <v>1377.0514991970265</v>
      </c>
      <c r="S168" s="11">
        <v>1377.0514991970265</v>
      </c>
      <c r="T168" s="11">
        <v>1377.0514991970265</v>
      </c>
      <c r="U168" s="11">
        <v>1377.0514991970265</v>
      </c>
      <c r="V168" s="11">
        <v>1377.0514991970265</v>
      </c>
      <c r="W168" s="11">
        <v>1377.0514991970265</v>
      </c>
      <c r="X168" s="11">
        <v>1377.0514991970265</v>
      </c>
      <c r="Y168" s="11">
        <v>1377.0514991970265</v>
      </c>
      <c r="Z168" s="11">
        <v>1377.0514991970265</v>
      </c>
      <c r="AA168" s="11">
        <v>1377.0514991970265</v>
      </c>
      <c r="AB168" s="11">
        <v>1377.0514991970265</v>
      </c>
      <c r="AC168" s="11">
        <v>1377.0514991970265</v>
      </c>
      <c r="AD168" s="11">
        <v>1377.0514991970265</v>
      </c>
      <c r="AE168" s="11">
        <v>1377.0514991970265</v>
      </c>
      <c r="AF168" s="11">
        <v>1377.0514991970265</v>
      </c>
      <c r="AG168" s="11">
        <v>1377.0514991970265</v>
      </c>
      <c r="AH168" s="11">
        <v>1377.0514991970265</v>
      </c>
      <c r="AI168" s="11">
        <v>1377.0514991970265</v>
      </c>
      <c r="AJ168" s="11">
        <v>1377.0514991970265</v>
      </c>
      <c r="AK168" s="11">
        <v>1377.0514991970265</v>
      </c>
      <c r="AL168" s="11">
        <v>1377.0514991970265</v>
      </c>
      <c r="AM168" s="11">
        <v>1377.0514991970265</v>
      </c>
      <c r="AN168" s="11">
        <v>1377.0514991970265</v>
      </c>
    </row>
    <row r="169" spans="1:40" x14ac:dyDescent="0.25">
      <c r="A169" s="6" t="s">
        <v>10</v>
      </c>
      <c r="B169" s="11">
        <v>1.3556581952425419</v>
      </c>
      <c r="C169" s="11">
        <v>1.3556581952425419</v>
      </c>
      <c r="D169" s="11">
        <v>1.3556581952425419</v>
      </c>
      <c r="E169" s="11">
        <v>1.3556581952425419</v>
      </c>
      <c r="F169" s="11">
        <v>1.3556581952425419</v>
      </c>
      <c r="G169" s="11">
        <v>1.3556581952425419</v>
      </c>
      <c r="H169" s="11">
        <v>1.3556581952425419</v>
      </c>
      <c r="I169" s="11">
        <v>1.3556581952425419</v>
      </c>
      <c r="J169" s="11">
        <v>1.3556581952425419</v>
      </c>
      <c r="K169" s="11">
        <v>1.3556581952425419</v>
      </c>
      <c r="L169" s="11">
        <v>1.3556581952425419</v>
      </c>
      <c r="M169" s="11">
        <v>1.3556581952425419</v>
      </c>
      <c r="N169" s="11">
        <v>1.3556581952425419</v>
      </c>
      <c r="O169" s="11">
        <v>1.3556581952425419</v>
      </c>
      <c r="P169" s="11">
        <v>1.3556581952425419</v>
      </c>
      <c r="Q169" s="11">
        <v>1.3556581952425419</v>
      </c>
      <c r="R169" s="11">
        <v>1.3556581952425419</v>
      </c>
      <c r="S169" s="11">
        <v>1.3556581952425419</v>
      </c>
      <c r="T169" s="11">
        <v>1.3556581952425419</v>
      </c>
      <c r="U169" s="11">
        <v>1.3556581952425419</v>
      </c>
      <c r="V169" s="11">
        <v>1.3556581952425419</v>
      </c>
      <c r="W169" s="11">
        <v>1.3556581952425419</v>
      </c>
      <c r="X169" s="11">
        <v>1.3556581952425419</v>
      </c>
      <c r="Y169" s="11">
        <v>1.3556581952425419</v>
      </c>
      <c r="Z169" s="11">
        <v>1.3556581952425419</v>
      </c>
      <c r="AA169" s="11">
        <v>1.3556581952425419</v>
      </c>
      <c r="AB169" s="11">
        <v>1.3556581952425419</v>
      </c>
      <c r="AC169" s="11">
        <v>1.3556581952425419</v>
      </c>
      <c r="AD169" s="11">
        <v>1.3556581952425419</v>
      </c>
      <c r="AE169" s="11">
        <v>1.3556581952425419</v>
      </c>
      <c r="AF169" s="11">
        <v>1.3556581952425419</v>
      </c>
      <c r="AG169" s="11">
        <v>1.3556581952425419</v>
      </c>
      <c r="AH169" s="11">
        <v>1.3556581952425419</v>
      </c>
      <c r="AI169" s="11">
        <v>1.3556581952425419</v>
      </c>
      <c r="AJ169" s="11">
        <v>1.3556581952425419</v>
      </c>
      <c r="AK169" s="11">
        <v>1.3556581952425419</v>
      </c>
      <c r="AL169" s="11">
        <v>1.3556581952425419</v>
      </c>
      <c r="AM169" s="11">
        <v>1.3556581952425419</v>
      </c>
      <c r="AN169" s="11">
        <v>1.3556581952425419</v>
      </c>
    </row>
    <row r="171" spans="1:40" x14ac:dyDescent="0.25">
      <c r="A171" s="5" t="s">
        <v>3</v>
      </c>
    </row>
    <row r="172" spans="1:40" x14ac:dyDescent="0.25">
      <c r="A172" s="5" t="s">
        <v>4</v>
      </c>
    </row>
    <row r="173" spans="1:40" x14ac:dyDescent="0.25">
      <c r="A173" s="5" t="s">
        <v>69</v>
      </c>
    </row>
    <row r="174" spans="1:40" x14ac:dyDescent="0.25">
      <c r="A174" s="5" t="s">
        <v>6</v>
      </c>
    </row>
    <row r="175" spans="1:40" x14ac:dyDescent="0.25">
      <c r="A175" s="5"/>
    </row>
    <row r="176" spans="1:40" x14ac:dyDescent="0.25">
      <c r="A176" s="6" t="s">
        <v>7</v>
      </c>
      <c r="B176" s="6">
        <v>2022</v>
      </c>
      <c r="C176" s="6">
        <v>2023</v>
      </c>
      <c r="D176" s="6">
        <v>2024</v>
      </c>
      <c r="E176" s="6">
        <v>2025</v>
      </c>
      <c r="F176" s="6">
        <v>2026</v>
      </c>
      <c r="G176" s="6">
        <v>2027</v>
      </c>
      <c r="H176" s="6">
        <v>2028</v>
      </c>
      <c r="I176" s="6">
        <v>2029</v>
      </c>
      <c r="J176" s="6">
        <v>2030</v>
      </c>
      <c r="K176" s="6">
        <v>2031</v>
      </c>
      <c r="L176" s="6">
        <v>2032</v>
      </c>
      <c r="M176" s="6">
        <v>2033</v>
      </c>
      <c r="N176" s="6">
        <v>2034</v>
      </c>
      <c r="O176" s="6">
        <v>2035</v>
      </c>
      <c r="P176" s="6">
        <v>2036</v>
      </c>
      <c r="Q176" s="6">
        <v>2037</v>
      </c>
      <c r="R176" s="6">
        <v>2038</v>
      </c>
      <c r="S176" s="6">
        <v>2039</v>
      </c>
      <c r="T176" s="6">
        <v>2040</v>
      </c>
      <c r="U176" s="6">
        <v>2041</v>
      </c>
      <c r="V176" s="6">
        <v>2042</v>
      </c>
      <c r="W176" s="6">
        <v>2043</v>
      </c>
      <c r="X176" s="6">
        <v>2044</v>
      </c>
      <c r="Y176" s="6">
        <v>2045</v>
      </c>
      <c r="Z176" s="6">
        <v>2046</v>
      </c>
      <c r="AA176" s="6">
        <v>2047</v>
      </c>
      <c r="AB176" s="6">
        <v>2048</v>
      </c>
      <c r="AC176" s="6">
        <v>2049</v>
      </c>
      <c r="AD176" s="6">
        <v>2050</v>
      </c>
      <c r="AE176" s="6">
        <v>2051</v>
      </c>
      <c r="AF176" s="6">
        <v>2052</v>
      </c>
      <c r="AG176" s="6">
        <v>2053</v>
      </c>
      <c r="AH176" s="6">
        <v>2054</v>
      </c>
      <c r="AI176" s="6">
        <v>2055</v>
      </c>
      <c r="AJ176" s="6">
        <v>2056</v>
      </c>
      <c r="AK176" s="6">
        <v>2057</v>
      </c>
      <c r="AL176" s="6">
        <v>2058</v>
      </c>
      <c r="AM176" s="6">
        <v>2059</v>
      </c>
      <c r="AN176" s="6">
        <v>2060</v>
      </c>
    </row>
    <row r="177" spans="1:40" x14ac:dyDescent="0.25">
      <c r="A177" s="6" t="s">
        <v>8</v>
      </c>
      <c r="B177" s="11">
        <v>0.19946428015898612</v>
      </c>
      <c r="C177" s="11">
        <v>0.20943749416693544</v>
      </c>
      <c r="D177" s="11">
        <v>0.21990936887528223</v>
      </c>
      <c r="E177" s="11">
        <v>0.23090483731904632</v>
      </c>
      <c r="F177" s="11">
        <v>0.24245007918499867</v>
      </c>
      <c r="G177" s="11">
        <v>0.25457258314424863</v>
      </c>
      <c r="H177" s="11">
        <v>0.26730121230146109</v>
      </c>
      <c r="I177" s="11">
        <v>0.28066627291653418</v>
      </c>
      <c r="J177" s="11">
        <v>0.29469958656236084</v>
      </c>
      <c r="K177" s="11">
        <v>0.30943456589047891</v>
      </c>
      <c r="L177" s="11">
        <v>0.32490629418500283</v>
      </c>
      <c r="M177" s="11">
        <v>0.341151608894253</v>
      </c>
      <c r="N177" s="11">
        <v>0.35820918933896573</v>
      </c>
      <c r="O177" s="11">
        <v>0.37611964880591398</v>
      </c>
      <c r="P177" s="11">
        <v>0.39492563124620966</v>
      </c>
      <c r="Q177" s="11">
        <v>0.41467191280852017</v>
      </c>
      <c r="R177" s="11">
        <v>0.43540550844894627</v>
      </c>
      <c r="S177" s="11">
        <v>0.4571757838713934</v>
      </c>
      <c r="T177" s="11">
        <v>0.48003457306496311</v>
      </c>
      <c r="U177" s="11">
        <v>0.50403630171821134</v>
      </c>
      <c r="V177" s="11">
        <v>0.52923811680412203</v>
      </c>
      <c r="W177" s="11">
        <v>0.55570002264432805</v>
      </c>
      <c r="X177" s="11">
        <v>0.58348502377654443</v>
      </c>
      <c r="Y177" s="11">
        <v>0.61265927496537176</v>
      </c>
      <c r="Z177" s="11">
        <v>0.64329223871364027</v>
      </c>
      <c r="AA177" s="11">
        <v>0.67545685064932226</v>
      </c>
      <c r="AB177" s="11">
        <v>0.70922969318178852</v>
      </c>
      <c r="AC177" s="11">
        <v>0.7446911778408779</v>
      </c>
      <c r="AD177" s="11">
        <v>0.78192573673292165</v>
      </c>
      <c r="AE177" s="11">
        <v>0.82102202356956799</v>
      </c>
      <c r="AF177" s="11">
        <v>0.86207312474804643</v>
      </c>
      <c r="AG177" s="11">
        <v>0.90517678098544885</v>
      </c>
      <c r="AH177" s="11">
        <v>0.95043562003472115</v>
      </c>
      <c r="AI177" s="11">
        <v>0.99795740103645736</v>
      </c>
      <c r="AJ177" s="11">
        <v>1.0478552710882805</v>
      </c>
      <c r="AK177" s="11">
        <v>1.1002480346426944</v>
      </c>
      <c r="AL177" s="11">
        <v>1.1552604363748291</v>
      </c>
      <c r="AM177" s="11">
        <v>1.2130234581935708</v>
      </c>
      <c r="AN177" s="11">
        <v>1.2736746311032496</v>
      </c>
    </row>
    <row r="178" spans="1:40" x14ac:dyDescent="0.25">
      <c r="A178" s="6" t="s">
        <v>9</v>
      </c>
      <c r="B178" s="11">
        <v>2.0465856187694342</v>
      </c>
      <c r="C178" s="11">
        <v>2.1489148997079059</v>
      </c>
      <c r="D178" s="11">
        <v>2.2563606446933013</v>
      </c>
      <c r="E178" s="11">
        <v>2.3691786769279668</v>
      </c>
      <c r="F178" s="11">
        <v>2.4876376107743656</v>
      </c>
      <c r="G178" s="11">
        <v>2.6120194913130836</v>
      </c>
      <c r="H178" s="11">
        <v>2.7426204658787379</v>
      </c>
      <c r="I178" s="11">
        <v>2.879751489172675</v>
      </c>
      <c r="J178" s="11">
        <v>3.0237390636313086</v>
      </c>
      <c r="K178" s="11">
        <v>3.1749260168128743</v>
      </c>
      <c r="L178" s="11">
        <v>3.3336723176535177</v>
      </c>
      <c r="M178" s="11">
        <v>3.500355933536194</v>
      </c>
      <c r="N178" s="11">
        <v>3.6753737302130043</v>
      </c>
      <c r="O178" s="11">
        <v>3.8591424167236545</v>
      </c>
      <c r="P178" s="11">
        <v>4.0520995375598376</v>
      </c>
      <c r="Q178" s="11">
        <v>4.2547045144378295</v>
      </c>
      <c r="R178" s="11">
        <v>4.4674397401597217</v>
      </c>
      <c r="S178" s="11">
        <v>4.6908117271677066</v>
      </c>
      <c r="T178" s="11">
        <v>4.9253523135260915</v>
      </c>
      <c r="U178" s="11">
        <v>5.1716199292023974</v>
      </c>
      <c r="V178" s="11">
        <v>5.4302009256625174</v>
      </c>
      <c r="W178" s="11">
        <v>5.7017109719456442</v>
      </c>
      <c r="X178" s="11">
        <v>5.9867965205429252</v>
      </c>
      <c r="Y178" s="11">
        <v>6.2861363465700721</v>
      </c>
      <c r="Z178" s="11">
        <v>6.6004431638985759</v>
      </c>
      <c r="AA178" s="11">
        <v>6.9304653220935037</v>
      </c>
      <c r="AB178" s="11">
        <v>7.2769885881981811</v>
      </c>
      <c r="AC178" s="11">
        <v>7.6408380176080897</v>
      </c>
      <c r="AD178" s="11">
        <v>8.022879918488492</v>
      </c>
      <c r="AE178" s="11">
        <v>8.4240239144129188</v>
      </c>
      <c r="AF178" s="11">
        <v>8.8452251101335655</v>
      </c>
      <c r="AG178" s="11">
        <v>9.2874863656402447</v>
      </c>
      <c r="AH178" s="11">
        <v>9.7518606839222564</v>
      </c>
      <c r="AI178" s="11">
        <v>10.239453718118369</v>
      </c>
      <c r="AJ178" s="11">
        <v>10.75142640402429</v>
      </c>
      <c r="AK178" s="11">
        <v>11.288997724225505</v>
      </c>
      <c r="AL178" s="11">
        <v>11.853447610436779</v>
      </c>
      <c r="AM178" s="11">
        <v>12.446119990958621</v>
      </c>
      <c r="AN178" s="11">
        <v>13.068425990506553</v>
      </c>
    </row>
    <row r="179" spans="1:40" x14ac:dyDescent="0.25">
      <c r="A179" s="6" t="s">
        <v>10</v>
      </c>
      <c r="B179" s="11">
        <v>2.0147907086716776E-3</v>
      </c>
      <c r="C179" s="11">
        <v>2.1155302441052616E-3</v>
      </c>
      <c r="D179" s="11">
        <v>2.2213067563105248E-3</v>
      </c>
      <c r="E179" s="11">
        <v>2.3323720941260508E-3</v>
      </c>
      <c r="F179" s="11">
        <v>2.4489906988323538E-3</v>
      </c>
      <c r="G179" s="11">
        <v>2.5714402337739719E-3</v>
      </c>
      <c r="H179" s="11">
        <v>2.7000122454626701E-3</v>
      </c>
      <c r="I179" s="11">
        <v>2.8350128577358039E-3</v>
      </c>
      <c r="J179" s="11">
        <v>2.9767635006225945E-3</v>
      </c>
      <c r="K179" s="11">
        <v>3.1256016756537235E-3</v>
      </c>
      <c r="L179" s="11">
        <v>3.28188175943641E-3</v>
      </c>
      <c r="M179" s="11">
        <v>3.4459758474082308E-3</v>
      </c>
      <c r="N179" s="11">
        <v>3.6182746397786427E-3</v>
      </c>
      <c r="O179" s="11">
        <v>3.7991883717675753E-3</v>
      </c>
      <c r="P179" s="11">
        <v>3.9891477903559536E-3</v>
      </c>
      <c r="Q179" s="11">
        <v>4.1886051798737519E-3</v>
      </c>
      <c r="R179" s="11">
        <v>4.3980354388674396E-3</v>
      </c>
      <c r="S179" s="11">
        <v>4.6179372108108106E-3</v>
      </c>
      <c r="T179" s="11">
        <v>4.8488340713513508E-3</v>
      </c>
      <c r="U179" s="11">
        <v>5.09127577491892E-3</v>
      </c>
      <c r="V179" s="11">
        <v>5.3458395636648663E-3</v>
      </c>
      <c r="W179" s="11">
        <v>5.6131315418481093E-3</v>
      </c>
      <c r="X179" s="11">
        <v>5.8937881189405151E-3</v>
      </c>
      <c r="Y179" s="11">
        <v>6.1884775248875401E-3</v>
      </c>
      <c r="Z179" s="11">
        <v>6.497901401131918E-3</v>
      </c>
      <c r="AA179" s="11">
        <v>6.8227964711885126E-3</v>
      </c>
      <c r="AB179" s="11">
        <v>7.1639362947479397E-3</v>
      </c>
      <c r="AC179" s="11">
        <v>7.5221331094853369E-3</v>
      </c>
      <c r="AD179" s="11">
        <v>7.8982397649596022E-3</v>
      </c>
      <c r="AE179" s="11">
        <v>8.2931517532075835E-3</v>
      </c>
      <c r="AF179" s="11">
        <v>8.7078093408679644E-3</v>
      </c>
      <c r="AG179" s="11">
        <v>9.1431998079113622E-3</v>
      </c>
      <c r="AH179" s="11">
        <v>9.600359798306932E-3</v>
      </c>
      <c r="AI179" s="11">
        <v>1.0080377788222279E-2</v>
      </c>
      <c r="AJ179" s="11">
        <v>1.0584396677633393E-2</v>
      </c>
      <c r="AK179" s="11">
        <v>1.1113616511515063E-2</v>
      </c>
      <c r="AL179" s="11">
        <v>1.1669297337090816E-2</v>
      </c>
      <c r="AM179" s="11">
        <v>1.2252762203945359E-2</v>
      </c>
      <c r="AN179" s="11">
        <v>1.2865400314142628E-2</v>
      </c>
    </row>
    <row r="181" spans="1:40" x14ac:dyDescent="0.25">
      <c r="A181" s="5" t="s">
        <v>3</v>
      </c>
    </row>
    <row r="182" spans="1:40" x14ac:dyDescent="0.25">
      <c r="A182" s="5" t="s">
        <v>4</v>
      </c>
    </row>
    <row r="183" spans="1:40" x14ac:dyDescent="0.25">
      <c r="A183" s="5" t="s">
        <v>71</v>
      </c>
    </row>
    <row r="184" spans="1:40" x14ac:dyDescent="0.25">
      <c r="A184" s="5" t="s">
        <v>6</v>
      </c>
    </row>
    <row r="185" spans="1:40" x14ac:dyDescent="0.25">
      <c r="A185" s="5"/>
    </row>
    <row r="186" spans="1:40" x14ac:dyDescent="0.25">
      <c r="A186" s="6" t="s">
        <v>7</v>
      </c>
      <c r="B186" s="6">
        <v>2022</v>
      </c>
      <c r="C186" s="6">
        <v>2023</v>
      </c>
      <c r="D186" s="6">
        <v>2024</v>
      </c>
      <c r="E186" s="6">
        <v>2025</v>
      </c>
      <c r="F186" s="6">
        <v>2026</v>
      </c>
      <c r="G186" s="6">
        <v>2027</v>
      </c>
      <c r="H186" s="6">
        <v>2028</v>
      </c>
      <c r="I186" s="6">
        <v>2029</v>
      </c>
      <c r="J186" s="6">
        <v>2030</v>
      </c>
      <c r="K186" s="6">
        <v>2031</v>
      </c>
      <c r="L186" s="6">
        <v>2032</v>
      </c>
      <c r="M186" s="6">
        <v>2033</v>
      </c>
      <c r="N186" s="6">
        <v>2034</v>
      </c>
      <c r="O186" s="6">
        <v>2035</v>
      </c>
      <c r="P186" s="6">
        <v>2036</v>
      </c>
      <c r="Q186" s="6">
        <v>2037</v>
      </c>
      <c r="R186" s="6">
        <v>2038</v>
      </c>
      <c r="S186" s="6">
        <v>2039</v>
      </c>
      <c r="T186" s="6">
        <v>2040</v>
      </c>
      <c r="U186" s="6">
        <v>2041</v>
      </c>
      <c r="V186" s="6">
        <v>2042</v>
      </c>
      <c r="W186" s="6">
        <v>2043</v>
      </c>
      <c r="X186" s="6">
        <v>2044</v>
      </c>
      <c r="Y186" s="6">
        <v>2045</v>
      </c>
      <c r="Z186" s="6">
        <v>2046</v>
      </c>
      <c r="AA186" s="6">
        <v>2047</v>
      </c>
      <c r="AB186" s="6">
        <v>2048</v>
      </c>
      <c r="AC186" s="6">
        <v>2049</v>
      </c>
      <c r="AD186" s="6">
        <v>2050</v>
      </c>
      <c r="AE186" s="6">
        <v>2051</v>
      </c>
      <c r="AF186" s="6">
        <v>2052</v>
      </c>
      <c r="AG186" s="6">
        <v>2053</v>
      </c>
      <c r="AH186" s="6">
        <v>2054</v>
      </c>
      <c r="AI186" s="6">
        <v>2055</v>
      </c>
      <c r="AJ186" s="6">
        <v>2056</v>
      </c>
      <c r="AK186" s="6">
        <v>2057</v>
      </c>
      <c r="AL186" s="6">
        <v>2058</v>
      </c>
      <c r="AM186" s="6">
        <v>2059</v>
      </c>
      <c r="AN186" s="6">
        <v>2060</v>
      </c>
    </row>
    <row r="187" spans="1:40" x14ac:dyDescent="0.25">
      <c r="A187" s="6" t="s">
        <v>8</v>
      </c>
      <c r="B187" s="11">
        <v>0.21226829653032014</v>
      </c>
      <c r="C187" s="11">
        <v>0.22288171135683618</v>
      </c>
      <c r="D187" s="11">
        <v>0.23402579692467795</v>
      </c>
      <c r="E187" s="11">
        <v>0.2457270867709119</v>
      </c>
      <c r="F187" s="11">
        <v>0.25801344110945756</v>
      </c>
      <c r="G187" s="11">
        <v>0.27091411316493036</v>
      </c>
      <c r="H187" s="11">
        <v>0.28445981882317695</v>
      </c>
      <c r="I187" s="11">
        <v>0.29868280976433581</v>
      </c>
      <c r="J187" s="11">
        <v>0.3136169502525526</v>
      </c>
      <c r="K187" s="11">
        <v>0.32929779776518026</v>
      </c>
      <c r="L187" s="11">
        <v>0.3457626876534392</v>
      </c>
      <c r="M187" s="11">
        <v>0.36305082203611116</v>
      </c>
      <c r="N187" s="11">
        <v>0.38120336313791681</v>
      </c>
      <c r="O187" s="11">
        <v>0.40026353129481274</v>
      </c>
      <c r="P187" s="11">
        <v>0.42027670785955329</v>
      </c>
      <c r="Q187" s="11">
        <v>0.44129054325253103</v>
      </c>
      <c r="R187" s="11">
        <v>0.46335507041515761</v>
      </c>
      <c r="S187" s="11">
        <v>0.48652282393591545</v>
      </c>
      <c r="T187" s="11">
        <v>0.51084896513271116</v>
      </c>
      <c r="U187" s="11">
        <v>0.53639141338934693</v>
      </c>
      <c r="V187" s="11">
        <v>0.5632109840588142</v>
      </c>
      <c r="W187" s="11">
        <v>0.59137153326175496</v>
      </c>
      <c r="X187" s="11">
        <v>0.62094010992484272</v>
      </c>
      <c r="Y187" s="11">
        <v>0.65198711542108467</v>
      </c>
      <c r="Z187" s="11">
        <v>0.684586471192139</v>
      </c>
      <c r="AA187" s="11">
        <v>0.71881579475174617</v>
      </c>
      <c r="AB187" s="11">
        <v>0.75475658448933336</v>
      </c>
      <c r="AC187" s="11">
        <v>0.79249441371380003</v>
      </c>
      <c r="AD187" s="11">
        <v>0.83211913439948992</v>
      </c>
      <c r="AE187" s="11">
        <v>0.8737250911194645</v>
      </c>
      <c r="AF187" s="11">
        <v>0.91741134567543792</v>
      </c>
      <c r="AG187" s="11">
        <v>0.96328191295920973</v>
      </c>
      <c r="AH187" s="11">
        <v>1.0114460086071704</v>
      </c>
      <c r="AI187" s="11">
        <v>1.062018309037529</v>
      </c>
      <c r="AJ187" s="11">
        <v>1.1151192244894055</v>
      </c>
      <c r="AK187" s="11">
        <v>1.1708751857138757</v>
      </c>
      <c r="AL187" s="11">
        <v>1.2294189449995696</v>
      </c>
      <c r="AM187" s="11">
        <v>1.290889892249548</v>
      </c>
      <c r="AN187" s="11">
        <v>1.3554343868620258</v>
      </c>
    </row>
    <row r="188" spans="1:40" x14ac:dyDescent="0.25">
      <c r="A188" s="6" t="s">
        <v>9</v>
      </c>
      <c r="B188" s="11">
        <v>2.1779600971771669</v>
      </c>
      <c r="C188" s="11">
        <v>2.2868581020360255</v>
      </c>
      <c r="D188" s="11">
        <v>2.4012010071378262</v>
      </c>
      <c r="E188" s="11">
        <v>2.5212610574947183</v>
      </c>
      <c r="F188" s="11">
        <v>2.6473241103694547</v>
      </c>
      <c r="G188" s="11">
        <v>2.7796903158879269</v>
      </c>
      <c r="H188" s="11">
        <v>2.9186748316823241</v>
      </c>
      <c r="I188" s="11">
        <v>3.0646085732664399</v>
      </c>
      <c r="J188" s="11">
        <v>3.2178390019297622</v>
      </c>
      <c r="K188" s="11">
        <v>3.3787309520262503</v>
      </c>
      <c r="L188" s="11">
        <v>3.5476674996275626</v>
      </c>
      <c r="M188" s="11">
        <v>3.7250508746089408</v>
      </c>
      <c r="N188" s="11">
        <v>3.9113034183393882</v>
      </c>
      <c r="O188" s="11">
        <v>4.1068685892563588</v>
      </c>
      <c r="P188" s="11">
        <v>4.3122120187191761</v>
      </c>
      <c r="Q188" s="11">
        <v>4.5278226196551357</v>
      </c>
      <c r="R188" s="11">
        <v>4.7542137506378923</v>
      </c>
      <c r="S188" s="11">
        <v>4.9919244381697867</v>
      </c>
      <c r="T188" s="11">
        <v>5.241520660078276</v>
      </c>
      <c r="U188" s="11">
        <v>5.5035966930821907</v>
      </c>
      <c r="V188" s="11">
        <v>5.7787765277362997</v>
      </c>
      <c r="W188" s="11">
        <v>6.0677153541231155</v>
      </c>
      <c r="X188" s="11">
        <v>6.3711011218292706</v>
      </c>
      <c r="Y188" s="11">
        <v>6.6896561779207344</v>
      </c>
      <c r="Z188" s="11">
        <v>7.0241389868167712</v>
      </c>
      <c r="AA188" s="11">
        <v>7.3753459361576104</v>
      </c>
      <c r="AB188" s="11">
        <v>7.7441132329654909</v>
      </c>
      <c r="AC188" s="11">
        <v>8.1313188946137647</v>
      </c>
      <c r="AD188" s="11">
        <v>8.5378848393444517</v>
      </c>
      <c r="AE188" s="11">
        <v>8.9647790813116757</v>
      </c>
      <c r="AF188" s="11">
        <v>9.413018035377263</v>
      </c>
      <c r="AG188" s="11">
        <v>9.8836689371461244</v>
      </c>
      <c r="AH188" s="11">
        <v>10.377852384003432</v>
      </c>
      <c r="AI188" s="11">
        <v>10.896745003203604</v>
      </c>
      <c r="AJ188" s="11">
        <v>11.441582253363785</v>
      </c>
      <c r="AK188" s="11">
        <v>12.013661366031975</v>
      </c>
      <c r="AL188" s="11">
        <v>12.614344434333574</v>
      </c>
      <c r="AM188" s="11">
        <v>13.245061656050252</v>
      </c>
      <c r="AN188" s="11">
        <v>13.907314738852767</v>
      </c>
    </row>
    <row r="189" spans="1:40" x14ac:dyDescent="0.25">
      <c r="A189" s="6" t="s">
        <v>10</v>
      </c>
      <c r="B189" s="11">
        <v>2.144124207467069E-3</v>
      </c>
      <c r="C189" s="11">
        <v>2.251330417840423E-3</v>
      </c>
      <c r="D189" s="11">
        <v>2.3638969387324441E-3</v>
      </c>
      <c r="E189" s="11">
        <v>2.4820917856690659E-3</v>
      </c>
      <c r="F189" s="11">
        <v>2.6061963749525198E-3</v>
      </c>
      <c r="G189" s="11">
        <v>2.7365061937001459E-3</v>
      </c>
      <c r="H189" s="11">
        <v>2.8733315033851532E-3</v>
      </c>
      <c r="I189" s="11">
        <v>3.0169980785544116E-3</v>
      </c>
      <c r="J189" s="11">
        <v>3.1678479824821322E-3</v>
      </c>
      <c r="K189" s="11">
        <v>3.3262403816062386E-3</v>
      </c>
      <c r="L189" s="11">
        <v>3.4925524006865502E-3</v>
      </c>
      <c r="M189" s="11">
        <v>3.6671800207208776E-3</v>
      </c>
      <c r="N189" s="11">
        <v>3.8505390217569223E-3</v>
      </c>
      <c r="O189" s="11">
        <v>4.0430659728447685E-3</v>
      </c>
      <c r="P189" s="11">
        <v>4.2452192714870071E-3</v>
      </c>
      <c r="Q189" s="11">
        <v>4.4574802350613582E-3</v>
      </c>
      <c r="R189" s="11">
        <v>4.680354246814426E-3</v>
      </c>
      <c r="S189" s="11">
        <v>4.9143719591551475E-3</v>
      </c>
      <c r="T189" s="11">
        <v>5.1600905571129035E-3</v>
      </c>
      <c r="U189" s="11">
        <v>5.4180950849685508E-3</v>
      </c>
      <c r="V189" s="11">
        <v>5.6889998392169773E-3</v>
      </c>
      <c r="W189" s="11">
        <v>5.9734498311778267E-3</v>
      </c>
      <c r="X189" s="11">
        <v>6.2721223227367191E-3</v>
      </c>
      <c r="Y189" s="11">
        <v>6.5857284388735537E-3</v>
      </c>
      <c r="Z189" s="11">
        <v>6.9150148608172306E-3</v>
      </c>
      <c r="AA189" s="11">
        <v>7.2607656038580944E-3</v>
      </c>
      <c r="AB189" s="11">
        <v>7.6238038840509992E-3</v>
      </c>
      <c r="AC189" s="11">
        <v>8.0049940782535491E-3</v>
      </c>
      <c r="AD189" s="11">
        <v>8.4052437821662256E-3</v>
      </c>
      <c r="AE189" s="11">
        <v>8.8255059712745373E-3</v>
      </c>
      <c r="AF189" s="11">
        <v>9.2667812698382663E-3</v>
      </c>
      <c r="AG189" s="11">
        <v>9.7301203333301795E-3</v>
      </c>
      <c r="AH189" s="11">
        <v>1.0216626349996689E-2</v>
      </c>
      <c r="AI189" s="11">
        <v>1.0727457667496524E-2</v>
      </c>
      <c r="AJ189" s="11">
        <v>1.1263830550871351E-2</v>
      </c>
      <c r="AK189" s="11">
        <v>1.182702207841492E-2</v>
      </c>
      <c r="AL189" s="11">
        <v>1.2418373182335666E-2</v>
      </c>
      <c r="AM189" s="11">
        <v>1.3039291841452449E-2</v>
      </c>
      <c r="AN189" s="11">
        <v>1.3691256433525072E-2</v>
      </c>
    </row>
    <row r="191" spans="1:40" x14ac:dyDescent="0.25">
      <c r="A191" s="5" t="s">
        <v>3</v>
      </c>
    </row>
    <row r="192" spans="1:40" x14ac:dyDescent="0.25">
      <c r="A192" s="5" t="s">
        <v>4</v>
      </c>
    </row>
    <row r="193" spans="1:40" x14ac:dyDescent="0.25">
      <c r="A193" s="5" t="s">
        <v>73</v>
      </c>
    </row>
    <row r="194" spans="1:40" x14ac:dyDescent="0.25">
      <c r="A194" s="5" t="s">
        <v>6</v>
      </c>
    </row>
    <row r="195" spans="1:40" x14ac:dyDescent="0.25">
      <c r="A195" s="5"/>
    </row>
    <row r="196" spans="1:40" x14ac:dyDescent="0.25">
      <c r="A196" s="6" t="s">
        <v>7</v>
      </c>
      <c r="B196" s="6">
        <v>2022</v>
      </c>
      <c r="C196" s="6">
        <v>2023</v>
      </c>
      <c r="D196" s="6">
        <v>2024</v>
      </c>
      <c r="E196" s="6">
        <v>2025</v>
      </c>
      <c r="F196" s="6">
        <v>2026</v>
      </c>
      <c r="G196" s="6">
        <v>2027</v>
      </c>
      <c r="H196" s="6">
        <v>2028</v>
      </c>
      <c r="I196" s="6">
        <v>2029</v>
      </c>
      <c r="J196" s="6">
        <v>2030</v>
      </c>
      <c r="K196" s="6">
        <v>2031</v>
      </c>
      <c r="L196" s="6">
        <v>2032</v>
      </c>
      <c r="M196" s="6">
        <v>2033</v>
      </c>
      <c r="N196" s="6">
        <v>2034</v>
      </c>
      <c r="O196" s="6">
        <v>2035</v>
      </c>
      <c r="P196" s="6">
        <v>2036</v>
      </c>
      <c r="Q196" s="6">
        <v>2037</v>
      </c>
      <c r="R196" s="6">
        <v>2038</v>
      </c>
      <c r="S196" s="6">
        <v>2039</v>
      </c>
      <c r="T196" s="6">
        <v>2040</v>
      </c>
      <c r="U196" s="6">
        <v>2041</v>
      </c>
      <c r="V196" s="6">
        <v>2042</v>
      </c>
      <c r="W196" s="6">
        <v>2043</v>
      </c>
      <c r="X196" s="6">
        <v>2044</v>
      </c>
      <c r="Y196" s="6">
        <v>2045</v>
      </c>
      <c r="Z196" s="6">
        <v>2046</v>
      </c>
      <c r="AA196" s="6">
        <v>2047</v>
      </c>
      <c r="AB196" s="6">
        <v>2048</v>
      </c>
      <c r="AC196" s="6">
        <v>2049</v>
      </c>
      <c r="AD196" s="6">
        <v>2050</v>
      </c>
      <c r="AE196" s="6">
        <v>2051</v>
      </c>
      <c r="AF196" s="6">
        <v>2052</v>
      </c>
      <c r="AG196" s="6">
        <v>2053</v>
      </c>
      <c r="AH196" s="6">
        <v>2054</v>
      </c>
      <c r="AI196" s="6">
        <v>2055</v>
      </c>
      <c r="AJ196" s="6">
        <v>2056</v>
      </c>
      <c r="AK196" s="6">
        <v>2057</v>
      </c>
      <c r="AL196" s="6">
        <v>2058</v>
      </c>
      <c r="AM196" s="6">
        <v>2059</v>
      </c>
      <c r="AN196" s="6">
        <v>2060</v>
      </c>
    </row>
    <row r="197" spans="1:40" x14ac:dyDescent="0.25">
      <c r="A197" s="6" t="s">
        <v>8</v>
      </c>
      <c r="B197" s="11">
        <v>0.50881988603167849</v>
      </c>
      <c r="C197" s="11">
        <v>0.53426088033326236</v>
      </c>
      <c r="D197" s="11">
        <v>0.56097392434992543</v>
      </c>
      <c r="E197" s="11">
        <v>0.58902262056742183</v>
      </c>
      <c r="F197" s="11">
        <v>0.61847375159579288</v>
      </c>
      <c r="G197" s="11">
        <v>0.64939743917558257</v>
      </c>
      <c r="H197" s="11">
        <v>0.68186731113436183</v>
      </c>
      <c r="I197" s="11">
        <v>0.71596067669107999</v>
      </c>
      <c r="J197" s="11">
        <v>0.75175871052563381</v>
      </c>
      <c r="K197" s="11">
        <v>0.78934664605191562</v>
      </c>
      <c r="L197" s="11">
        <v>0.82881397835451154</v>
      </c>
      <c r="M197" s="11">
        <v>0.87025467727223693</v>
      </c>
      <c r="N197" s="11">
        <v>0.91376741113584903</v>
      </c>
      <c r="O197" s="11">
        <v>0.95945578169264145</v>
      </c>
      <c r="P197" s="11">
        <v>1.0074285707772737</v>
      </c>
      <c r="Q197" s="11">
        <v>1.0577999993161373</v>
      </c>
      <c r="R197" s="11">
        <v>1.1106899992819441</v>
      </c>
      <c r="S197" s="11">
        <v>1.1662244992460413</v>
      </c>
      <c r="T197" s="11">
        <v>1.2245357242083437</v>
      </c>
      <c r="U197" s="11">
        <v>1.2857625104187604</v>
      </c>
      <c r="V197" s="11">
        <v>1.3500506359396987</v>
      </c>
      <c r="W197" s="11">
        <v>1.4175531677366837</v>
      </c>
      <c r="X197" s="11">
        <v>1.488430826123518</v>
      </c>
      <c r="Y197" s="11">
        <v>1.5628523674296939</v>
      </c>
      <c r="Z197" s="11">
        <v>1.6409949858011788</v>
      </c>
      <c r="AA197" s="11">
        <v>1.7230447350912375</v>
      </c>
      <c r="AB197" s="11">
        <v>1.8091969718457996</v>
      </c>
      <c r="AC197" s="11">
        <v>1.8996568204380895</v>
      </c>
      <c r="AD197" s="11">
        <v>1.9946396614599937</v>
      </c>
      <c r="AE197" s="11">
        <v>2.0943716445329938</v>
      </c>
      <c r="AF197" s="11">
        <v>2.1990902267596435</v>
      </c>
      <c r="AG197" s="11">
        <v>2.3090447380976258</v>
      </c>
      <c r="AH197" s="11">
        <v>2.4244969750025076</v>
      </c>
      <c r="AI197" s="11">
        <v>2.5457218237526322</v>
      </c>
      <c r="AJ197" s="11">
        <v>2.6730079149402646</v>
      </c>
      <c r="AK197" s="11">
        <v>2.8066583106872782</v>
      </c>
      <c r="AL197" s="11">
        <v>2.946991226221642</v>
      </c>
      <c r="AM197" s="11">
        <v>3.0943407875327242</v>
      </c>
      <c r="AN197" s="11">
        <v>3.2490578269093606</v>
      </c>
    </row>
    <row r="198" spans="1:40" x14ac:dyDescent="0.25">
      <c r="A198" s="6" t="s">
        <v>9</v>
      </c>
      <c r="B198" s="11">
        <v>5.2207014732835386</v>
      </c>
      <c r="C198" s="11">
        <v>5.4817365469477153</v>
      </c>
      <c r="D198" s="11">
        <v>5.755823374295101</v>
      </c>
      <c r="E198" s="11">
        <v>6.0436145430098565</v>
      </c>
      <c r="F198" s="11">
        <v>6.3457952701603499</v>
      </c>
      <c r="G198" s="11">
        <v>6.6630850336683674</v>
      </c>
      <c r="H198" s="11">
        <v>6.9962392853517867</v>
      </c>
      <c r="I198" s="11">
        <v>7.3460512496193759</v>
      </c>
      <c r="J198" s="11">
        <v>7.713353812100344</v>
      </c>
      <c r="K198" s="11">
        <v>8.0990215027053623</v>
      </c>
      <c r="L198" s="11">
        <v>8.5039725778406314</v>
      </c>
      <c r="M198" s="11">
        <v>8.9291712067326614</v>
      </c>
      <c r="N198" s="11">
        <v>9.3756297670692952</v>
      </c>
      <c r="O198" s="11">
        <v>9.8444112554227612</v>
      </c>
      <c r="P198" s="11">
        <v>10.336631818193901</v>
      </c>
      <c r="Q198" s="11">
        <v>10.853463409103597</v>
      </c>
      <c r="R198" s="11">
        <v>11.396136579558775</v>
      </c>
      <c r="S198" s="11">
        <v>11.965943408536713</v>
      </c>
      <c r="T198" s="11">
        <v>12.564240578963551</v>
      </c>
      <c r="U198" s="11">
        <v>13.192452607911727</v>
      </c>
      <c r="V198" s="11">
        <v>13.852075238307314</v>
      </c>
      <c r="W198" s="11">
        <v>14.544679000222681</v>
      </c>
      <c r="X198" s="11">
        <v>15.271912950233819</v>
      </c>
      <c r="Y198" s="11">
        <v>16.035508597745508</v>
      </c>
      <c r="Z198" s="11">
        <v>16.837284027632784</v>
      </c>
      <c r="AA198" s="11">
        <v>17.67914822901442</v>
      </c>
      <c r="AB198" s="11">
        <v>18.563105640465146</v>
      </c>
      <c r="AC198" s="11">
        <v>19.491260922488404</v>
      </c>
      <c r="AD198" s="11">
        <v>20.46582396861282</v>
      </c>
      <c r="AE198" s="11">
        <v>21.489115167043465</v>
      </c>
      <c r="AF198" s="11">
        <v>22.563570925395638</v>
      </c>
      <c r="AG198" s="11">
        <v>23.691749471665421</v>
      </c>
      <c r="AH198" s="11">
        <v>24.876336945248699</v>
      </c>
      <c r="AI198" s="11">
        <v>26.120153792511129</v>
      </c>
      <c r="AJ198" s="11">
        <v>27.426161482136685</v>
      </c>
      <c r="AK198" s="11">
        <v>28.797469556243527</v>
      </c>
      <c r="AL198" s="11">
        <v>30.237343034055698</v>
      </c>
      <c r="AM198" s="11">
        <v>31.749210185758486</v>
      </c>
      <c r="AN198" s="11">
        <v>33.336670695046415</v>
      </c>
    </row>
    <row r="199" spans="1:40" x14ac:dyDescent="0.25">
      <c r="A199" s="6" t="s">
        <v>10</v>
      </c>
      <c r="B199" s="11">
        <v>5.1395948086167629E-3</v>
      </c>
      <c r="C199" s="11">
        <v>5.3965745490476003E-3</v>
      </c>
      <c r="D199" s="11">
        <v>5.6664032764999813E-3</v>
      </c>
      <c r="E199" s="11">
        <v>5.949723440324981E-3</v>
      </c>
      <c r="F199" s="11">
        <v>6.247209612341229E-3</v>
      </c>
      <c r="G199" s="11">
        <v>6.559570092958291E-3</v>
      </c>
      <c r="H199" s="11">
        <v>6.8875485976062079E-3</v>
      </c>
      <c r="I199" s="11">
        <v>7.2319260274865179E-3</v>
      </c>
      <c r="J199" s="11">
        <v>7.5935223288608423E-3</v>
      </c>
      <c r="K199" s="11">
        <v>7.9731984453038848E-3</v>
      </c>
      <c r="L199" s="11">
        <v>8.3718583675690805E-3</v>
      </c>
      <c r="M199" s="11">
        <v>8.7904512859475342E-3</v>
      </c>
      <c r="N199" s="11">
        <v>9.2299738502449116E-3</v>
      </c>
      <c r="O199" s="11">
        <v>9.6914725427571582E-3</v>
      </c>
      <c r="P199" s="11">
        <v>1.0176046169895019E-2</v>
      </c>
      <c r="Q199" s="11">
        <v>1.0684848478389769E-2</v>
      </c>
      <c r="R199" s="11">
        <v>1.1219090902309256E-2</v>
      </c>
      <c r="S199" s="11">
        <v>1.1780045447424718E-2</v>
      </c>
      <c r="T199" s="11">
        <v>1.2369047719795955E-2</v>
      </c>
      <c r="U199" s="11">
        <v>1.2987500105785752E-2</v>
      </c>
      <c r="V199" s="11">
        <v>1.3636875111075039E-2</v>
      </c>
      <c r="W199" s="11">
        <v>1.4318718866628792E-2</v>
      </c>
      <c r="X199" s="11">
        <v>1.5034654809960236E-2</v>
      </c>
      <c r="Y199" s="11">
        <v>1.5786387550458244E-2</v>
      </c>
      <c r="Z199" s="11">
        <v>1.657570692798116E-2</v>
      </c>
      <c r="AA199" s="11">
        <v>1.7404492274380214E-2</v>
      </c>
      <c r="AB199" s="11">
        <v>1.8274716888099226E-2</v>
      </c>
      <c r="AC199" s="11">
        <v>1.9188452732504191E-2</v>
      </c>
      <c r="AD199" s="11">
        <v>2.0147875369129396E-2</v>
      </c>
      <c r="AE199" s="11">
        <v>2.1155269137585871E-2</v>
      </c>
      <c r="AF199" s="11">
        <v>2.2213032594465162E-2</v>
      </c>
      <c r="AG199" s="11">
        <v>2.3323684224188422E-2</v>
      </c>
      <c r="AH199" s="11">
        <v>2.4489868435397851E-2</v>
      </c>
      <c r="AI199" s="11">
        <v>2.5714361857167738E-2</v>
      </c>
      <c r="AJ199" s="11">
        <v>2.7000079950026127E-2</v>
      </c>
      <c r="AK199" s="11">
        <v>2.8350083947527437E-2</v>
      </c>
      <c r="AL199" s="11">
        <v>2.9767588144903809E-2</v>
      </c>
      <c r="AM199" s="11">
        <v>3.1255967552148996E-2</v>
      </c>
      <c r="AN199" s="11">
        <v>3.2818765929756452E-2</v>
      </c>
    </row>
    <row r="201" spans="1:40" x14ac:dyDescent="0.25">
      <c r="A201" s="5" t="s">
        <v>3</v>
      </c>
    </row>
    <row r="202" spans="1:40" x14ac:dyDescent="0.25">
      <c r="A202" s="5" t="s">
        <v>4</v>
      </c>
    </row>
    <row r="203" spans="1:40" x14ac:dyDescent="0.25">
      <c r="A203" s="5" t="s">
        <v>75</v>
      </c>
    </row>
    <row r="204" spans="1:40" x14ac:dyDescent="0.25">
      <c r="A204" s="5" t="s">
        <v>6</v>
      </c>
    </row>
    <row r="205" spans="1:40" x14ac:dyDescent="0.25">
      <c r="A205" s="5"/>
    </row>
    <row r="206" spans="1:40" x14ac:dyDescent="0.25">
      <c r="A206" s="6" t="s">
        <v>7</v>
      </c>
      <c r="B206" s="6">
        <v>2022</v>
      </c>
      <c r="C206" s="6">
        <v>2023</v>
      </c>
      <c r="D206" s="6">
        <v>2024</v>
      </c>
      <c r="E206" s="6">
        <v>2025</v>
      </c>
      <c r="F206" s="6">
        <v>2026</v>
      </c>
      <c r="G206" s="6">
        <v>2027</v>
      </c>
      <c r="H206" s="6">
        <v>2028</v>
      </c>
      <c r="I206" s="6">
        <v>2029</v>
      </c>
      <c r="J206" s="6">
        <v>2030</v>
      </c>
      <c r="K206" s="6">
        <v>2031</v>
      </c>
      <c r="L206" s="6">
        <v>2032</v>
      </c>
      <c r="M206" s="6">
        <v>2033</v>
      </c>
      <c r="N206" s="6">
        <v>2034</v>
      </c>
      <c r="O206" s="6">
        <v>2035</v>
      </c>
      <c r="P206" s="6">
        <v>2036</v>
      </c>
      <c r="Q206" s="6">
        <v>2037</v>
      </c>
      <c r="R206" s="6">
        <v>2038</v>
      </c>
      <c r="S206" s="6">
        <v>2039</v>
      </c>
      <c r="T206" s="6">
        <v>2040</v>
      </c>
      <c r="U206" s="6">
        <v>2041</v>
      </c>
      <c r="V206" s="6">
        <v>2042</v>
      </c>
      <c r="W206" s="6">
        <v>2043</v>
      </c>
      <c r="X206" s="6">
        <v>2044</v>
      </c>
      <c r="Y206" s="6">
        <v>2045</v>
      </c>
      <c r="Z206" s="6">
        <v>2046</v>
      </c>
      <c r="AA206" s="6">
        <v>2047</v>
      </c>
      <c r="AB206" s="6">
        <v>2048</v>
      </c>
      <c r="AC206" s="6">
        <v>2049</v>
      </c>
      <c r="AD206" s="6">
        <v>2050</v>
      </c>
      <c r="AE206" s="6">
        <v>2051</v>
      </c>
      <c r="AF206" s="6">
        <v>2052</v>
      </c>
      <c r="AG206" s="6">
        <v>2053</v>
      </c>
      <c r="AH206" s="6">
        <v>2054</v>
      </c>
      <c r="AI206" s="6">
        <v>2055</v>
      </c>
      <c r="AJ206" s="6">
        <v>2056</v>
      </c>
      <c r="AK206" s="6">
        <v>2057</v>
      </c>
      <c r="AL206" s="6">
        <v>2058</v>
      </c>
      <c r="AM206" s="6">
        <v>2059</v>
      </c>
      <c r="AN206" s="6">
        <v>2060</v>
      </c>
    </row>
    <row r="207" spans="1:40" x14ac:dyDescent="0.25">
      <c r="A207" s="6" t="s">
        <v>43</v>
      </c>
      <c r="B207" s="11">
        <v>571.86994739845784</v>
      </c>
      <c r="C207" s="11">
        <v>573.82542379554525</v>
      </c>
      <c r="D207" s="11">
        <v>575.78090019263288</v>
      </c>
      <c r="E207" s="11">
        <v>577.73637658972041</v>
      </c>
      <c r="F207" s="11">
        <v>582.96724864833698</v>
      </c>
      <c r="G207" s="11">
        <v>588.19812070695355</v>
      </c>
      <c r="H207" s="11">
        <v>593.42899276557023</v>
      </c>
      <c r="I207" s="11">
        <v>598.65986482418668</v>
      </c>
      <c r="J207" s="11">
        <v>603.89073688280337</v>
      </c>
      <c r="K207" s="11">
        <v>608.28426512532474</v>
      </c>
      <c r="L207" s="11">
        <v>612.67779336784633</v>
      </c>
      <c r="M207" s="11">
        <v>617.0713216103677</v>
      </c>
      <c r="N207" s="11">
        <v>621.46484985288919</v>
      </c>
      <c r="O207" s="11">
        <v>625.85837809541067</v>
      </c>
      <c r="P207" s="11">
        <v>629.40488253418596</v>
      </c>
      <c r="Q207" s="11">
        <v>632.95138697296147</v>
      </c>
      <c r="R207" s="11">
        <v>636.49789141173676</v>
      </c>
      <c r="S207" s="11">
        <v>640.04439585051205</v>
      </c>
      <c r="T207" s="11">
        <v>643.59090028928745</v>
      </c>
      <c r="U207" s="11">
        <v>646.30897363410224</v>
      </c>
      <c r="V207" s="11">
        <v>649.02704697891693</v>
      </c>
      <c r="W207" s="11">
        <v>651.74512032373184</v>
      </c>
      <c r="X207" s="11">
        <v>654.46319366854664</v>
      </c>
      <c r="Y207" s="11">
        <v>657.18126701336132</v>
      </c>
      <c r="Z207" s="11">
        <v>659.10449060954954</v>
      </c>
      <c r="AA207" s="11">
        <v>661.02771420573788</v>
      </c>
      <c r="AB207" s="11">
        <v>662.95093780192622</v>
      </c>
      <c r="AC207" s="11">
        <v>664.87416139811432</v>
      </c>
      <c r="AD207" s="11">
        <v>666.79738499430266</v>
      </c>
      <c r="AE207" s="11">
        <v>666.79738499430266</v>
      </c>
      <c r="AF207" s="11">
        <v>666.79738499430266</v>
      </c>
      <c r="AG207" s="11">
        <v>666.79738499430266</v>
      </c>
      <c r="AH207" s="11">
        <v>666.79738499430266</v>
      </c>
      <c r="AI207" s="11">
        <v>666.79738499430266</v>
      </c>
      <c r="AJ207" s="11">
        <v>666.79738499430266</v>
      </c>
      <c r="AK207" s="11">
        <v>666.79738499430266</v>
      </c>
      <c r="AL207" s="11">
        <v>666.79738499430266</v>
      </c>
      <c r="AM207" s="11">
        <v>666.79738499430266</v>
      </c>
      <c r="AN207" s="11">
        <v>666.79738499430266</v>
      </c>
    </row>
    <row r="208" spans="1:40" x14ac:dyDescent="0.25">
      <c r="A208" s="6" t="s">
        <v>8</v>
      </c>
      <c r="B208" s="11">
        <v>437.3615194551079</v>
      </c>
      <c r="C208" s="11">
        <v>438.85705201837595</v>
      </c>
      <c r="D208" s="11">
        <v>440.35258458164412</v>
      </c>
      <c r="E208" s="11">
        <v>441.84811714491224</v>
      </c>
      <c r="F208" s="11">
        <v>445.84864587008718</v>
      </c>
      <c r="G208" s="11">
        <v>449.84917459526207</v>
      </c>
      <c r="H208" s="11">
        <v>453.84970332043713</v>
      </c>
      <c r="I208" s="11">
        <v>457.85023204561196</v>
      </c>
      <c r="J208" s="11">
        <v>461.85076077078691</v>
      </c>
      <c r="K208" s="11">
        <v>465.21089570471668</v>
      </c>
      <c r="L208" s="11">
        <v>468.5710306386465</v>
      </c>
      <c r="M208" s="11">
        <v>471.93116557257611</v>
      </c>
      <c r="N208" s="11">
        <v>475.29130050650588</v>
      </c>
      <c r="O208" s="11">
        <v>478.65143544043565</v>
      </c>
      <c r="P208" s="11">
        <v>481.36377340670458</v>
      </c>
      <c r="Q208" s="11">
        <v>484.07611137297363</v>
      </c>
      <c r="R208" s="11">
        <v>486.78844933924256</v>
      </c>
      <c r="S208" s="11">
        <v>489.50078730551149</v>
      </c>
      <c r="T208" s="11">
        <v>492.2131252717806</v>
      </c>
      <c r="U208" s="11">
        <v>494.29188582474649</v>
      </c>
      <c r="V208" s="11">
        <v>496.37064637771238</v>
      </c>
      <c r="W208" s="11">
        <v>498.44940693067832</v>
      </c>
      <c r="X208" s="11">
        <v>500.52816748364421</v>
      </c>
      <c r="Y208" s="11">
        <v>502.60692803661021</v>
      </c>
      <c r="Z208" s="11">
        <v>504.07779391810527</v>
      </c>
      <c r="AA208" s="11">
        <v>505.54865979960044</v>
      </c>
      <c r="AB208" s="11">
        <v>507.01952568109567</v>
      </c>
      <c r="AC208" s="11">
        <v>508.49039156259073</v>
      </c>
      <c r="AD208" s="11">
        <v>509.9612574440859</v>
      </c>
      <c r="AE208" s="11">
        <v>509.9612574440859</v>
      </c>
      <c r="AF208" s="11">
        <v>509.9612574440859</v>
      </c>
      <c r="AG208" s="11">
        <v>509.9612574440859</v>
      </c>
      <c r="AH208" s="11">
        <v>509.9612574440859</v>
      </c>
      <c r="AI208" s="11">
        <v>509.9612574440859</v>
      </c>
      <c r="AJ208" s="11">
        <v>509.9612574440859</v>
      </c>
      <c r="AK208" s="11">
        <v>509.9612574440859</v>
      </c>
      <c r="AL208" s="11">
        <v>509.9612574440859</v>
      </c>
      <c r="AM208" s="11">
        <v>509.9612574440859</v>
      </c>
      <c r="AN208" s="11">
        <v>509.9612574440859</v>
      </c>
    </row>
    <row r="209" spans="1:40" x14ac:dyDescent="0.25">
      <c r="A209" s="6" t="s">
        <v>9</v>
      </c>
      <c r="B209" s="11">
        <v>4483.6893976312422</v>
      </c>
      <c r="C209" s="11">
        <v>4499.0211156710257</v>
      </c>
      <c r="D209" s="11">
        <v>4514.35283371081</v>
      </c>
      <c r="E209" s="11">
        <v>4529.6845517505953</v>
      </c>
      <c r="F209" s="11">
        <v>4570.6966834359191</v>
      </c>
      <c r="G209" s="11">
        <v>4611.7088151212429</v>
      </c>
      <c r="H209" s="11">
        <v>4652.7209468065676</v>
      </c>
      <c r="I209" s="11">
        <v>4693.7330784918895</v>
      </c>
      <c r="J209" s="11">
        <v>4734.7452101772133</v>
      </c>
      <c r="K209" s="11">
        <v>4769.1922310231284</v>
      </c>
      <c r="L209" s="11">
        <v>4803.6392518690445</v>
      </c>
      <c r="M209" s="11">
        <v>4838.0862727149579</v>
      </c>
      <c r="N209" s="11">
        <v>4872.5332935608731</v>
      </c>
      <c r="O209" s="11">
        <v>4906.9803144067882</v>
      </c>
      <c r="P209" s="11">
        <v>4934.7863294336794</v>
      </c>
      <c r="Q209" s="11">
        <v>4962.5923444605723</v>
      </c>
      <c r="R209" s="11">
        <v>4990.3983594874635</v>
      </c>
      <c r="S209" s="11">
        <v>5018.2043745143546</v>
      </c>
      <c r="T209" s="11">
        <v>5046.0103895412467</v>
      </c>
      <c r="U209" s="11">
        <v>5067.3211730394369</v>
      </c>
      <c r="V209" s="11">
        <v>5088.631956537627</v>
      </c>
      <c r="W209" s="11">
        <v>5109.9427400358181</v>
      </c>
      <c r="X209" s="11">
        <v>5131.2535235340083</v>
      </c>
      <c r="Y209" s="11">
        <v>5152.5643070321994</v>
      </c>
      <c r="Z209" s="11">
        <v>5167.6431501970319</v>
      </c>
      <c r="AA209" s="11">
        <v>5182.7219933618671</v>
      </c>
      <c r="AB209" s="11">
        <v>5197.8008365267033</v>
      </c>
      <c r="AC209" s="11">
        <v>5212.8796796915367</v>
      </c>
      <c r="AD209" s="11">
        <v>5227.9585228563719</v>
      </c>
      <c r="AE209" s="11">
        <v>5227.9585228563719</v>
      </c>
      <c r="AF209" s="11">
        <v>5227.9585228563719</v>
      </c>
      <c r="AG209" s="11">
        <v>5227.9585228563719</v>
      </c>
      <c r="AH209" s="11">
        <v>5227.9585228563719</v>
      </c>
      <c r="AI209" s="11">
        <v>5227.9585228563719</v>
      </c>
      <c r="AJ209" s="11">
        <v>5227.9585228563719</v>
      </c>
      <c r="AK209" s="11">
        <v>5227.9585228563719</v>
      </c>
      <c r="AL209" s="11">
        <v>5227.9585228563719</v>
      </c>
      <c r="AM209" s="11">
        <v>5227.9585228563719</v>
      </c>
      <c r="AN209" s="11">
        <v>5227.9585228563719</v>
      </c>
    </row>
    <row r="210" spans="1:40" x14ac:dyDescent="0.25">
      <c r="A210" s="6" t="s">
        <v>10</v>
      </c>
      <c r="B210" s="11">
        <v>3.8942756739220519</v>
      </c>
      <c r="C210" s="11">
        <v>3.9075919256305904</v>
      </c>
      <c r="D210" s="11">
        <v>3.920908177339129</v>
      </c>
      <c r="E210" s="11">
        <v>3.9342244290476684</v>
      </c>
      <c r="F210" s="11">
        <v>3.9698452164381197</v>
      </c>
      <c r="G210" s="11">
        <v>4.0054660038285714</v>
      </c>
      <c r="H210" s="11">
        <v>4.0410867912190236</v>
      </c>
      <c r="I210" s="11">
        <v>4.076707578609474</v>
      </c>
      <c r="J210" s="11">
        <v>4.1123283659999252</v>
      </c>
      <c r="K210" s="11">
        <v>4.1422470743275364</v>
      </c>
      <c r="L210" s="11">
        <v>4.1721657826551493</v>
      </c>
      <c r="M210" s="11">
        <v>4.2020844909827595</v>
      </c>
      <c r="N210" s="11">
        <v>4.2320031993103706</v>
      </c>
      <c r="O210" s="11">
        <v>4.2619219076379826</v>
      </c>
      <c r="P210" s="11">
        <v>4.2860726188726055</v>
      </c>
      <c r="Q210" s="11">
        <v>4.3102233301072292</v>
      </c>
      <c r="R210" s="11">
        <v>4.3343740413418521</v>
      </c>
      <c r="S210" s="11">
        <v>4.3585247525764759</v>
      </c>
      <c r="T210" s="11">
        <v>4.3826754638110996</v>
      </c>
      <c r="U210" s="11">
        <v>4.4011847891477442</v>
      </c>
      <c r="V210" s="11">
        <v>4.4196941144843889</v>
      </c>
      <c r="W210" s="11">
        <v>4.4382034398210344</v>
      </c>
      <c r="X210" s="11">
        <v>4.456712765157679</v>
      </c>
      <c r="Y210" s="11">
        <v>4.4752220904943254</v>
      </c>
      <c r="Z210" s="11">
        <v>4.4883187095774222</v>
      </c>
      <c r="AA210" s="11">
        <v>4.5014153286605199</v>
      </c>
      <c r="AB210" s="11">
        <v>4.5145119477436184</v>
      </c>
      <c r="AC210" s="11">
        <v>4.5276085668267161</v>
      </c>
      <c r="AD210" s="11">
        <v>4.5407051859098138</v>
      </c>
      <c r="AE210" s="11">
        <v>4.5407051859098138</v>
      </c>
      <c r="AF210" s="11">
        <v>4.5407051859098138</v>
      </c>
      <c r="AG210" s="11">
        <v>4.5407051859098138</v>
      </c>
      <c r="AH210" s="11">
        <v>4.5407051859098138</v>
      </c>
      <c r="AI210" s="11">
        <v>4.5407051859098138</v>
      </c>
      <c r="AJ210" s="11">
        <v>4.5407051859098138</v>
      </c>
      <c r="AK210" s="11">
        <v>4.5407051859098138</v>
      </c>
      <c r="AL210" s="11">
        <v>4.5407051859098138</v>
      </c>
      <c r="AM210" s="11">
        <v>4.5407051859098138</v>
      </c>
      <c r="AN210" s="11">
        <v>4.5407051859098138</v>
      </c>
    </row>
    <row r="211" spans="1:40" x14ac:dyDescent="0.25">
      <c r="A211" s="6" t="s">
        <v>44</v>
      </c>
      <c r="B211" s="11">
        <v>7110.6675769762023</v>
      </c>
      <c r="C211" s="11">
        <v>7134.982095823656</v>
      </c>
      <c r="D211" s="11">
        <v>7159.2966146711105</v>
      </c>
      <c r="E211" s="11">
        <v>7183.611133518566</v>
      </c>
      <c r="F211" s="11">
        <v>7248.6521319408857</v>
      </c>
      <c r="G211" s="11">
        <v>7313.6931303632064</v>
      </c>
      <c r="H211" s="11">
        <v>7378.7341287855288</v>
      </c>
      <c r="I211" s="11">
        <v>7443.7751272078476</v>
      </c>
      <c r="J211" s="11">
        <v>7508.8161256301682</v>
      </c>
      <c r="K211" s="11">
        <v>7563.4455373779756</v>
      </c>
      <c r="L211" s="11">
        <v>7618.074949125782</v>
      </c>
      <c r="M211" s="11">
        <v>7672.7043608735867</v>
      </c>
      <c r="N211" s="11">
        <v>7727.333772621394</v>
      </c>
      <c r="O211" s="11">
        <v>7781.9631843691996</v>
      </c>
      <c r="P211" s="11">
        <v>7826.0606478556501</v>
      </c>
      <c r="Q211" s="11">
        <v>7870.1581113421034</v>
      </c>
      <c r="R211" s="11">
        <v>7914.2555748285531</v>
      </c>
      <c r="S211" s="11">
        <v>7958.3530383150046</v>
      </c>
      <c r="T211" s="11">
        <v>8002.4505018014552</v>
      </c>
      <c r="U211" s="11">
        <v>8036.2471999716281</v>
      </c>
      <c r="V211" s="11">
        <v>8070.0438981417983</v>
      </c>
      <c r="W211" s="11">
        <v>8103.8405963119703</v>
      </c>
      <c r="X211" s="11">
        <v>8137.6372944821414</v>
      </c>
      <c r="Y211" s="11">
        <v>8171.4339926523135</v>
      </c>
      <c r="Z211" s="11">
        <v>8195.3474781063105</v>
      </c>
      <c r="AA211" s="11">
        <v>8219.2609635603076</v>
      </c>
      <c r="AB211" s="11">
        <v>8243.1744490143083</v>
      </c>
      <c r="AC211" s="11">
        <v>8267.0879344683053</v>
      </c>
      <c r="AD211" s="11">
        <v>8291.0014199223024</v>
      </c>
      <c r="AE211" s="11">
        <v>8291.0014199223024</v>
      </c>
      <c r="AF211" s="11">
        <v>8291.0014199223024</v>
      </c>
      <c r="AG211" s="11">
        <v>8291.0014199223024</v>
      </c>
      <c r="AH211" s="11">
        <v>8291.0014199223024</v>
      </c>
      <c r="AI211" s="11">
        <v>8291.0014199223024</v>
      </c>
      <c r="AJ211" s="11">
        <v>8291.0014199223024</v>
      </c>
      <c r="AK211" s="11">
        <v>8291.0014199223024</v>
      </c>
      <c r="AL211" s="11">
        <v>8291.0014199223024</v>
      </c>
      <c r="AM211" s="11">
        <v>8291.0014199223024</v>
      </c>
      <c r="AN211" s="11">
        <v>8291.0014199223024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A4CF-ECBB-4F4A-811A-A6D1DB5FA7EF}">
  <sheetPr>
    <tabColor theme="4" tint="0.79998168889431442"/>
  </sheetPr>
  <dimension ref="A1:AN176"/>
  <sheetViews>
    <sheetView workbookViewId="0"/>
  </sheetViews>
  <sheetFormatPr defaultColWidth="11" defaultRowHeight="15.75" x14ac:dyDescent="0.25"/>
  <sheetData>
    <row r="1" spans="1:40" x14ac:dyDescent="0.25">
      <c r="A1" s="5" t="s">
        <v>32</v>
      </c>
    </row>
    <row r="2" spans="1:40" x14ac:dyDescent="0.25">
      <c r="A2" s="5" t="s">
        <v>4</v>
      </c>
    </row>
    <row r="3" spans="1:40" x14ac:dyDescent="0.25">
      <c r="A3" s="5" t="s">
        <v>33</v>
      </c>
    </row>
    <row r="4" spans="1:40" x14ac:dyDescent="0.25">
      <c r="A4" s="5" t="s">
        <v>6</v>
      </c>
    </row>
    <row r="5" spans="1:40" x14ac:dyDescent="0.25">
      <c r="A5" s="5"/>
    </row>
    <row r="6" spans="1:40" x14ac:dyDescent="0.25">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5">
      <c r="A7" s="6" t="s">
        <v>34</v>
      </c>
      <c r="B7" s="11">
        <v>45.305693438117402</v>
      </c>
      <c r="C7" s="11">
        <v>47.574826293547623</v>
      </c>
      <c r="D7" s="11">
        <v>48.037120061488096</v>
      </c>
      <c r="E7" s="11">
        <v>48.501452705432122</v>
      </c>
      <c r="F7" s="11">
        <v>49.24450397893483</v>
      </c>
      <c r="G7" s="11">
        <v>49.993009217279024</v>
      </c>
      <c r="H7" s="11">
        <v>50.74696842046469</v>
      </c>
      <c r="I7" s="11">
        <v>51.506381588491806</v>
      </c>
      <c r="J7" s="11">
        <v>52.271248721360351</v>
      </c>
      <c r="K7" s="11">
        <v>52.968654936669154</v>
      </c>
      <c r="L7" s="11">
        <v>53.670642060915561</v>
      </c>
      <c r="M7" s="11">
        <v>54.377210094099553</v>
      </c>
      <c r="N7" s="11">
        <v>55.088359036221135</v>
      </c>
      <c r="O7" s="11">
        <v>55.80408888728028</v>
      </c>
      <c r="P7" s="11">
        <v>56.448433971469811</v>
      </c>
      <c r="Q7" s="11">
        <v>57.096476815861202</v>
      </c>
      <c r="R7" s="11">
        <v>57.748217420454402</v>
      </c>
      <c r="S7" s="11">
        <v>58.403655785249448</v>
      </c>
      <c r="T7" s="11">
        <v>59.062791910246283</v>
      </c>
      <c r="U7" s="11">
        <v>59.649168206757068</v>
      </c>
      <c r="V7" s="11">
        <v>60.238378500408906</v>
      </c>
      <c r="W7" s="11">
        <v>60.830422791201748</v>
      </c>
      <c r="X7" s="11">
        <v>61.425301079135629</v>
      </c>
      <c r="Y7" s="11">
        <v>62.023013364210463</v>
      </c>
      <c r="Z7" s="11">
        <v>62.548129474582161</v>
      </c>
      <c r="AA7" s="11">
        <v>63.075250832598684</v>
      </c>
      <c r="AB7" s="11">
        <v>63.604377438260066</v>
      </c>
      <c r="AC7" s="11">
        <v>64.135509291566237</v>
      </c>
      <c r="AD7" s="11">
        <v>64.668646392517218</v>
      </c>
      <c r="AE7" s="11">
        <v>65.01626429000909</v>
      </c>
      <c r="AF7" s="11">
        <v>65.363882187501005</v>
      </c>
      <c r="AG7" s="11">
        <v>65.71150008499292</v>
      </c>
      <c r="AH7" s="11">
        <v>66.059117982484864</v>
      </c>
      <c r="AI7" s="11">
        <v>66.40673587997675</v>
      </c>
      <c r="AJ7" s="11">
        <v>66.754353777468623</v>
      </c>
      <c r="AK7" s="11">
        <v>67.10197167496051</v>
      </c>
      <c r="AL7" s="11">
        <v>67.449589572452481</v>
      </c>
      <c r="AM7" s="11">
        <v>67.797207469944382</v>
      </c>
      <c r="AN7" s="11">
        <v>68.144825367436312</v>
      </c>
    </row>
    <row r="8" spans="1:40" x14ac:dyDescent="0.25">
      <c r="A8" s="6" t="s">
        <v>35</v>
      </c>
      <c r="B8" s="11">
        <v>17.669927237955303</v>
      </c>
      <c r="C8" s="11">
        <v>18.55492445146163</v>
      </c>
      <c r="D8" s="11">
        <v>18.735226233029678</v>
      </c>
      <c r="E8" s="11">
        <v>18.916323208046851</v>
      </c>
      <c r="F8" s="11">
        <v>19.206124796776454</v>
      </c>
      <c r="G8" s="11">
        <v>19.498053516879494</v>
      </c>
      <c r="H8" s="11">
        <v>19.792109368355959</v>
      </c>
      <c r="I8" s="11">
        <v>20.088292351205851</v>
      </c>
      <c r="J8" s="11">
        <v>20.386602465429153</v>
      </c>
      <c r="K8" s="11">
        <v>20.658601769371746</v>
      </c>
      <c r="L8" s="11">
        <v>20.932387699265036</v>
      </c>
      <c r="M8" s="11">
        <v>21.207960255109025</v>
      </c>
      <c r="N8" s="11">
        <v>21.485319436903715</v>
      </c>
      <c r="O8" s="11">
        <v>21.764465244649095</v>
      </c>
      <c r="P8" s="11">
        <v>22.015769879668415</v>
      </c>
      <c r="Q8" s="11">
        <v>22.268516698853819</v>
      </c>
      <c r="R8" s="11">
        <v>22.522705702205304</v>
      </c>
      <c r="S8" s="11">
        <v>22.778336889722873</v>
      </c>
      <c r="T8" s="11">
        <v>23.035410261406504</v>
      </c>
      <c r="U8" s="11">
        <v>23.264106164881849</v>
      </c>
      <c r="V8" s="11">
        <v>23.493907371454327</v>
      </c>
      <c r="W8" s="11">
        <v>23.724813881123922</v>
      </c>
      <c r="X8" s="11">
        <v>23.956825693890647</v>
      </c>
      <c r="Y8" s="11">
        <v>24.18994280975447</v>
      </c>
      <c r="Z8" s="11">
        <v>24.394746284938435</v>
      </c>
      <c r="AA8" s="11">
        <v>24.600331837987007</v>
      </c>
      <c r="AB8" s="11">
        <v>24.806699468900177</v>
      </c>
      <c r="AC8" s="11">
        <v>25.013849177677937</v>
      </c>
      <c r="AD8" s="11">
        <v>25.221780964320288</v>
      </c>
      <c r="AE8" s="11">
        <v>25.35735736739824</v>
      </c>
      <c r="AF8" s="11">
        <v>25.492933770476206</v>
      </c>
      <c r="AG8" s="11">
        <v>25.628510173554176</v>
      </c>
      <c r="AH8" s="11">
        <v>25.76408657663216</v>
      </c>
      <c r="AI8" s="11">
        <v>25.899662979710126</v>
      </c>
      <c r="AJ8" s="11">
        <v>26.035239382788074</v>
      </c>
      <c r="AK8" s="11">
        <v>26.170815785866036</v>
      </c>
      <c r="AL8" s="11">
        <v>26.306392188944024</v>
      </c>
      <c r="AM8" s="11">
        <v>26.44196859202199</v>
      </c>
      <c r="AN8" s="11">
        <v>26.577544995099963</v>
      </c>
    </row>
    <row r="9" spans="1:40" x14ac:dyDescent="0.25">
      <c r="A9" s="6" t="s">
        <v>36</v>
      </c>
      <c r="B9" s="11">
        <v>4.8062202087238433</v>
      </c>
      <c r="C9" s="11">
        <v>5.0469394507975638</v>
      </c>
      <c r="D9" s="11">
        <v>5.0959815353840732</v>
      </c>
      <c r="E9" s="11">
        <v>5.1452399125887434</v>
      </c>
      <c r="F9" s="11">
        <v>5.2240659447231961</v>
      </c>
      <c r="G9" s="11">
        <v>5.3034705565912228</v>
      </c>
      <c r="H9" s="11">
        <v>5.3834537481928217</v>
      </c>
      <c r="I9" s="11">
        <v>5.464015519527992</v>
      </c>
      <c r="J9" s="11">
        <v>5.5451558705967301</v>
      </c>
      <c r="K9" s="11">
        <v>5.6191396812691146</v>
      </c>
      <c r="L9" s="11">
        <v>5.6936094542000903</v>
      </c>
      <c r="M9" s="11">
        <v>5.7685651893896575</v>
      </c>
      <c r="N9" s="11">
        <v>5.8440068868378114</v>
      </c>
      <c r="O9" s="11">
        <v>5.9199345465445541</v>
      </c>
      <c r="P9" s="11">
        <v>5.9882894072698081</v>
      </c>
      <c r="Q9" s="11">
        <v>6.0570365420882393</v>
      </c>
      <c r="R9" s="11">
        <v>6.1261759509998441</v>
      </c>
      <c r="S9" s="11">
        <v>6.1957076340046218</v>
      </c>
      <c r="T9" s="11">
        <v>6.2656315911025695</v>
      </c>
      <c r="U9" s="11">
        <v>6.3278368768478641</v>
      </c>
      <c r="V9" s="11">
        <v>6.3903428050355782</v>
      </c>
      <c r="W9" s="11">
        <v>6.4531493756657072</v>
      </c>
      <c r="X9" s="11">
        <v>6.5162565887382566</v>
      </c>
      <c r="Y9" s="11">
        <v>6.5796644442532166</v>
      </c>
      <c r="Z9" s="11">
        <v>6.6353709895032553</v>
      </c>
      <c r="AA9" s="11">
        <v>6.6912902599324671</v>
      </c>
      <c r="AB9" s="11">
        <v>6.7474222555408483</v>
      </c>
      <c r="AC9" s="11">
        <v>6.8037669763283999</v>
      </c>
      <c r="AD9" s="11">
        <v>6.8603244222951192</v>
      </c>
      <c r="AE9" s="11">
        <v>6.8972012039323216</v>
      </c>
      <c r="AF9" s="11">
        <v>6.9340779855695285</v>
      </c>
      <c r="AG9" s="11">
        <v>6.9709547672067371</v>
      </c>
      <c r="AH9" s="11">
        <v>7.0078315488439493</v>
      </c>
      <c r="AI9" s="11">
        <v>7.0447083304811544</v>
      </c>
      <c r="AJ9" s="11">
        <v>7.0815851121183568</v>
      </c>
      <c r="AK9" s="11">
        <v>7.1184618937555628</v>
      </c>
      <c r="AL9" s="11">
        <v>7.155338675392775</v>
      </c>
      <c r="AM9" s="11">
        <v>7.1922154570299837</v>
      </c>
      <c r="AN9" s="11">
        <v>7.2290922386671896</v>
      </c>
    </row>
    <row r="10" spans="1:40" x14ac:dyDescent="0.25">
      <c r="A10" s="6" t="s">
        <v>37</v>
      </c>
      <c r="B10" s="11">
        <v>2.8978680670246697</v>
      </c>
      <c r="C10" s="11">
        <v>3.0430076100397074</v>
      </c>
      <c r="D10" s="11">
        <v>3.0725771022168673</v>
      </c>
      <c r="E10" s="11">
        <v>3.1022770061196829</v>
      </c>
      <c r="F10" s="11">
        <v>3.1498044666713385</v>
      </c>
      <c r="G10" s="11">
        <v>3.1976807767682369</v>
      </c>
      <c r="H10" s="11">
        <v>3.2459059364103777</v>
      </c>
      <c r="I10" s="11">
        <v>3.29447994559776</v>
      </c>
      <c r="J10" s="11">
        <v>3.3434028043303812</v>
      </c>
      <c r="K10" s="11">
        <v>3.3880106901769662</v>
      </c>
      <c r="L10" s="11">
        <v>3.4329115826794663</v>
      </c>
      <c r="M10" s="11">
        <v>3.4781054818378814</v>
      </c>
      <c r="N10" s="11">
        <v>3.5235923876522093</v>
      </c>
      <c r="O10" s="11">
        <v>3.5693723001224509</v>
      </c>
      <c r="P10" s="11">
        <v>3.6105862602656198</v>
      </c>
      <c r="Q10" s="11">
        <v>3.6520367386120269</v>
      </c>
      <c r="R10" s="11">
        <v>3.6937237351616705</v>
      </c>
      <c r="S10" s="11">
        <v>3.735647249914551</v>
      </c>
      <c r="T10" s="11">
        <v>3.7778072828706666</v>
      </c>
      <c r="U10" s="11">
        <v>3.815313411040623</v>
      </c>
      <c r="V10" s="11">
        <v>3.8530008089185097</v>
      </c>
      <c r="W10" s="11">
        <v>3.8908694765043239</v>
      </c>
      <c r="X10" s="11">
        <v>3.9289194137980656</v>
      </c>
      <c r="Y10" s="11">
        <v>3.9671506207997327</v>
      </c>
      <c r="Z10" s="11">
        <v>4.0007383907299037</v>
      </c>
      <c r="AA10" s="11">
        <v>4.034454421429869</v>
      </c>
      <c r="AB10" s="11">
        <v>4.0682987128996286</v>
      </c>
      <c r="AC10" s="11">
        <v>4.1022712651391817</v>
      </c>
      <c r="AD10" s="11">
        <v>4.1363720781485274</v>
      </c>
      <c r="AE10" s="11">
        <v>4.1586066082533115</v>
      </c>
      <c r="AF10" s="11">
        <v>4.1808411383580975</v>
      </c>
      <c r="AG10" s="11">
        <v>4.2030756684628852</v>
      </c>
      <c r="AH10" s="11">
        <v>4.2253101985676755</v>
      </c>
      <c r="AI10" s="11">
        <v>4.2475447286724606</v>
      </c>
      <c r="AJ10" s="11">
        <v>4.2697792587772447</v>
      </c>
      <c r="AK10" s="11">
        <v>4.2920137888820298</v>
      </c>
      <c r="AL10" s="11">
        <v>4.3142483189868193</v>
      </c>
      <c r="AM10" s="11">
        <v>4.3364828490916061</v>
      </c>
      <c r="AN10" s="11">
        <v>4.3587173791963938</v>
      </c>
    </row>
    <row r="12" spans="1:40" x14ac:dyDescent="0.25">
      <c r="A12" s="5" t="s">
        <v>32</v>
      </c>
    </row>
    <row r="13" spans="1:40" x14ac:dyDescent="0.25">
      <c r="A13" s="5" t="s">
        <v>4</v>
      </c>
    </row>
    <row r="14" spans="1:40" x14ac:dyDescent="0.25">
      <c r="A14" s="5" t="s">
        <v>38</v>
      </c>
    </row>
    <row r="15" spans="1:40" x14ac:dyDescent="0.25">
      <c r="A15" s="5" t="s">
        <v>6</v>
      </c>
    </row>
    <row r="16" spans="1:40" x14ac:dyDescent="0.25">
      <c r="A16" s="5"/>
    </row>
    <row r="17" spans="1:40" x14ac:dyDescent="0.25">
      <c r="A17" s="6" t="s">
        <v>7</v>
      </c>
      <c r="B17" s="6">
        <v>2022</v>
      </c>
      <c r="C17" s="6">
        <v>2023</v>
      </c>
      <c r="D17" s="6">
        <v>2024</v>
      </c>
      <c r="E17" s="6">
        <v>2025</v>
      </c>
      <c r="F17" s="6">
        <v>2026</v>
      </c>
      <c r="G17" s="6">
        <v>2027</v>
      </c>
      <c r="H17" s="6">
        <v>2028</v>
      </c>
      <c r="I17" s="6">
        <v>2029</v>
      </c>
      <c r="J17" s="6">
        <v>2030</v>
      </c>
      <c r="K17" s="6">
        <v>2031</v>
      </c>
      <c r="L17" s="6">
        <v>2032</v>
      </c>
      <c r="M17" s="6">
        <v>2033</v>
      </c>
      <c r="N17" s="6">
        <v>2034</v>
      </c>
      <c r="O17" s="6">
        <v>2035</v>
      </c>
      <c r="P17" s="6">
        <v>2036</v>
      </c>
      <c r="Q17" s="6">
        <v>2037</v>
      </c>
      <c r="R17" s="6">
        <v>2038</v>
      </c>
      <c r="S17" s="6">
        <v>2039</v>
      </c>
      <c r="T17" s="6">
        <v>2040</v>
      </c>
      <c r="U17" s="6">
        <v>2041</v>
      </c>
      <c r="V17" s="6">
        <v>2042</v>
      </c>
      <c r="W17" s="6">
        <v>2043</v>
      </c>
      <c r="X17" s="6">
        <v>2044</v>
      </c>
      <c r="Y17" s="6">
        <v>2045</v>
      </c>
      <c r="Z17" s="6">
        <v>2046</v>
      </c>
      <c r="AA17" s="6">
        <v>2047</v>
      </c>
      <c r="AB17" s="6">
        <v>2048</v>
      </c>
      <c r="AC17" s="6">
        <v>2049</v>
      </c>
      <c r="AD17" s="6">
        <v>2050</v>
      </c>
      <c r="AE17" s="6">
        <v>2051</v>
      </c>
      <c r="AF17" s="6">
        <v>2052</v>
      </c>
      <c r="AG17" s="6">
        <v>2053</v>
      </c>
      <c r="AH17" s="6">
        <v>2054</v>
      </c>
      <c r="AI17" s="6">
        <v>2055</v>
      </c>
      <c r="AJ17" s="6">
        <v>2056</v>
      </c>
      <c r="AK17" s="6">
        <v>2057</v>
      </c>
      <c r="AL17" s="6">
        <v>2058</v>
      </c>
      <c r="AM17" s="6">
        <v>2059</v>
      </c>
      <c r="AN17" s="6">
        <v>2060</v>
      </c>
    </row>
    <row r="18" spans="1:40" x14ac:dyDescent="0.25">
      <c r="A18" s="6" t="s">
        <v>34</v>
      </c>
      <c r="B18" s="11">
        <v>2.3983641969534051</v>
      </c>
      <c r="C18" s="11">
        <v>2.5548925416777233</v>
      </c>
      <c r="D18" s="11">
        <v>2.721636650435403</v>
      </c>
      <c r="E18" s="11">
        <v>2.8992632512555994</v>
      </c>
      <c r="F18" s="11">
        <v>3.0884825859236043</v>
      </c>
      <c r="G18" s="11">
        <v>3.2900512498899035</v>
      </c>
      <c r="H18" s="11">
        <v>3.5047752175248528</v>
      </c>
      <c r="I18" s="11">
        <v>3.7335130648154564</v>
      </c>
      <c r="J18" s="11">
        <v>3.9771794023902656</v>
      </c>
      <c r="K18" s="11">
        <v>4.2367485325993499</v>
      </c>
      <c r="L18" s="11">
        <v>4.5132583452722441</v>
      </c>
      <c r="M18" s="11">
        <v>4.8078144677310766</v>
      </c>
      <c r="N18" s="11">
        <v>5.1215946856527479</v>
      </c>
      <c r="O18" s="11">
        <v>5.4558536524570593</v>
      </c>
      <c r="P18" s="11">
        <v>5.8119279060512596</v>
      </c>
      <c r="Q18" s="11">
        <v>6.1912412129905858</v>
      </c>
      <c r="R18" s="11">
        <v>6.5953102614234451</v>
      </c>
      <c r="S18" s="11">
        <v>7.0257507255845217</v>
      </c>
      <c r="T18" s="11">
        <v>7.484283726084775</v>
      </c>
      <c r="U18" s="11">
        <v>7.9727427118298682</v>
      </c>
      <c r="V18" s="11">
        <v>8.4930807910844166</v>
      </c>
      <c r="W18" s="11">
        <v>9.0473785409954086</v>
      </c>
      <c r="X18" s="11">
        <v>9.6378523268012799</v>
      </c>
      <c r="Y18" s="11">
        <v>10.266863163991045</v>
      </c>
      <c r="Z18" s="11">
        <v>10.936926158848969</v>
      </c>
      <c r="AA18" s="11">
        <v>11.65072056513279</v>
      </c>
      <c r="AB18" s="11">
        <v>12.411100497097413</v>
      </c>
      <c r="AC18" s="11">
        <v>13.221106341699997</v>
      </c>
      <c r="AD18" s="11">
        <v>14.083976915618381</v>
      </c>
      <c r="AE18" s="11">
        <v>15.003162415692831</v>
      </c>
      <c r="AF18" s="11">
        <v>15.982338214573449</v>
      </c>
      <c r="AG18" s="11">
        <v>17.025419556735432</v>
      </c>
      <c r="AH18" s="11">
        <v>18.136577213624271</v>
      </c>
      <c r="AI18" s="11">
        <v>19.320254160528169</v>
      </c>
      <c r="AJ18" s="11">
        <v>20.581183341860243</v>
      </c>
      <c r="AK18" s="11">
        <v>21.924406595885372</v>
      </c>
      <c r="AL18" s="11">
        <v>23.355294814562175</v>
      </c>
      <c r="AM18" s="11">
        <v>24.879569419109608</v>
      </c>
      <c r="AN18" s="11">
        <v>26.503325237168408</v>
      </c>
    </row>
    <row r="19" spans="1:40" x14ac:dyDescent="0.25">
      <c r="A19" s="6" t="s">
        <v>35</v>
      </c>
      <c r="B19" s="11">
        <v>0.74881054113024859</v>
      </c>
      <c r="C19" s="11">
        <v>0.7976813817907823</v>
      </c>
      <c r="D19" s="11">
        <v>0.84974175963820264</v>
      </c>
      <c r="E19" s="11">
        <v>0.90519983862731379</v>
      </c>
      <c r="F19" s="11">
        <v>0.96427736845578582</v>
      </c>
      <c r="G19" s="11">
        <v>1.0272105712325943</v>
      </c>
      <c r="H19" s="11">
        <v>1.0942510860145467</v>
      </c>
      <c r="I19" s="11">
        <v>1.1656669749876312</v>
      </c>
      <c r="J19" s="11">
        <v>1.2417437953164177</v>
      </c>
      <c r="K19" s="11">
        <v>1.3227857409473081</v>
      </c>
      <c r="L19" s="11">
        <v>1.4091168589311531</v>
      </c>
      <c r="M19" s="11">
        <v>1.5010823451287074</v>
      </c>
      <c r="N19" s="11">
        <v>1.5990499244798173</v>
      </c>
      <c r="O19" s="11">
        <v>1.7034113213553712</v>
      </c>
      <c r="P19" s="11">
        <v>1.8145838258712075</v>
      </c>
      <c r="Q19" s="11">
        <v>1.9330119624269249</v>
      </c>
      <c r="R19" s="11">
        <v>2.0591692671412569</v>
      </c>
      <c r="S19" s="11">
        <v>2.1935601812910952</v>
      </c>
      <c r="T19" s="11">
        <v>2.3367220683251109</v>
      </c>
      <c r="U19" s="11">
        <v>2.4892273625170178</v>
      </c>
      <c r="V19" s="11">
        <v>2.6516858578498859</v>
      </c>
      <c r="W19" s="11">
        <v>2.8247471462836344</v>
      </c>
      <c r="X19" s="11">
        <v>3.0091032151551507</v>
      </c>
      <c r="Y19" s="11">
        <v>3.2054912140967518</v>
      </c>
      <c r="Z19" s="11">
        <v>3.4146964025365567</v>
      </c>
      <c r="AA19" s="11">
        <v>3.6375552895663454</v>
      </c>
      <c r="AB19" s="11">
        <v>3.8749589787317724</v>
      </c>
      <c r="AC19" s="11">
        <v>4.1278567311190031</v>
      </c>
      <c r="AD19" s="11">
        <v>4.397259760984924</v>
      </c>
      <c r="AE19" s="11">
        <v>4.6842452791077163</v>
      </c>
      <c r="AF19" s="11">
        <v>4.9899608000251936</v>
      </c>
      <c r="AG19" s="11">
        <v>5.3156287303834615</v>
      </c>
      <c r="AH19" s="11">
        <v>5.6625512567424208</v>
      </c>
      <c r="AI19" s="11">
        <v>6.0321155523820975</v>
      </c>
      <c r="AJ19" s="11">
        <v>6.4257993239292164</v>
      </c>
      <c r="AK19" s="11">
        <v>6.8451767199823106</v>
      </c>
      <c r="AL19" s="11">
        <v>7.2919246253610401</v>
      </c>
      <c r="AM19" s="11">
        <v>7.7678293661473443</v>
      </c>
      <c r="AN19" s="11">
        <v>8.2747938523285978</v>
      </c>
    </row>
    <row r="20" spans="1:40" x14ac:dyDescent="0.25">
      <c r="A20" s="6" t="s">
        <v>36</v>
      </c>
      <c r="B20" s="11">
        <v>0.22428141811630631</v>
      </c>
      <c r="C20" s="11">
        <v>0.2389190612126981</v>
      </c>
      <c r="D20" s="11">
        <v>0.25451202462593503</v>
      </c>
      <c r="E20" s="11">
        <v>0.27112265698016164</v>
      </c>
      <c r="F20" s="11">
        <v>0.28881737605922086</v>
      </c>
      <c r="G20" s="11">
        <v>0.30766693437884468</v>
      </c>
      <c r="H20" s="11">
        <v>0.32774670209131351</v>
      </c>
      <c r="I20" s="11">
        <v>0.34913696835378327</v>
      </c>
      <c r="J20" s="11">
        <v>0.37192326236530382</v>
      </c>
      <c r="K20" s="11">
        <v>0.39619669535619861</v>
      </c>
      <c r="L20" s="11">
        <v>0.42205432489725353</v>
      </c>
      <c r="M20" s="11">
        <v>0.44959954298540983</v>
      </c>
      <c r="N20" s="11">
        <v>0.478942489457723</v>
      </c>
      <c r="O20" s="11">
        <v>0.5102004923866329</v>
      </c>
      <c r="P20" s="11">
        <v>0.54349853721746311</v>
      </c>
      <c r="Q20" s="11">
        <v>0.57896976652400634</v>
      </c>
      <c r="R20" s="11">
        <v>0.61675601238047306</v>
      </c>
      <c r="S20" s="11">
        <v>0.65700836347849223</v>
      </c>
      <c r="T20" s="11">
        <v>0.69988776925679641</v>
      </c>
      <c r="U20" s="11">
        <v>0.74556568345920338</v>
      </c>
      <c r="V20" s="11">
        <v>0.79422474969416856</v>
      </c>
      <c r="W20" s="11">
        <v>0.84605953173712711</v>
      </c>
      <c r="X20" s="11">
        <v>0.90127729149574554</v>
      </c>
      <c r="Y20" s="11">
        <v>0.96009881774878547</v>
      </c>
      <c r="Z20" s="11">
        <v>1.0227593089723019</v>
      </c>
      <c r="AA20" s="11">
        <v>1.0895093137831566</v>
      </c>
      <c r="AB20" s="11">
        <v>1.1606157327602409</v>
      </c>
      <c r="AC20" s="11">
        <v>1.23636288564917</v>
      </c>
      <c r="AD20" s="11">
        <v>1.3170536482177067</v>
      </c>
      <c r="AE20" s="11">
        <v>1.4030106633076249</v>
      </c>
      <c r="AF20" s="11">
        <v>1.4945776309254204</v>
      </c>
      <c r="AG20" s="11">
        <v>1.592120682530312</v>
      </c>
      <c r="AH20" s="11">
        <v>1.696029845014638</v>
      </c>
      <c r="AI20" s="11">
        <v>1.8067206002303866</v>
      </c>
      <c r="AJ20" s="11">
        <v>1.9246355462976397</v>
      </c>
      <c r="AK20" s="11">
        <v>2.0502461673376966</v>
      </c>
      <c r="AL20" s="11">
        <v>2.1840547187071717</v>
      </c>
      <c r="AM20" s="11">
        <v>2.3265962352711846</v>
      </c>
      <c r="AN20" s="11">
        <v>2.4784406707457638</v>
      </c>
    </row>
    <row r="21" spans="1:40" x14ac:dyDescent="0.25">
      <c r="A21" s="6" t="s">
        <v>37</v>
      </c>
      <c r="B21" s="11">
        <v>0.24598607148240051</v>
      </c>
      <c r="C21" s="11">
        <v>0.26204026068489467</v>
      </c>
      <c r="D21" s="11">
        <v>0.27914222055747717</v>
      </c>
      <c r="E21" s="11">
        <v>0.29736033346211277</v>
      </c>
      <c r="F21" s="11">
        <v>0.3167674447101132</v>
      </c>
      <c r="G21" s="11">
        <v>0.3374411538348619</v>
      </c>
      <c r="H21" s="11">
        <v>0.35946412487434387</v>
      </c>
      <c r="I21" s="11">
        <v>0.38292441690414936</v>
      </c>
      <c r="J21" s="11">
        <v>0.4079158361425913</v>
      </c>
      <c r="K21" s="11">
        <v>0.43453831103583068</v>
      </c>
      <c r="L21" s="11">
        <v>0.46289829182279418</v>
      </c>
      <c r="M21" s="11">
        <v>0.49310917617754635</v>
      </c>
      <c r="N21" s="11">
        <v>0.52529176263105104</v>
      </c>
      <c r="O21" s="11">
        <v>0.55957473358533938</v>
      </c>
      <c r="P21" s="11">
        <v>0.5960951698514112</v>
      </c>
      <c r="Q21" s="11">
        <v>0.6349990987682651</v>
      </c>
      <c r="R21" s="11">
        <v>0.67644207809471235</v>
      </c>
      <c r="S21" s="11">
        <v>0.72058981800866895</v>
      </c>
      <c r="T21" s="11">
        <v>0.76761884370100253</v>
      </c>
      <c r="U21" s="11">
        <v>0.81771720121331981</v>
      </c>
      <c r="V21" s="11">
        <v>0.8710852093419913</v>
      </c>
      <c r="W21" s="11">
        <v>0.92793626061491374</v>
      </c>
      <c r="X21" s="11">
        <v>0.98849767454372106</v>
      </c>
      <c r="Y21" s="11">
        <v>1.0530116065631843</v>
      </c>
      <c r="Z21" s="11">
        <v>1.1217360162922021</v>
      </c>
      <c r="AA21" s="11">
        <v>1.1949456989879783</v>
      </c>
      <c r="AB21" s="11">
        <v>1.2729333843176835</v>
      </c>
      <c r="AC21" s="11">
        <v>1.3560109068410253</v>
      </c>
      <c r="AD21" s="11">
        <v>1.4445104528839365</v>
      </c>
      <c r="AE21" s="11">
        <v>1.5387858887890082</v>
      </c>
      <c r="AF21" s="11">
        <v>1.6392141758536869</v>
      </c>
      <c r="AG21" s="11">
        <v>1.7461968776138908</v>
      </c>
      <c r="AH21" s="11">
        <v>1.8601617654999254</v>
      </c>
      <c r="AI21" s="11">
        <v>1.9815645292849402</v>
      </c>
      <c r="AJ21" s="11">
        <v>2.1108905991651534</v>
      </c>
      <c r="AK21" s="11">
        <v>2.2486570867574742</v>
      </c>
      <c r="AL21" s="11">
        <v>2.3954148527756076</v>
      </c>
      <c r="AM21" s="11">
        <v>2.5517507096522674</v>
      </c>
      <c r="AN21" s="11">
        <v>2.7182897679147082</v>
      </c>
    </row>
    <row r="23" spans="1:40" x14ac:dyDescent="0.25">
      <c r="A23" s="5" t="s">
        <v>32</v>
      </c>
    </row>
    <row r="24" spans="1:40" x14ac:dyDescent="0.25">
      <c r="A24" s="5" t="s">
        <v>4</v>
      </c>
    </row>
    <row r="25" spans="1:40" x14ac:dyDescent="0.25">
      <c r="A25" s="5" t="s">
        <v>45</v>
      </c>
    </row>
    <row r="26" spans="1:40" x14ac:dyDescent="0.25">
      <c r="A26" s="5" t="s">
        <v>6</v>
      </c>
    </row>
    <row r="27" spans="1:40" x14ac:dyDescent="0.25">
      <c r="A27" s="5"/>
    </row>
    <row r="28" spans="1:40" x14ac:dyDescent="0.25">
      <c r="A28" s="6" t="s">
        <v>7</v>
      </c>
      <c r="B28" s="6">
        <v>2022</v>
      </c>
      <c r="C28" s="6">
        <v>2023</v>
      </c>
      <c r="D28" s="6">
        <v>2024</v>
      </c>
      <c r="E28" s="6">
        <v>2025</v>
      </c>
      <c r="F28" s="6">
        <v>2026</v>
      </c>
      <c r="G28" s="6">
        <v>2027</v>
      </c>
      <c r="H28" s="6">
        <v>2028</v>
      </c>
      <c r="I28" s="6">
        <v>2029</v>
      </c>
      <c r="J28" s="6">
        <v>2030</v>
      </c>
      <c r="K28" s="6">
        <v>2031</v>
      </c>
      <c r="L28" s="6">
        <v>2032</v>
      </c>
      <c r="M28" s="6">
        <v>2033</v>
      </c>
      <c r="N28" s="6">
        <v>2034</v>
      </c>
      <c r="O28" s="6">
        <v>2035</v>
      </c>
      <c r="P28" s="6">
        <v>2036</v>
      </c>
      <c r="Q28" s="6">
        <v>2037</v>
      </c>
      <c r="R28" s="6">
        <v>2038</v>
      </c>
      <c r="S28" s="6">
        <v>2039</v>
      </c>
      <c r="T28" s="6">
        <v>2040</v>
      </c>
      <c r="U28" s="6">
        <v>2041</v>
      </c>
      <c r="V28" s="6">
        <v>2042</v>
      </c>
      <c r="W28" s="6">
        <v>2043</v>
      </c>
      <c r="X28" s="6">
        <v>2044</v>
      </c>
      <c r="Y28" s="6">
        <v>2045</v>
      </c>
      <c r="Z28" s="6">
        <v>2046</v>
      </c>
      <c r="AA28" s="6">
        <v>2047</v>
      </c>
      <c r="AB28" s="6">
        <v>2048</v>
      </c>
      <c r="AC28" s="6">
        <v>2049</v>
      </c>
      <c r="AD28" s="6">
        <v>2050</v>
      </c>
      <c r="AE28" s="6">
        <v>2051</v>
      </c>
      <c r="AF28" s="6">
        <v>2052</v>
      </c>
      <c r="AG28" s="6">
        <v>2053</v>
      </c>
      <c r="AH28" s="6">
        <v>2054</v>
      </c>
      <c r="AI28" s="6">
        <v>2055</v>
      </c>
      <c r="AJ28" s="6">
        <v>2056</v>
      </c>
      <c r="AK28" s="6">
        <v>2057</v>
      </c>
      <c r="AL28" s="6">
        <v>2058</v>
      </c>
      <c r="AM28" s="6">
        <v>2059</v>
      </c>
      <c r="AN28" s="6">
        <v>2060</v>
      </c>
    </row>
    <row r="29" spans="1:40" x14ac:dyDescent="0.25">
      <c r="A29" s="6" t="s">
        <v>34</v>
      </c>
      <c r="B29" s="11">
        <v>5.2568266025942689</v>
      </c>
      <c r="C29" s="11">
        <v>5.5999114300162605</v>
      </c>
      <c r="D29" s="11">
        <v>5.9653875607293108</v>
      </c>
      <c r="E29" s="11">
        <v>6.3547163547907521</v>
      </c>
      <c r="F29" s="11">
        <v>6.7694545473769701</v>
      </c>
      <c r="G29" s="11">
        <v>7.2112604734049839</v>
      </c>
      <c r="H29" s="11">
        <v>7.6819006984016047</v>
      </c>
      <c r="I29" s="11">
        <v>8.1832570821338244</v>
      </c>
      <c r="J29" s="11">
        <v>8.7173343032443995</v>
      </c>
      <c r="K29" s="11">
        <v>9.2862678749799521</v>
      </c>
      <c r="L29" s="11">
        <v>9.8923326840626018</v>
      </c>
      <c r="M29" s="11">
        <v>10.537952086847861</v>
      </c>
      <c r="N29" s="11">
        <v>11.225707599139858</v>
      </c>
      <c r="O29" s="11">
        <v>11.958349218408795</v>
      </c>
      <c r="P29" s="11">
        <v>12.738806419683987</v>
      </c>
      <c r="Q29" s="11">
        <v>13.570199869089869</v>
      </c>
      <c r="R29" s="11">
        <v>14.455853901861474</v>
      </c>
      <c r="S29" s="11">
        <v>15.399309814732955</v>
      </c>
      <c r="T29" s="11">
        <v>16.404340025848949</v>
      </c>
      <c r="U29" s="11">
        <v>17.474963158817157</v>
      </c>
      <c r="V29" s="11">
        <v>18.615460111216102</v>
      </c>
      <c r="W29" s="11">
        <v>19.830391171807999</v>
      </c>
      <c r="X29" s="11">
        <v>21.124614254900148</v>
      </c>
      <c r="Y29" s="11">
        <v>22.503304324765089</v>
      </c>
      <c r="Z29" s="11">
        <v>23.971974087788382</v>
      </c>
      <c r="AA29" s="11">
        <v>25.536496035081562</v>
      </c>
      <c r="AB29" s="11">
        <v>27.203125923698142</v>
      </c>
      <c r="AC29" s="11">
        <v>28.978527790342334</v>
      </c>
      <c r="AD29" s="11">
        <v>30.869800597588171</v>
      </c>
      <c r="AE29" s="11">
        <v>32.884506619154152</v>
      </c>
      <c r="AF29" s="11">
        <v>35.030701677732289</v>
      </c>
      <c r="AG29" s="11">
        <v>37.316967356277765</v>
      </c>
      <c r="AH29" s="11">
        <v>39.752445311556407</v>
      </c>
      <c r="AI29" s="11">
        <v>42.346873827153047</v>
      </c>
      <c r="AJ29" s="11">
        <v>45.110626752098263</v>
      </c>
      <c r="AK29" s="11">
        <v>48.054754980810202</v>
      </c>
      <c r="AL29" s="11">
        <v>51.191030640209185</v>
      </c>
      <c r="AM29" s="11">
        <v>54.531994160688008</v>
      </c>
      <c r="AN29" s="11">
        <v>58.091004419151496</v>
      </c>
    </row>
    <row r="30" spans="1:40" x14ac:dyDescent="0.25">
      <c r="A30" s="6" t="s">
        <v>35</v>
      </c>
      <c r="B30" s="11">
        <v>1.6412716542036403</v>
      </c>
      <c r="C30" s="11">
        <v>1.7483886365209138</v>
      </c>
      <c r="D30" s="11">
        <v>1.8624965687344908</v>
      </c>
      <c r="E30" s="11">
        <v>1.9840517125817274</v>
      </c>
      <c r="F30" s="11">
        <v>2.1135401075520854</v>
      </c>
      <c r="G30" s="11">
        <v>2.2514795143210127</v>
      </c>
      <c r="H30" s="11">
        <v>2.3984214850213155</v>
      </c>
      <c r="I30" s="11">
        <v>2.5549535686300175</v>
      </c>
      <c r="J30" s="11">
        <v>2.721701660288975</v>
      </c>
      <c r="K30" s="11">
        <v>2.8993325039530164</v>
      </c>
      <c r="L30" s="11">
        <v>3.0885563583724869</v>
      </c>
      <c r="M30" s="11">
        <v>3.2901298370701459</v>
      </c>
      <c r="N30" s="11">
        <v>3.5048589336681002</v>
      </c>
      <c r="O30" s="11">
        <v>3.7336022446615691</v>
      </c>
      <c r="P30" s="11">
        <v>3.9772744025257696</v>
      </c>
      <c r="Q30" s="11">
        <v>4.2368497328832619</v>
      </c>
      <c r="R30" s="11">
        <v>4.5133661503549396</v>
      </c>
      <c r="S30" s="11">
        <v>4.8079293086722812</v>
      </c>
      <c r="T30" s="11">
        <v>5.1217170216451455</v>
      </c>
      <c r="U30" s="11">
        <v>5.4559839726623691</v>
      </c>
      <c r="V30" s="11">
        <v>5.8120667315561576</v>
      </c>
      <c r="W30" s="11">
        <v>6.1913890988902791</v>
      </c>
      <c r="X30" s="11">
        <v>6.5954677990412227</v>
      </c>
      <c r="Y30" s="11">
        <v>7.0259185448361592</v>
      </c>
      <c r="Z30" s="11">
        <v>7.4844624979972769</v>
      </c>
      <c r="AA30" s="11">
        <v>7.9729331512245585</v>
      </c>
      <c r="AB30" s="11">
        <v>8.4932836594351677</v>
      </c>
      <c r="AC30" s="11">
        <v>9.0475946494733996</v>
      </c>
      <c r="AD30" s="11">
        <v>9.6380825395184768</v>
      </c>
      <c r="AE30" s="11">
        <v>10.267108401455369</v>
      </c>
      <c r="AF30" s="11">
        <v>10.937187401644923</v>
      </c>
      <c r="AG30" s="11">
        <v>11.65099885784238</v>
      </c>
      <c r="AH30" s="11">
        <v>12.411396952476885</v>
      </c>
      <c r="AI30" s="11">
        <v>13.221422145129232</v>
      </c>
      <c r="AJ30" s="11">
        <v>14.084313329840635</v>
      </c>
      <c r="AK30" s="11">
        <v>15.003520785863817</v>
      </c>
      <c r="AL30" s="11">
        <v>15.982719973639966</v>
      </c>
      <c r="AM30" s="11">
        <v>17.025826231165031</v>
      </c>
      <c r="AN30" s="11">
        <v>18.137010429508837</v>
      </c>
    </row>
    <row r="31" spans="1:40" x14ac:dyDescent="0.25">
      <c r="A31" s="6" t="s">
        <v>36</v>
      </c>
      <c r="B31" s="11">
        <v>0.49158861140398885</v>
      </c>
      <c r="C31" s="11">
        <v>0.52367195876471817</v>
      </c>
      <c r="D31" s="11">
        <v>0.55784921382385699</v>
      </c>
      <c r="E31" s="11">
        <v>0.59425703468631452</v>
      </c>
      <c r="F31" s="11">
        <v>0.63304099839724293</v>
      </c>
      <c r="G31" s="11">
        <v>0.67435618303334677</v>
      </c>
      <c r="H31" s="11">
        <v>0.7183677877841621</v>
      </c>
      <c r="I31" s="11">
        <v>0.76525179350271055</v>
      </c>
      <c r="J31" s="11">
        <v>0.81519566636674623</v>
      </c>
      <c r="K31" s="11">
        <v>0.86839910746418847</v>
      </c>
      <c r="L31" s="11">
        <v>0.9250748512999718</v>
      </c>
      <c r="M31" s="11">
        <v>0.9854495164171454</v>
      </c>
      <c r="N31" s="11">
        <v>1.0497645115334406</v>
      </c>
      <c r="O31" s="11">
        <v>1.1182770008165086</v>
      </c>
      <c r="P31" s="11">
        <v>1.191260932157477</v>
      </c>
      <c r="Q31" s="11">
        <v>1.2690081325544069</v>
      </c>
      <c r="R31" s="11">
        <v>1.3518294749855375</v>
      </c>
      <c r="S31" s="11">
        <v>1.4400561214380745</v>
      </c>
      <c r="T31" s="11">
        <v>1.5340408470627973</v>
      </c>
      <c r="U31" s="11">
        <v>1.6341594507491153</v>
      </c>
      <c r="V31" s="11">
        <v>1.7408122577607816</v>
      </c>
      <c r="W31" s="11">
        <v>1.8544257204405667</v>
      </c>
      <c r="X31" s="11">
        <v>1.9754541233843277</v>
      </c>
      <c r="Y31" s="11">
        <v>2.1043813999026177</v>
      </c>
      <c r="Z31" s="11">
        <v>2.2417230670330004</v>
      </c>
      <c r="AA31" s="11">
        <v>2.3880282868402061</v>
      </c>
      <c r="AB31" s="11">
        <v>2.5438820622462814</v>
      </c>
      <c r="AC31" s="11">
        <v>2.7099075761707767</v>
      </c>
      <c r="AD31" s="11">
        <v>2.8867686833340369</v>
      </c>
      <c r="AE31" s="11">
        <v>3.0751725646871146</v>
      </c>
      <c r="AF31" s="11">
        <v>3.2758725550820538</v>
      </c>
      <c r="AG31" s="11">
        <v>3.4896711554890221</v>
      </c>
      <c r="AH31" s="11">
        <v>3.7174232418046711</v>
      </c>
      <c r="AI31" s="11">
        <v>3.9600394830821855</v>
      </c>
      <c r="AJ31" s="11">
        <v>4.2184899828508176</v>
      </c>
      <c r="AK31" s="11">
        <v>4.4938081580848142</v>
      </c>
      <c r="AL31" s="11">
        <v>4.787094871331778</v>
      </c>
      <c r="AM31" s="11">
        <v>5.0995228325228599</v>
      </c>
      <c r="AN31" s="11">
        <v>5.432341288065448</v>
      </c>
    </row>
    <row r="32" spans="1:40" x14ac:dyDescent="0.25">
      <c r="A32" s="6" t="s">
        <v>37</v>
      </c>
      <c r="B32" s="11">
        <v>0.53916170283018139</v>
      </c>
      <c r="C32" s="11">
        <v>0.57434989025807792</v>
      </c>
      <c r="D32" s="11">
        <v>0.61183462161326274</v>
      </c>
      <c r="E32" s="11">
        <v>0.65176577997853835</v>
      </c>
      <c r="F32" s="11">
        <v>0.69430303050020192</v>
      </c>
      <c r="G32" s="11">
        <v>0.73961645881076754</v>
      </c>
      <c r="H32" s="11">
        <v>0.78788725111811331</v>
      </c>
      <c r="I32" s="11">
        <v>0.83930841868039208</v>
      </c>
      <c r="J32" s="11">
        <v>0.89408556956352803</v>
      </c>
      <c r="K32" s="11">
        <v>0.95243773076717442</v>
      </c>
      <c r="L32" s="11">
        <v>1.0145982240064206</v>
      </c>
      <c r="M32" s="11">
        <v>1.0808155986510628</v>
      </c>
      <c r="N32" s="11">
        <v>1.1513546255528058</v>
      </c>
      <c r="O32" s="11">
        <v>1.2264973557342354</v>
      </c>
      <c r="P32" s="11">
        <v>1.3065442481727165</v>
      </c>
      <c r="Q32" s="11">
        <v>1.3918153711887045</v>
      </c>
      <c r="R32" s="11">
        <v>1.4826516822422022</v>
      </c>
      <c r="S32" s="11">
        <v>1.5794163912546622</v>
      </c>
      <c r="T32" s="11">
        <v>1.6824964129075841</v>
      </c>
      <c r="U32" s="11">
        <v>1.7923039137248362</v>
      </c>
      <c r="V32" s="11">
        <v>1.9092779601247281</v>
      </c>
      <c r="W32" s="11">
        <v>2.0338862740315897</v>
      </c>
      <c r="X32" s="11">
        <v>2.1666271030666819</v>
      </c>
      <c r="Y32" s="11">
        <v>2.3080312127964193</v>
      </c>
      <c r="Z32" s="11">
        <v>2.4586640090039364</v>
      </c>
      <c r="AA32" s="11">
        <v>2.6191277984699028</v>
      </c>
      <c r="AB32" s="11">
        <v>2.7900641973023732</v>
      </c>
      <c r="AC32" s="11">
        <v>2.9721566964453676</v>
      </c>
      <c r="AD32" s="11">
        <v>3.1661333946244272</v>
      </c>
      <c r="AE32" s="11">
        <v>3.3727699096568355</v>
      </c>
      <c r="AF32" s="11">
        <v>3.5928924797674138</v>
      </c>
      <c r="AG32" s="11">
        <v>3.8273812673105398</v>
      </c>
      <c r="AH32" s="11">
        <v>4.0771738781083489</v>
      </c>
      <c r="AI32" s="11">
        <v>4.3432691104772347</v>
      </c>
      <c r="AJ32" s="11">
        <v>4.6267309489331545</v>
      </c>
      <c r="AK32" s="11">
        <v>4.9286928185446346</v>
      </c>
      <c r="AL32" s="11">
        <v>5.2503621169445314</v>
      </c>
      <c r="AM32" s="11">
        <v>5.5930250421218464</v>
      </c>
      <c r="AN32" s="11">
        <v>5.9580517352975884</v>
      </c>
    </row>
    <row r="34" spans="1:40" x14ac:dyDescent="0.25">
      <c r="A34" s="5" t="s">
        <v>32</v>
      </c>
    </row>
    <row r="35" spans="1:40" x14ac:dyDescent="0.25">
      <c r="A35" s="5" t="s">
        <v>4</v>
      </c>
    </row>
    <row r="36" spans="1:40" x14ac:dyDescent="0.25">
      <c r="A36" s="5" t="s">
        <v>48</v>
      </c>
    </row>
    <row r="37" spans="1:40" x14ac:dyDescent="0.25">
      <c r="A37" s="5" t="s">
        <v>6</v>
      </c>
    </row>
    <row r="38" spans="1:40" x14ac:dyDescent="0.25">
      <c r="A38" s="5"/>
    </row>
    <row r="39" spans="1:40" x14ac:dyDescent="0.25">
      <c r="A39" s="6" t="s">
        <v>7</v>
      </c>
      <c r="B39" s="6">
        <v>2022</v>
      </c>
      <c r="C39" s="6">
        <v>2023</v>
      </c>
      <c r="D39" s="6">
        <v>2024</v>
      </c>
      <c r="E39" s="6">
        <v>2025</v>
      </c>
      <c r="F39" s="6">
        <v>2026</v>
      </c>
      <c r="G39" s="6">
        <v>2027</v>
      </c>
      <c r="H39" s="6">
        <v>2028</v>
      </c>
      <c r="I39" s="6">
        <v>2029</v>
      </c>
      <c r="J39" s="6">
        <v>2030</v>
      </c>
      <c r="K39" s="6">
        <v>2031</v>
      </c>
      <c r="L39" s="6">
        <v>2032</v>
      </c>
      <c r="M39" s="6">
        <v>2033</v>
      </c>
      <c r="N39" s="6">
        <v>2034</v>
      </c>
      <c r="O39" s="6">
        <v>2035</v>
      </c>
      <c r="P39" s="6">
        <v>2036</v>
      </c>
      <c r="Q39" s="6">
        <v>2037</v>
      </c>
      <c r="R39" s="6">
        <v>2038</v>
      </c>
      <c r="S39" s="6">
        <v>2039</v>
      </c>
      <c r="T39" s="6">
        <v>2040</v>
      </c>
      <c r="U39" s="6">
        <v>2041</v>
      </c>
      <c r="V39" s="6">
        <v>2042</v>
      </c>
      <c r="W39" s="6">
        <v>2043</v>
      </c>
      <c r="X39" s="6">
        <v>2044</v>
      </c>
      <c r="Y39" s="6">
        <v>2045</v>
      </c>
      <c r="Z39" s="6">
        <v>2046</v>
      </c>
      <c r="AA39" s="6">
        <v>2047</v>
      </c>
      <c r="AB39" s="6">
        <v>2048</v>
      </c>
      <c r="AC39" s="6">
        <v>2049</v>
      </c>
      <c r="AD39" s="6">
        <v>2050</v>
      </c>
      <c r="AE39" s="6">
        <v>2051</v>
      </c>
      <c r="AF39" s="6">
        <v>2052</v>
      </c>
      <c r="AG39" s="6">
        <v>2053</v>
      </c>
      <c r="AH39" s="6">
        <v>2054</v>
      </c>
      <c r="AI39" s="6">
        <v>2055</v>
      </c>
      <c r="AJ39" s="6">
        <v>2056</v>
      </c>
      <c r="AK39" s="6">
        <v>2057</v>
      </c>
      <c r="AL39" s="6">
        <v>2058</v>
      </c>
      <c r="AM39" s="6">
        <v>2059</v>
      </c>
      <c r="AN39" s="6">
        <v>2060</v>
      </c>
    </row>
    <row r="40" spans="1:40" x14ac:dyDescent="0.25">
      <c r="A40" s="6" t="s">
        <v>34</v>
      </c>
      <c r="B40" s="11">
        <v>3.9467367614551505</v>
      </c>
      <c r="C40" s="11">
        <v>4.2043190640587094</v>
      </c>
      <c r="D40" s="11">
        <v>4.4787123795634907</v>
      </c>
      <c r="E40" s="11">
        <v>4.7710138724559856</v>
      </c>
      <c r="F40" s="11">
        <v>5.0823923132536519</v>
      </c>
      <c r="G40" s="11">
        <v>5.4140927518458186</v>
      </c>
      <c r="H40" s="11">
        <v>5.7674414958384421</v>
      </c>
      <c r="I40" s="11">
        <v>6.14385141380866</v>
      </c>
      <c r="J40" s="11">
        <v>6.5448275846743069</v>
      </c>
      <c r="K40" s="11">
        <v>6.9719733157673867</v>
      </c>
      <c r="L40" s="11">
        <v>7.4269965536748996</v>
      </c>
      <c r="M40" s="11">
        <v>7.9117167134807804</v>
      </c>
      <c r="N40" s="11">
        <v>8.4280719537157704</v>
      </c>
      <c r="O40" s="11">
        <v>8.9781269261041956</v>
      </c>
      <c r="P40" s="11">
        <v>9.5640810310950446</v>
      </c>
      <c r="Q40" s="11">
        <v>10.188277212187238</v>
      </c>
      <c r="R40" s="11">
        <v>10.853211324213245</v>
      </c>
      <c r="S40" s="11">
        <v>11.561542113040193</v>
      </c>
      <c r="T40" s="11">
        <v>12.316101846592559</v>
      </c>
      <c r="U40" s="11">
        <v>13.119907639704438</v>
      </c>
      <c r="V40" s="11">
        <v>13.976173518084199</v>
      </c>
      <c r="W40" s="11">
        <v>14.888323269629247</v>
      </c>
      <c r="X40" s="11">
        <v>15.860004134477027</v>
      </c>
      <c r="Y40" s="11">
        <v>16.89510138853213</v>
      </c>
      <c r="Z40" s="11">
        <v>17.997753878781854</v>
      </c>
      <c r="AA40" s="11">
        <v>19.172370572518371</v>
      </c>
      <c r="AB40" s="11">
        <v>20.423648186639561</v>
      </c>
      <c r="AC40" s="11">
        <v>21.756589967519826</v>
      </c>
      <c r="AD40" s="11">
        <v>23.176525696541955</v>
      </c>
      <c r="AE40" s="11">
        <v>24.689133001282681</v>
      </c>
      <c r="AF40" s="11">
        <v>26.300460057564795</v>
      </c>
      <c r="AG40" s="11">
        <v>28.016949773150174</v>
      </c>
      <c r="AH40" s="11">
        <v>29.845465549772541</v>
      </c>
      <c r="AI40" s="11">
        <v>31.793318726519811</v>
      </c>
      <c r="AJ40" s="11">
        <v>33.868297814298245</v>
      </c>
      <c r="AK40" s="11">
        <v>36.078699638273335</v>
      </c>
      <c r="AL40" s="11">
        <v>38.433362512810298</v>
      </c>
      <c r="AM40" s="11">
        <v>40.941701581564665</v>
      </c>
      <c r="AN40" s="11">
        <v>43.613746464030783</v>
      </c>
    </row>
    <row r="41" spans="1:40" x14ac:dyDescent="0.25">
      <c r="A41" s="6" t="s">
        <v>35</v>
      </c>
      <c r="B41" s="11">
        <v>1.2322390793683498</v>
      </c>
      <c r="C41" s="11">
        <v>1.3126607032581485</v>
      </c>
      <c r="D41" s="11">
        <v>1.3983310144338499</v>
      </c>
      <c r="E41" s="11">
        <v>1.4895925665134071</v>
      </c>
      <c r="F41" s="11">
        <v>1.5868102697488777</v>
      </c>
      <c r="G41" s="11">
        <v>1.6903728501238076</v>
      </c>
      <c r="H41" s="11">
        <v>1.8006944036780654</v>
      </c>
      <c r="I41" s="11">
        <v>1.9182160522751017</v>
      </c>
      <c r="J41" s="11">
        <v>2.043407707432249</v>
      </c>
      <c r="K41" s="11">
        <v>2.1767699492667405</v>
      </c>
      <c r="L41" s="11">
        <v>2.3188360280704439</v>
      </c>
      <c r="M41" s="11">
        <v>2.4701739965166234</v>
      </c>
      <c r="N41" s="11">
        <v>2.6313889810243802</v>
      </c>
      <c r="O41" s="11">
        <v>2.8031256013628472</v>
      </c>
      <c r="P41" s="11">
        <v>2.9860705481699461</v>
      </c>
      <c r="Q41" s="11">
        <v>3.1809553286919425</v>
      </c>
      <c r="R41" s="11">
        <v>3.3885591917226865</v>
      </c>
      <c r="S41" s="11">
        <v>3.6097122434378885</v>
      </c>
      <c r="T41" s="11">
        <v>3.8452987665831961</v>
      </c>
      <c r="U41" s="11">
        <v>4.0962607562878102</v>
      </c>
      <c r="V41" s="11">
        <v>4.3636016866416725</v>
      </c>
      <c r="W41" s="11">
        <v>4.6483905230969134</v>
      </c>
      <c r="X41" s="11">
        <v>4.9517659967371701</v>
      </c>
      <c r="Y41" s="11">
        <v>5.2749411575055047</v>
      </c>
      <c r="Z41" s="11">
        <v>5.6192082245970489</v>
      </c>
      <c r="AA41" s="11">
        <v>5.9859437534107132</v>
      </c>
      <c r="AB41" s="11">
        <v>6.3766141397200435</v>
      </c>
      <c r="AC41" s="11">
        <v>6.7927814830718001</v>
      </c>
      <c r="AD41" s="11">
        <v>7.2361098328569886</v>
      </c>
      <c r="AE41" s="11">
        <v>7.7083718420294325</v>
      </c>
      <c r="AF41" s="11">
        <v>8.2114558550767907</v>
      </c>
      <c r="AG41" s="11">
        <v>8.7473734585853471</v>
      </c>
      <c r="AH41" s="11">
        <v>9.3182675245896167</v>
      </c>
      <c r="AI41" s="11">
        <v>9.9264207788681755</v>
      </c>
      <c r="AJ41" s="11">
        <v>10.574264928446055</v>
      </c>
      <c r="AK41" s="11">
        <v>11.264390384800272</v>
      </c>
      <c r="AL41" s="11">
        <v>11.999556621646654</v>
      </c>
      <c r="AM41" s="11">
        <v>12.782703208723808</v>
      </c>
      <c r="AN41" s="11">
        <v>13.616961565692868</v>
      </c>
    </row>
    <row r="42" spans="1:40" x14ac:dyDescent="0.25">
      <c r="A42" s="6" t="s">
        <v>36</v>
      </c>
      <c r="B42" s="11">
        <v>0.36907643923109995</v>
      </c>
      <c r="C42" s="11">
        <v>0.39316407537200587</v>
      </c>
      <c r="D42" s="11">
        <v>0.41882378210095983</v>
      </c>
      <c r="E42" s="11">
        <v>0.44615816001850839</v>
      </c>
      <c r="F42" s="11">
        <v>0.47527650591512283</v>
      </c>
      <c r="G42" s="11">
        <v>0.50629524979553653</v>
      </c>
      <c r="H42" s="11">
        <v>0.53933842042531421</v>
      </c>
      <c r="I42" s="11">
        <v>0.57453814126114156</v>
      </c>
      <c r="J42" s="11">
        <v>0.61203515874782344</v>
      </c>
      <c r="K42" s="11">
        <v>0.65197940509438612</v>
      </c>
      <c r="L42" s="11">
        <v>0.69453059777955317</v>
      </c>
      <c r="M42" s="11">
        <v>0.73985887818372309</v>
      </c>
      <c r="N42" s="11">
        <v>0.78814549190102212</v>
      </c>
      <c r="O42" s="11">
        <v>0.83958351345167415</v>
      </c>
      <c r="P42" s="11">
        <v>0.89437861829244758</v>
      </c>
      <c r="Q42" s="11">
        <v>0.95274990521207947</v>
      </c>
      <c r="R42" s="11">
        <v>1.0149307724000316</v>
      </c>
      <c r="S42" s="11">
        <v>1.0811698506915413</v>
      </c>
      <c r="T42" s="11">
        <v>1.1517319977205707</v>
      </c>
      <c r="U42" s="11">
        <v>1.2268993569557693</v>
      </c>
      <c r="V42" s="11">
        <v>1.3069724858540275</v>
      </c>
      <c r="W42" s="11">
        <v>1.3922715576425539</v>
      </c>
      <c r="X42" s="11">
        <v>1.4831376415348045</v>
      </c>
      <c r="Y42" s="11">
        <v>1.5799340664992332</v>
      </c>
      <c r="Z42" s="11">
        <v>1.6830478740338988</v>
      </c>
      <c r="AA42" s="11">
        <v>1.7928913657558656</v>
      </c>
      <c r="AB42" s="11">
        <v>1.909903751993443</v>
      </c>
      <c r="AC42" s="11">
        <v>2.0345529079731959</v>
      </c>
      <c r="AD42" s="11">
        <v>2.1673372446238321</v>
      </c>
      <c r="AE42" s="11">
        <v>2.3087877014774145</v>
      </c>
      <c r="AF42" s="11">
        <v>2.4594698696365263</v>
      </c>
      <c r="AG42" s="11">
        <v>2.6199862532960938</v>
      </c>
      <c r="AH42" s="11">
        <v>2.7909786788625905</v>
      </c>
      <c r="AI42" s="11">
        <v>2.9731308613035115</v>
      </c>
      <c r="AJ42" s="11">
        <v>3.167171137988674</v>
      </c>
      <c r="AK42" s="11">
        <v>3.3738753809546709</v>
      </c>
      <c r="AL42" s="11">
        <v>3.5940700992371624</v>
      </c>
      <c r="AM42" s="11">
        <v>3.8286357436757297</v>
      </c>
      <c r="AN42" s="11">
        <v>4.0785102274055927</v>
      </c>
    </row>
    <row r="43" spans="1:40" x14ac:dyDescent="0.25">
      <c r="A43" s="6" t="s">
        <v>37</v>
      </c>
      <c r="B43" s="11">
        <v>0.40479351399539998</v>
      </c>
      <c r="C43" s="11">
        <v>0.43121221169832907</v>
      </c>
      <c r="D43" s="11">
        <v>0.4593551158526657</v>
      </c>
      <c r="E43" s="11">
        <v>0.48933475614933175</v>
      </c>
      <c r="F43" s="11">
        <v>0.52127100648755398</v>
      </c>
      <c r="G43" s="11">
        <v>0.55529156429187887</v>
      </c>
      <c r="H43" s="11">
        <v>0.59153246111163493</v>
      </c>
      <c r="I43" s="11">
        <v>0.63013860654447784</v>
      </c>
      <c r="J43" s="11">
        <v>0.67126436765890307</v>
      </c>
      <c r="K43" s="11">
        <v>0.71507418623255248</v>
      </c>
      <c r="L43" s="11">
        <v>0.7617432362743487</v>
      </c>
      <c r="M43" s="11">
        <v>0.81145812445956722</v>
      </c>
      <c r="N43" s="11">
        <v>0.8644176362785404</v>
      </c>
      <c r="O43" s="11">
        <v>0.92083353088248132</v>
      </c>
      <c r="P43" s="11">
        <v>0.98093138780461986</v>
      </c>
      <c r="Q43" s="11">
        <v>1.0449515089422809</v>
      </c>
      <c r="R43" s="11">
        <v>1.1131498794064865</v>
      </c>
      <c r="S43" s="11">
        <v>1.1857991910810455</v>
      </c>
      <c r="T43" s="11">
        <v>1.2631899329838521</v>
      </c>
      <c r="U43" s="11">
        <v>1.3456315527901987</v>
      </c>
      <c r="V43" s="11">
        <v>1.433453694162482</v>
      </c>
      <c r="W43" s="11">
        <v>1.5270075148337687</v>
      </c>
      <c r="X43" s="11">
        <v>1.6266670907155922</v>
      </c>
      <c r="Y43" s="11">
        <v>1.7328309116443206</v>
      </c>
      <c r="Z43" s="11">
        <v>1.8459234747468569</v>
      </c>
      <c r="AA43" s="11">
        <v>1.9663969817967561</v>
      </c>
      <c r="AB43" s="11">
        <v>2.0947331473476472</v>
      </c>
      <c r="AC43" s="11">
        <v>2.2314451248738281</v>
      </c>
      <c r="AD43" s="11">
        <v>2.3770795586196871</v>
      </c>
      <c r="AE43" s="11">
        <v>2.5322187693623261</v>
      </c>
      <c r="AF43" s="11">
        <v>2.6974830828271581</v>
      </c>
      <c r="AG43" s="11">
        <v>2.8735333100666836</v>
      </c>
      <c r="AH43" s="11">
        <v>3.06107338972026</v>
      </c>
      <c r="AI43" s="11">
        <v>3.2608532027199804</v>
      </c>
      <c r="AJ43" s="11">
        <v>3.4736715706972556</v>
      </c>
      <c r="AK43" s="11">
        <v>3.7003794500793168</v>
      </c>
      <c r="AL43" s="11">
        <v>3.9418833346472102</v>
      </c>
      <c r="AM43" s="11">
        <v>4.1991488801604779</v>
      </c>
      <c r="AN43" s="11">
        <v>4.4732047655416185</v>
      </c>
    </row>
    <row r="45" spans="1:40" x14ac:dyDescent="0.25">
      <c r="A45" s="5" t="s">
        <v>32</v>
      </c>
    </row>
    <row r="46" spans="1:40" x14ac:dyDescent="0.25">
      <c r="A46" s="5" t="s">
        <v>4</v>
      </c>
    </row>
    <row r="47" spans="1:40" x14ac:dyDescent="0.25">
      <c r="A47" s="5" t="s">
        <v>50</v>
      </c>
    </row>
    <row r="48" spans="1:40" x14ac:dyDescent="0.25">
      <c r="A48" s="5" t="s">
        <v>6</v>
      </c>
    </row>
    <row r="49" spans="1:40" x14ac:dyDescent="0.25">
      <c r="A49" s="5"/>
    </row>
    <row r="50" spans="1:40" x14ac:dyDescent="0.25">
      <c r="A50" s="6" t="s">
        <v>7</v>
      </c>
      <c r="B50" s="6">
        <v>2022</v>
      </c>
      <c r="C50" s="6">
        <v>2023</v>
      </c>
      <c r="D50" s="6">
        <v>2024</v>
      </c>
      <c r="E50" s="6">
        <v>2025</v>
      </c>
      <c r="F50" s="6">
        <v>2026</v>
      </c>
      <c r="G50" s="6">
        <v>2027</v>
      </c>
      <c r="H50" s="6">
        <v>2028</v>
      </c>
      <c r="I50" s="6">
        <v>2029</v>
      </c>
      <c r="J50" s="6">
        <v>2030</v>
      </c>
      <c r="K50" s="6">
        <v>2031</v>
      </c>
      <c r="L50" s="6">
        <v>2032</v>
      </c>
      <c r="M50" s="6">
        <v>2033</v>
      </c>
      <c r="N50" s="6">
        <v>2034</v>
      </c>
      <c r="O50" s="6">
        <v>2035</v>
      </c>
      <c r="P50" s="6">
        <v>2036</v>
      </c>
      <c r="Q50" s="6">
        <v>2037</v>
      </c>
      <c r="R50" s="6">
        <v>2038</v>
      </c>
      <c r="S50" s="6">
        <v>2039</v>
      </c>
      <c r="T50" s="6">
        <v>2040</v>
      </c>
      <c r="U50" s="6">
        <v>2041</v>
      </c>
      <c r="V50" s="6">
        <v>2042</v>
      </c>
      <c r="W50" s="6">
        <v>2043</v>
      </c>
      <c r="X50" s="6">
        <v>2044</v>
      </c>
      <c r="Y50" s="6">
        <v>2045</v>
      </c>
      <c r="Z50" s="6">
        <v>2046</v>
      </c>
      <c r="AA50" s="6">
        <v>2047</v>
      </c>
      <c r="AB50" s="6">
        <v>2048</v>
      </c>
      <c r="AC50" s="6">
        <v>2049</v>
      </c>
      <c r="AD50" s="6">
        <v>2050</v>
      </c>
      <c r="AE50" s="6">
        <v>2051</v>
      </c>
      <c r="AF50" s="6">
        <v>2052</v>
      </c>
      <c r="AG50" s="6">
        <v>2053</v>
      </c>
      <c r="AH50" s="6">
        <v>2054</v>
      </c>
      <c r="AI50" s="6">
        <v>2055</v>
      </c>
      <c r="AJ50" s="6">
        <v>2056</v>
      </c>
      <c r="AK50" s="6">
        <v>2057</v>
      </c>
      <c r="AL50" s="6">
        <v>2058</v>
      </c>
      <c r="AM50" s="6">
        <v>2059</v>
      </c>
      <c r="AN50" s="6">
        <v>2060</v>
      </c>
    </row>
    <row r="51" spans="1:40" x14ac:dyDescent="0.25">
      <c r="A51" s="6" t="s">
        <v>34</v>
      </c>
      <c r="B51" s="11">
        <v>6.6014342236457324</v>
      </c>
      <c r="C51" s="11">
        <v>7.0322743659170053</v>
      </c>
      <c r="D51" s="11">
        <v>7.4912331293702428</v>
      </c>
      <c r="E51" s="11">
        <v>7.9801456653286351</v>
      </c>
      <c r="F51" s="11">
        <v>8.5009668955819802</v>
      </c>
      <c r="G51" s="11">
        <v>9.0557793291614832</v>
      </c>
      <c r="H51" s="11">
        <v>9.6468013892735218</v>
      </c>
      <c r="I51" s="11">
        <v>10.276396283687543</v>
      </c>
      <c r="J51" s="11">
        <v>10.947081454046604</v>
      </c>
      <c r="K51" s="11">
        <v>11.661538641883567</v>
      </c>
      <c r="L51" s="11">
        <v>12.422624611592189</v>
      </c>
      <c r="M51" s="11">
        <v>13.233382573228777</v>
      </c>
      <c r="N51" s="11">
        <v>14.097054350818855</v>
      </c>
      <c r="O51" s="11">
        <v>15.017093344823781</v>
      </c>
      <c r="P51" s="11">
        <v>15.997178340597888</v>
      </c>
      <c r="Q51" s="11">
        <v>17.041228218049493</v>
      </c>
      <c r="R51" s="11">
        <v>18.153417621322376</v>
      </c>
      <c r="S51" s="11">
        <v>19.338193651153205</v>
      </c>
      <c r="T51" s="11">
        <v>20.60029364664949</v>
      </c>
      <c r="U51" s="11">
        <v>21.944764127588552</v>
      </c>
      <c r="V51" s="11">
        <v>23.3769809729786</v>
      </c>
      <c r="W51" s="11">
        <v>24.902670916566148</v>
      </c>
      <c r="X51" s="11">
        <v>26.527934445239591</v>
      </c>
      <c r="Y51" s="11">
        <v>28.259270191888614</v>
      </c>
      <c r="Z51" s="11">
        <v>30.103600920254443</v>
      </c>
      <c r="AA51" s="11">
        <v>32.068301205671716</v>
      </c>
      <c r="AB51" s="11">
        <v>34.161226922383548</v>
      </c>
      <c r="AC51" s="11">
        <v>36.390746655335278</v>
      </c>
      <c r="AD51" s="11">
        <v>38.765775162047227</v>
      </c>
      <c r="AE51" s="11">
        <v>41.295809018364118</v>
      </c>
      <c r="AF51" s="11">
        <v>43.990964590610901</v>
      </c>
      <c r="AG51" s="11">
        <v>46.862018485987342</v>
      </c>
      <c r="AH51" s="11">
        <v>49.920450642942406</v>
      </c>
      <c r="AI51" s="11">
        <v>53.178490233825976</v>
      </c>
      <c r="AJ51" s="11">
        <v>56.649164563359768</v>
      </c>
      <c r="AK51" s="11">
        <v>60.346351158449089</v>
      </c>
      <c r="AL51" s="11">
        <v>64.284833257616299</v>
      </c>
      <c r="AM51" s="11">
        <v>68.480358921931852</v>
      </c>
      <c r="AN51" s="11">
        <v>72.949704003797862</v>
      </c>
    </row>
    <row r="52" spans="1:40" x14ac:dyDescent="0.25">
      <c r="A52" s="6" t="s">
        <v>35</v>
      </c>
      <c r="B52" s="11">
        <v>2.0610812734459527</v>
      </c>
      <c r="C52" s="11">
        <v>2.1955969739740877</v>
      </c>
      <c r="D52" s="11">
        <v>2.338891791522836</v>
      </c>
      <c r="E52" s="11">
        <v>2.4915386918899358</v>
      </c>
      <c r="F52" s="11">
        <v>2.6541480352722013</v>
      </c>
      <c r="G52" s="11">
        <v>2.8273700167970248</v>
      </c>
      <c r="H52" s="11">
        <v>3.0118972663342665</v>
      </c>
      <c r="I52" s="11">
        <v>3.2084676179838936</v>
      </c>
      <c r="J52" s="11">
        <v>3.4178670603131929</v>
      </c>
      <c r="K52" s="11">
        <v>3.6409328791401183</v>
      </c>
      <c r="L52" s="11">
        <v>3.8785570054292351</v>
      </c>
      <c r="M52" s="11">
        <v>4.1316895816868122</v>
      </c>
      <c r="N52" s="11">
        <v>4.4013427611153899</v>
      </c>
      <c r="O52" s="11">
        <v>4.6885947547187365</v>
      </c>
      <c r="P52" s="11">
        <v>4.9945941425396132</v>
      </c>
      <c r="Q52" s="11">
        <v>5.3205644662688458</v>
      </c>
      <c r="R52" s="11">
        <v>5.6678091215893396</v>
      </c>
      <c r="S52" s="11">
        <v>6.0377165698170634</v>
      </c>
      <c r="T52" s="11">
        <v>6.4317658896778944</v>
      </c>
      <c r="U52" s="11">
        <v>6.8515326914190489</v>
      </c>
      <c r="V52" s="11">
        <v>7.2986954169028193</v>
      </c>
      <c r="W52" s="11">
        <v>7.7750420508735925</v>
      </c>
      <c r="X52" s="11">
        <v>8.2824772702331746</v>
      </c>
      <c r="Y52" s="11">
        <v>8.8230300599109253</v>
      </c>
      <c r="Z52" s="11">
        <v>9.3988618257807985</v>
      </c>
      <c r="AA52" s="11">
        <v>10.012275037064923</v>
      </c>
      <c r="AB52" s="11">
        <v>10.665722432780381</v>
      </c>
      <c r="AC52" s="11">
        <v>11.361816829041331</v>
      </c>
      <c r="AD52" s="11">
        <v>12.103341566431034</v>
      </c>
      <c r="AE52" s="11">
        <v>12.893261639217755</v>
      </c>
      <c r="AF52" s="11">
        <v>13.734735550914715</v>
      </c>
      <c r="AG52" s="11">
        <v>14.631127943588806</v>
      </c>
      <c r="AH52" s="11">
        <v>15.586023051416404</v>
      </c>
      <c r="AI52" s="11">
        <v>16.603239032280506</v>
      </c>
      <c r="AJ52" s="11">
        <v>17.686843234714136</v>
      </c>
      <c r="AK52" s="11">
        <v>18.841168461235238</v>
      </c>
      <c r="AL52" s="11">
        <v>20.070830293101917</v>
      </c>
      <c r="AM52" s="11">
        <v>21.380745545761524</v>
      </c>
      <c r="AN52" s="11">
        <v>22.776151928787566</v>
      </c>
    </row>
    <row r="53" spans="1:40" x14ac:dyDescent="0.25">
      <c r="A53" s="6" t="s">
        <v>36</v>
      </c>
      <c r="B53" s="11">
        <v>0.61732869059733841</v>
      </c>
      <c r="C53" s="11">
        <v>0.65761841732557225</v>
      </c>
      <c r="D53" s="11">
        <v>0.70053763804065605</v>
      </c>
      <c r="E53" s="11">
        <v>0.74625796568684055</v>
      </c>
      <c r="F53" s="11">
        <v>0.79496221346317153</v>
      </c>
      <c r="G53" s="11">
        <v>0.84684512580393967</v>
      </c>
      <c r="H53" s="11">
        <v>0.90211415706630205</v>
      </c>
      <c r="I53" s="11">
        <v>0.9609903010386539</v>
      </c>
      <c r="J53" s="11">
        <v>1.02370897458656</v>
      </c>
      <c r="K53" s="11">
        <v>1.0905209589695042</v>
      </c>
      <c r="L53" s="11">
        <v>1.1616934025923313</v>
      </c>
      <c r="M53" s="11">
        <v>1.237510889200881</v>
      </c>
      <c r="N53" s="11">
        <v>1.3182765757930153</v>
      </c>
      <c r="O53" s="11">
        <v>1.4043134047949841</v>
      </c>
      <c r="P53" s="11">
        <v>1.4959653953500287</v>
      </c>
      <c r="Q53" s="11">
        <v>1.5935990188824563</v>
      </c>
      <c r="R53" s="11">
        <v>1.6976046644373863</v>
      </c>
      <c r="S53" s="11">
        <v>1.8083981996553524</v>
      </c>
      <c r="T53" s="11">
        <v>1.9264226336233308</v>
      </c>
      <c r="U53" s="11">
        <v>2.0521498882511162</v>
      </c>
      <c r="V53" s="11">
        <v>2.1860826852559172</v>
      </c>
      <c r="W53" s="11">
        <v>2.3287565563003034</v>
      </c>
      <c r="X53" s="11">
        <v>2.4807419843210474</v>
      </c>
      <c r="Y53" s="11">
        <v>2.6426466846110017</v>
      </c>
      <c r="Z53" s="11">
        <v>2.8151180347749252</v>
      </c>
      <c r="AA53" s="11">
        <v>2.9988456632754841</v>
      </c>
      <c r="AB53" s="11">
        <v>3.1945642069197282</v>
      </c>
      <c r="AC53" s="11">
        <v>3.4030562483118958</v>
      </c>
      <c r="AD53" s="11">
        <v>3.6251554450179913</v>
      </c>
      <c r="AE53" s="11">
        <v>3.8617498629541105</v>
      </c>
      <c r="AF53" s="11">
        <v>4.1137855273271127</v>
      </c>
      <c r="AG53" s="11">
        <v>4.3822702053261153</v>
      </c>
      <c r="AH53" s="11">
        <v>4.6682774356899381</v>
      </c>
      <c r="AI53" s="11">
        <v>4.97295082126276</v>
      </c>
      <c r="AJ53" s="11">
        <v>5.2975086017018187</v>
      </c>
      <c r="AK53" s="11">
        <v>5.6432485246211819</v>
      </c>
      <c r="AL53" s="11">
        <v>6.0115530346488848</v>
      </c>
      <c r="AM53" s="11">
        <v>6.403894801145964</v>
      </c>
      <c r="AN53" s="11">
        <v>6.8218426066899962</v>
      </c>
    </row>
    <row r="54" spans="1:40" x14ac:dyDescent="0.25">
      <c r="A54" s="6" t="s">
        <v>37</v>
      </c>
      <c r="B54" s="11">
        <v>0.67707017678417769</v>
      </c>
      <c r="C54" s="11">
        <v>0.72125890932482106</v>
      </c>
      <c r="D54" s="11">
        <v>0.7683316030123325</v>
      </c>
      <c r="E54" s="11">
        <v>0.81847647849524463</v>
      </c>
      <c r="F54" s="11">
        <v>0.87189404057251063</v>
      </c>
      <c r="G54" s="11">
        <v>0.92879787991399843</v>
      </c>
      <c r="H54" s="11">
        <v>0.98941552710497649</v>
      </c>
      <c r="I54" s="11">
        <v>1.0539893624294914</v>
      </c>
      <c r="J54" s="11">
        <v>1.1227775850304207</v>
      </c>
      <c r="K54" s="11">
        <v>1.1960552453213915</v>
      </c>
      <c r="L54" s="11">
        <v>1.2741153447786862</v>
      </c>
      <c r="M54" s="11">
        <v>1.3572700075106436</v>
      </c>
      <c r="N54" s="11">
        <v>1.4458517282891135</v>
      </c>
      <c r="O54" s="11">
        <v>1.5402147020332082</v>
      </c>
      <c r="P54" s="11">
        <v>1.6407362400613219</v>
      </c>
      <c r="Q54" s="11">
        <v>1.7478182787743068</v>
      </c>
      <c r="R54" s="11">
        <v>1.8618889868022948</v>
      </c>
      <c r="S54" s="11">
        <v>1.9834044770413541</v>
      </c>
      <c r="T54" s="11">
        <v>2.1128506304255885</v>
      </c>
      <c r="U54" s="11">
        <v>2.2507450387270307</v>
      </c>
      <c r="V54" s="11">
        <v>2.3976390741516509</v>
      </c>
      <c r="W54" s="11">
        <v>2.5541200940067843</v>
      </c>
      <c r="X54" s="11">
        <v>2.7208137892553426</v>
      </c>
      <c r="Y54" s="11">
        <v>2.8983866863475503</v>
      </c>
      <c r="Z54" s="11">
        <v>3.0875488123337891</v>
      </c>
      <c r="AA54" s="11">
        <v>3.2890565339150473</v>
      </c>
      <c r="AB54" s="11">
        <v>3.5037155817829277</v>
      </c>
      <c r="AC54" s="11">
        <v>3.7323842723420793</v>
      </c>
      <c r="AD54" s="11">
        <v>3.9759769396971509</v>
      </c>
      <c r="AE54" s="11">
        <v>4.2354675916270885</v>
      </c>
      <c r="AF54" s="11">
        <v>4.5118938041652212</v>
      </c>
      <c r="AG54" s="11">
        <v>4.8063608703576755</v>
      </c>
      <c r="AH54" s="11">
        <v>5.1200462197889651</v>
      </c>
      <c r="AI54" s="11">
        <v>5.4542041265462533</v>
      </c>
      <c r="AJ54" s="11">
        <v>5.810170724447155</v>
      </c>
      <c r="AK54" s="11">
        <v>6.1893693495845223</v>
      </c>
      <c r="AL54" s="11">
        <v>6.5933162315503901</v>
      </c>
      <c r="AM54" s="11">
        <v>7.0236265560955733</v>
      </c>
      <c r="AN54" s="11">
        <v>7.4820209234664468</v>
      </c>
    </row>
    <row r="56" spans="1:40" x14ac:dyDescent="0.25">
      <c r="A56" s="5" t="s">
        <v>52</v>
      </c>
    </row>
    <row r="57" spans="1:40" x14ac:dyDescent="0.25">
      <c r="A57" s="5" t="s">
        <v>4</v>
      </c>
    </row>
    <row r="58" spans="1:40" x14ac:dyDescent="0.25">
      <c r="A58" s="5" t="s">
        <v>53</v>
      </c>
    </row>
    <row r="59" spans="1:40" x14ac:dyDescent="0.25">
      <c r="A59" s="5" t="s">
        <v>6</v>
      </c>
    </row>
    <row r="60" spans="1:40" x14ac:dyDescent="0.25">
      <c r="A60" s="5"/>
    </row>
    <row r="61" spans="1:40" x14ac:dyDescent="0.25">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25">
      <c r="A62" s="6" t="s">
        <v>34</v>
      </c>
      <c r="B62" s="11">
        <v>712.29010499999993</v>
      </c>
      <c r="C62" s="11">
        <v>714.72574005049171</v>
      </c>
      <c r="D62" s="11">
        <v>717.16137510098338</v>
      </c>
      <c r="E62" s="11">
        <v>719.59701015147516</v>
      </c>
      <c r="F62" s="11">
        <v>726.1122999036703</v>
      </c>
      <c r="G62" s="11">
        <v>732.62758965586545</v>
      </c>
      <c r="H62" s="11">
        <v>739.14287940806071</v>
      </c>
      <c r="I62" s="11">
        <v>745.65816916025585</v>
      </c>
      <c r="J62" s="11">
        <v>752.173458912451</v>
      </c>
      <c r="K62" s="11">
        <v>757.64579874674826</v>
      </c>
      <c r="L62" s="11">
        <v>763.11813858104563</v>
      </c>
      <c r="M62" s="11">
        <v>768.59047841534289</v>
      </c>
      <c r="N62" s="11">
        <v>774.06281824964015</v>
      </c>
      <c r="O62" s="11">
        <v>779.53515808393763</v>
      </c>
      <c r="P62" s="11">
        <v>783.95249113417071</v>
      </c>
      <c r="Q62" s="11">
        <v>788.3698241844038</v>
      </c>
      <c r="R62" s="11">
        <v>792.78715723463699</v>
      </c>
      <c r="S62" s="11">
        <v>797.20449028486996</v>
      </c>
      <c r="T62" s="11">
        <v>801.62182333510316</v>
      </c>
      <c r="U62" s="11">
        <v>805.00730766940546</v>
      </c>
      <c r="V62" s="11">
        <v>808.392792003708</v>
      </c>
      <c r="W62" s="11">
        <v>811.77827633801019</v>
      </c>
      <c r="X62" s="11">
        <v>815.16376067231272</v>
      </c>
      <c r="Y62" s="11">
        <v>818.54924500661491</v>
      </c>
      <c r="Z62" s="11">
        <v>820.9447077223939</v>
      </c>
      <c r="AA62" s="11">
        <v>823.34017043817278</v>
      </c>
      <c r="AB62" s="11">
        <v>825.73563315395165</v>
      </c>
      <c r="AC62" s="11">
        <v>828.13109586973042</v>
      </c>
      <c r="AD62" s="11">
        <v>830.52655858550929</v>
      </c>
      <c r="AE62" s="11">
        <v>830.52655858550929</v>
      </c>
      <c r="AF62" s="11">
        <v>830.52655858550929</v>
      </c>
      <c r="AG62" s="11">
        <v>830.52655858550929</v>
      </c>
      <c r="AH62" s="11">
        <v>830.52655858550929</v>
      </c>
      <c r="AI62" s="11">
        <v>830.52655858550929</v>
      </c>
      <c r="AJ62" s="11">
        <v>830.52655858550929</v>
      </c>
      <c r="AK62" s="11">
        <v>830.52655858550929</v>
      </c>
      <c r="AL62" s="11">
        <v>830.52655858550929</v>
      </c>
      <c r="AM62" s="11">
        <v>830.52655858550929</v>
      </c>
      <c r="AN62" s="11">
        <v>830.52655858550929</v>
      </c>
    </row>
    <row r="63" spans="1:40" x14ac:dyDescent="0.25">
      <c r="A63" s="6" t="s">
        <v>35</v>
      </c>
      <c r="B63" s="11">
        <v>300.96764999999999</v>
      </c>
      <c r="C63" s="11">
        <v>301.99679157063031</v>
      </c>
      <c r="D63" s="11">
        <v>303.02593314126062</v>
      </c>
      <c r="E63" s="11">
        <v>304.05507471189094</v>
      </c>
      <c r="F63" s="11">
        <v>306.80801404380441</v>
      </c>
      <c r="G63" s="11">
        <v>309.56095337571782</v>
      </c>
      <c r="H63" s="11">
        <v>312.31389270763128</v>
      </c>
      <c r="I63" s="11">
        <v>315.06683203954469</v>
      </c>
      <c r="J63" s="11">
        <v>317.81977137145822</v>
      </c>
      <c r="K63" s="11">
        <v>320.13202763947112</v>
      </c>
      <c r="L63" s="11">
        <v>322.44428390748413</v>
      </c>
      <c r="M63" s="11">
        <v>324.75654017549698</v>
      </c>
      <c r="N63" s="11">
        <v>327.06879644350994</v>
      </c>
      <c r="O63" s="11">
        <v>329.3810527115229</v>
      </c>
      <c r="P63" s="11">
        <v>331.24753146514257</v>
      </c>
      <c r="Q63" s="11">
        <v>333.11401021876213</v>
      </c>
      <c r="R63" s="11">
        <v>334.98048897238175</v>
      </c>
      <c r="S63" s="11">
        <v>336.84696772600142</v>
      </c>
      <c r="T63" s="11">
        <v>338.71344647962104</v>
      </c>
      <c r="U63" s="11">
        <v>340.14393281805866</v>
      </c>
      <c r="V63" s="11">
        <v>341.57441915649633</v>
      </c>
      <c r="W63" s="11">
        <v>343.00490549493389</v>
      </c>
      <c r="X63" s="11">
        <v>344.43539183337157</v>
      </c>
      <c r="Y63" s="11">
        <v>345.86587817180913</v>
      </c>
      <c r="Z63" s="11">
        <v>346.87804551650441</v>
      </c>
      <c r="AA63" s="11">
        <v>347.89021286119981</v>
      </c>
      <c r="AB63" s="11">
        <v>348.9023802058951</v>
      </c>
      <c r="AC63" s="11">
        <v>349.91454755059038</v>
      </c>
      <c r="AD63" s="11">
        <v>350.92671489528561</v>
      </c>
      <c r="AE63" s="11">
        <v>350.92671489528561</v>
      </c>
      <c r="AF63" s="11">
        <v>350.92671489528561</v>
      </c>
      <c r="AG63" s="11">
        <v>350.92671489528561</v>
      </c>
      <c r="AH63" s="11">
        <v>350.92671489528561</v>
      </c>
      <c r="AI63" s="11">
        <v>350.92671489528561</v>
      </c>
      <c r="AJ63" s="11">
        <v>350.92671489528561</v>
      </c>
      <c r="AK63" s="11">
        <v>350.92671489528561</v>
      </c>
      <c r="AL63" s="11">
        <v>350.92671489528561</v>
      </c>
      <c r="AM63" s="11">
        <v>350.92671489528561</v>
      </c>
      <c r="AN63" s="11">
        <v>350.92671489528561</v>
      </c>
    </row>
    <row r="64" spans="1:40" x14ac:dyDescent="0.25">
      <c r="A64" s="6" t="s">
        <v>36</v>
      </c>
      <c r="B64" s="11">
        <v>54.620055000000008</v>
      </c>
      <c r="C64" s="11">
        <v>54.806825136892172</v>
      </c>
      <c r="D64" s="11">
        <v>54.993595273784329</v>
      </c>
      <c r="E64" s="11">
        <v>55.180365410676501</v>
      </c>
      <c r="F64" s="11">
        <v>55.679972919060795</v>
      </c>
      <c r="G64" s="11">
        <v>56.179580427445082</v>
      </c>
      <c r="H64" s="11">
        <v>56.679187935829383</v>
      </c>
      <c r="I64" s="11">
        <v>57.178795444213669</v>
      </c>
      <c r="J64" s="11">
        <v>57.678402952597963</v>
      </c>
      <c r="K64" s="11">
        <v>58.098034645681793</v>
      </c>
      <c r="L64" s="11">
        <v>58.517666338765636</v>
      </c>
      <c r="M64" s="11">
        <v>58.937298031849451</v>
      </c>
      <c r="N64" s="11">
        <v>59.356929724933281</v>
      </c>
      <c r="O64" s="11">
        <v>59.776561418017124</v>
      </c>
      <c r="P64" s="11">
        <v>60.115292747377715</v>
      </c>
      <c r="Q64" s="11">
        <v>60.454024076738321</v>
      </c>
      <c r="R64" s="11">
        <v>60.792755406098912</v>
      </c>
      <c r="S64" s="11">
        <v>61.131486735459504</v>
      </c>
      <c r="T64" s="11">
        <v>61.470218064820109</v>
      </c>
      <c r="U64" s="11">
        <v>61.729824844758781</v>
      </c>
      <c r="V64" s="11">
        <v>61.989431624697488</v>
      </c>
      <c r="W64" s="11">
        <v>62.249038404636146</v>
      </c>
      <c r="X64" s="11">
        <v>62.508645184574831</v>
      </c>
      <c r="Y64" s="11">
        <v>62.768251964513517</v>
      </c>
      <c r="Z64" s="11">
        <v>62.951941593735995</v>
      </c>
      <c r="AA64" s="11">
        <v>63.13563122295848</v>
      </c>
      <c r="AB64" s="11">
        <v>63.319320852180958</v>
      </c>
      <c r="AC64" s="11">
        <v>63.503010481403436</v>
      </c>
      <c r="AD64" s="11">
        <v>63.686700110625914</v>
      </c>
      <c r="AE64" s="11">
        <v>63.686700110625914</v>
      </c>
      <c r="AF64" s="11">
        <v>63.686700110625914</v>
      </c>
      <c r="AG64" s="11">
        <v>63.686700110625914</v>
      </c>
      <c r="AH64" s="11">
        <v>63.686700110625914</v>
      </c>
      <c r="AI64" s="11">
        <v>63.686700110625914</v>
      </c>
      <c r="AJ64" s="11">
        <v>63.686700110625914</v>
      </c>
      <c r="AK64" s="11">
        <v>63.686700110625914</v>
      </c>
      <c r="AL64" s="11">
        <v>63.686700110625914</v>
      </c>
      <c r="AM64" s="11">
        <v>63.686700110625914</v>
      </c>
      <c r="AN64" s="11">
        <v>63.686700110625914</v>
      </c>
    </row>
    <row r="65" spans="1:40" x14ac:dyDescent="0.25">
      <c r="A65" s="6" t="s">
        <v>37</v>
      </c>
      <c r="B65" s="11">
        <v>46.817190000000004</v>
      </c>
      <c r="C65" s="11">
        <v>46.977278688764713</v>
      </c>
      <c r="D65" s="11">
        <v>47.137367377529422</v>
      </c>
      <c r="E65" s="11">
        <v>47.297456066294139</v>
      </c>
      <c r="F65" s="11">
        <v>47.725691073480682</v>
      </c>
      <c r="G65" s="11">
        <v>48.153926080667205</v>
      </c>
      <c r="H65" s="11">
        <v>48.582161087853748</v>
      </c>
      <c r="I65" s="11">
        <v>49.010396095040285</v>
      </c>
      <c r="J65" s="11">
        <v>49.438631102226829</v>
      </c>
      <c r="K65" s="11">
        <v>49.798315410584387</v>
      </c>
      <c r="L65" s="11">
        <v>50.157999718941966</v>
      </c>
      <c r="M65" s="11">
        <v>50.517684027299524</v>
      </c>
      <c r="N65" s="11">
        <v>50.877368335657088</v>
      </c>
      <c r="O65" s="11">
        <v>51.237052644014675</v>
      </c>
      <c r="P65" s="11">
        <v>51.527393783466614</v>
      </c>
      <c r="Q65" s="11">
        <v>51.817734922918547</v>
      </c>
      <c r="R65" s="11">
        <v>52.108076062370493</v>
      </c>
      <c r="S65" s="11">
        <v>52.398417201822426</v>
      </c>
      <c r="T65" s="11">
        <v>52.688758341274379</v>
      </c>
      <c r="U65" s="11">
        <v>52.911278438364675</v>
      </c>
      <c r="V65" s="11">
        <v>53.133798535454979</v>
      </c>
      <c r="W65" s="11">
        <v>53.356318632545268</v>
      </c>
      <c r="X65" s="11">
        <v>53.578838729635571</v>
      </c>
      <c r="Y65" s="11">
        <v>53.801358826725867</v>
      </c>
      <c r="Z65" s="11">
        <v>53.958807080345132</v>
      </c>
      <c r="AA65" s="11">
        <v>54.116255333964411</v>
      </c>
      <c r="AB65" s="11">
        <v>54.273703587583675</v>
      </c>
      <c r="AC65" s="11">
        <v>54.43115184120294</v>
      </c>
      <c r="AD65" s="11">
        <v>54.588600094822198</v>
      </c>
      <c r="AE65" s="11">
        <v>54.588600094822198</v>
      </c>
      <c r="AF65" s="11">
        <v>54.588600094822198</v>
      </c>
      <c r="AG65" s="11">
        <v>54.588600094822198</v>
      </c>
      <c r="AH65" s="11">
        <v>54.588600094822198</v>
      </c>
      <c r="AI65" s="11">
        <v>54.588600094822198</v>
      </c>
      <c r="AJ65" s="11">
        <v>54.588600094822198</v>
      </c>
      <c r="AK65" s="11">
        <v>54.588600094822198</v>
      </c>
      <c r="AL65" s="11">
        <v>54.588600094822198</v>
      </c>
      <c r="AM65" s="11">
        <v>54.588600094822198</v>
      </c>
      <c r="AN65" s="11">
        <v>54.588600094822198</v>
      </c>
    </row>
    <row r="67" spans="1:40" x14ac:dyDescent="0.25">
      <c r="A67" s="5" t="s">
        <v>52</v>
      </c>
    </row>
    <row r="68" spans="1:40" x14ac:dyDescent="0.25">
      <c r="A68" s="5" t="s">
        <v>4</v>
      </c>
    </row>
    <row r="69" spans="1:40" x14ac:dyDescent="0.25">
      <c r="A69" s="5" t="s">
        <v>55</v>
      </c>
    </row>
    <row r="70" spans="1:40" x14ac:dyDescent="0.25">
      <c r="A70" s="5" t="s">
        <v>6</v>
      </c>
    </row>
    <row r="71" spans="1:40" x14ac:dyDescent="0.25">
      <c r="A71" s="5"/>
    </row>
    <row r="72" spans="1:40" x14ac:dyDescent="0.25">
      <c r="A72" s="6" t="s">
        <v>7</v>
      </c>
      <c r="B72" s="6">
        <v>2022</v>
      </c>
      <c r="C72" s="6">
        <v>2023</v>
      </c>
      <c r="D72" s="6">
        <v>2024</v>
      </c>
      <c r="E72" s="6">
        <v>2025</v>
      </c>
      <c r="F72" s="6">
        <v>2026</v>
      </c>
      <c r="G72" s="6">
        <v>2027</v>
      </c>
      <c r="H72" s="6">
        <v>2028</v>
      </c>
      <c r="I72" s="6">
        <v>2029</v>
      </c>
      <c r="J72" s="6">
        <v>2030</v>
      </c>
      <c r="K72" s="6">
        <v>2031</v>
      </c>
      <c r="L72" s="6">
        <v>2032</v>
      </c>
      <c r="M72" s="6">
        <v>2033</v>
      </c>
      <c r="N72" s="6">
        <v>2034</v>
      </c>
      <c r="O72" s="6">
        <v>2035</v>
      </c>
      <c r="P72" s="6">
        <v>2036</v>
      </c>
      <c r="Q72" s="6">
        <v>2037</v>
      </c>
      <c r="R72" s="6">
        <v>2038</v>
      </c>
      <c r="S72" s="6">
        <v>2039</v>
      </c>
      <c r="T72" s="6">
        <v>2040</v>
      </c>
      <c r="U72" s="6">
        <v>2041</v>
      </c>
      <c r="V72" s="6">
        <v>2042</v>
      </c>
      <c r="W72" s="6">
        <v>2043</v>
      </c>
      <c r="X72" s="6">
        <v>2044</v>
      </c>
      <c r="Y72" s="6">
        <v>2045</v>
      </c>
      <c r="Z72" s="6">
        <v>2046</v>
      </c>
      <c r="AA72" s="6">
        <v>2047</v>
      </c>
      <c r="AB72" s="6">
        <v>2048</v>
      </c>
      <c r="AC72" s="6">
        <v>2049</v>
      </c>
      <c r="AD72" s="6">
        <v>2050</v>
      </c>
      <c r="AE72" s="6">
        <v>2051</v>
      </c>
      <c r="AF72" s="6">
        <v>2052</v>
      </c>
      <c r="AG72" s="6">
        <v>2053</v>
      </c>
      <c r="AH72" s="6">
        <v>2054</v>
      </c>
      <c r="AI72" s="6">
        <v>2055</v>
      </c>
      <c r="AJ72" s="6">
        <v>2056</v>
      </c>
      <c r="AK72" s="6">
        <v>2057</v>
      </c>
      <c r="AL72" s="6">
        <v>2058</v>
      </c>
      <c r="AM72" s="6">
        <v>2059</v>
      </c>
      <c r="AN72" s="6">
        <v>2060</v>
      </c>
    </row>
    <row r="73" spans="1:40" x14ac:dyDescent="0.25">
      <c r="A73" s="6" t="s">
        <v>34</v>
      </c>
      <c r="B73" s="11">
        <v>3610.5661353599999</v>
      </c>
      <c r="C73" s="11">
        <v>3622.9122586174626</v>
      </c>
      <c r="D73" s="11">
        <v>3635.2583818749254</v>
      </c>
      <c r="E73" s="11">
        <v>3647.6045051323877</v>
      </c>
      <c r="F73" s="11">
        <v>3680.6302124617546</v>
      </c>
      <c r="G73" s="11">
        <v>3713.6559197911215</v>
      </c>
      <c r="H73" s="11">
        <v>3746.6816271204884</v>
      </c>
      <c r="I73" s="11">
        <v>3779.7073344498558</v>
      </c>
      <c r="J73" s="11">
        <v>3812.7330417792218</v>
      </c>
      <c r="K73" s="11">
        <v>3840.4720834255963</v>
      </c>
      <c r="L73" s="11">
        <v>3868.2111250719713</v>
      </c>
      <c r="M73" s="11">
        <v>3895.9501667183449</v>
      </c>
      <c r="N73" s="11">
        <v>3923.689208364719</v>
      </c>
      <c r="O73" s="11">
        <v>3951.4282500110935</v>
      </c>
      <c r="P73" s="11">
        <v>3973.8195102684276</v>
      </c>
      <c r="Q73" s="11">
        <v>3996.2107705257604</v>
      </c>
      <c r="R73" s="11">
        <v>4018.6020307830927</v>
      </c>
      <c r="S73" s="11">
        <v>4040.9932910404268</v>
      </c>
      <c r="T73" s="11">
        <v>4063.38455129776</v>
      </c>
      <c r="U73" s="11">
        <v>4080.5454173598027</v>
      </c>
      <c r="V73" s="11">
        <v>4097.7062834218477</v>
      </c>
      <c r="W73" s="11">
        <v>4114.86714948389</v>
      </c>
      <c r="X73" s="11">
        <v>4132.028015545935</v>
      </c>
      <c r="Y73" s="11">
        <v>4149.1888816079781</v>
      </c>
      <c r="Z73" s="11">
        <v>4161.3313731284916</v>
      </c>
      <c r="AA73" s="11">
        <v>4173.4738646490059</v>
      </c>
      <c r="AB73" s="11">
        <v>4185.6163561695212</v>
      </c>
      <c r="AC73" s="11">
        <v>4197.7588476900355</v>
      </c>
      <c r="AD73" s="11">
        <v>4209.901339210548</v>
      </c>
      <c r="AE73" s="11">
        <v>4209.901339210548</v>
      </c>
      <c r="AF73" s="11">
        <v>4209.901339210548</v>
      </c>
      <c r="AG73" s="11">
        <v>4209.901339210548</v>
      </c>
      <c r="AH73" s="11">
        <v>4209.901339210548</v>
      </c>
      <c r="AI73" s="11">
        <v>4209.901339210548</v>
      </c>
      <c r="AJ73" s="11">
        <v>4209.901339210548</v>
      </c>
      <c r="AK73" s="11">
        <v>4209.901339210548</v>
      </c>
      <c r="AL73" s="11">
        <v>4209.901339210548</v>
      </c>
      <c r="AM73" s="11">
        <v>4209.901339210548</v>
      </c>
      <c r="AN73" s="11">
        <v>4209.901339210548</v>
      </c>
    </row>
    <row r="74" spans="1:40" x14ac:dyDescent="0.25">
      <c r="A74" s="6" t="s">
        <v>35</v>
      </c>
      <c r="B74" s="11">
        <v>1525.5913248000002</v>
      </c>
      <c r="C74" s="11">
        <v>1530.8079965989282</v>
      </c>
      <c r="D74" s="11">
        <v>1536.024668397856</v>
      </c>
      <c r="E74" s="11">
        <v>1541.241340196784</v>
      </c>
      <c r="F74" s="11">
        <v>1555.1958644204599</v>
      </c>
      <c r="G74" s="11">
        <v>1569.1503886441362</v>
      </c>
      <c r="H74" s="11">
        <v>1583.1049128678121</v>
      </c>
      <c r="I74" s="11">
        <v>1597.0594370914885</v>
      </c>
      <c r="J74" s="11">
        <v>1611.0139613151646</v>
      </c>
      <c r="K74" s="11">
        <v>1622.734683137576</v>
      </c>
      <c r="L74" s="11">
        <v>1634.4554049599878</v>
      </c>
      <c r="M74" s="11">
        <v>1646.1761267823995</v>
      </c>
      <c r="N74" s="11">
        <v>1657.8968486048111</v>
      </c>
      <c r="O74" s="11">
        <v>1669.617570427223</v>
      </c>
      <c r="P74" s="11">
        <v>1679.0786663106032</v>
      </c>
      <c r="Q74" s="11">
        <v>1688.5397621939837</v>
      </c>
      <c r="R74" s="11">
        <v>1698.0008580773633</v>
      </c>
      <c r="S74" s="11">
        <v>1707.461953960744</v>
      </c>
      <c r="T74" s="11">
        <v>1716.9230498441241</v>
      </c>
      <c r="U74" s="11">
        <v>1724.1741200111846</v>
      </c>
      <c r="V74" s="11">
        <v>1731.4251901782459</v>
      </c>
      <c r="W74" s="11">
        <v>1738.6762603453058</v>
      </c>
      <c r="X74" s="11">
        <v>1745.927330512367</v>
      </c>
      <c r="Y74" s="11">
        <v>1753.1784006794273</v>
      </c>
      <c r="Z74" s="11">
        <v>1758.3090308993631</v>
      </c>
      <c r="AA74" s="11">
        <v>1763.4396611192985</v>
      </c>
      <c r="AB74" s="11">
        <v>1768.5702913392342</v>
      </c>
      <c r="AC74" s="11">
        <v>1773.7009215591697</v>
      </c>
      <c r="AD74" s="11">
        <v>1778.8315517791054</v>
      </c>
      <c r="AE74" s="11">
        <v>1778.8315517791054</v>
      </c>
      <c r="AF74" s="11">
        <v>1778.8315517791054</v>
      </c>
      <c r="AG74" s="11">
        <v>1778.8315517791054</v>
      </c>
      <c r="AH74" s="11">
        <v>1778.8315517791054</v>
      </c>
      <c r="AI74" s="11">
        <v>1778.8315517791054</v>
      </c>
      <c r="AJ74" s="11">
        <v>1778.8315517791054</v>
      </c>
      <c r="AK74" s="11">
        <v>1778.8315517791054</v>
      </c>
      <c r="AL74" s="11">
        <v>1778.8315517791054</v>
      </c>
      <c r="AM74" s="11">
        <v>1778.8315517791054</v>
      </c>
      <c r="AN74" s="11">
        <v>1778.8315517791054</v>
      </c>
    </row>
    <row r="75" spans="1:40" x14ac:dyDescent="0.25">
      <c r="A75" s="6" t="s">
        <v>36</v>
      </c>
      <c r="B75" s="11">
        <v>276.86657375999999</v>
      </c>
      <c r="C75" s="11">
        <v>277.8133030864721</v>
      </c>
      <c r="D75" s="11">
        <v>278.76003241294421</v>
      </c>
      <c r="E75" s="11">
        <v>279.70676173941627</v>
      </c>
      <c r="F75" s="11">
        <v>282.23924946889827</v>
      </c>
      <c r="G75" s="11">
        <v>284.77173719838021</v>
      </c>
      <c r="H75" s="11">
        <v>287.30422492786215</v>
      </c>
      <c r="I75" s="11">
        <v>289.83671265734415</v>
      </c>
      <c r="J75" s="11">
        <v>292.36920038682615</v>
      </c>
      <c r="K75" s="11">
        <v>294.49629434718969</v>
      </c>
      <c r="L75" s="11">
        <v>296.62338830755328</v>
      </c>
      <c r="M75" s="11">
        <v>298.75048226791694</v>
      </c>
      <c r="N75" s="11">
        <v>300.87757622828047</v>
      </c>
      <c r="O75" s="11">
        <v>303.00467018864413</v>
      </c>
      <c r="P75" s="11">
        <v>304.72168388599835</v>
      </c>
      <c r="Q75" s="11">
        <v>306.43869758335256</v>
      </c>
      <c r="R75" s="11">
        <v>308.15571128070667</v>
      </c>
      <c r="S75" s="11">
        <v>309.87272497806094</v>
      </c>
      <c r="T75" s="11">
        <v>311.58973867541511</v>
      </c>
      <c r="U75" s="11">
        <v>312.9056736316594</v>
      </c>
      <c r="V75" s="11">
        <v>314.2216085879038</v>
      </c>
      <c r="W75" s="11">
        <v>315.53754354414809</v>
      </c>
      <c r="X75" s="11">
        <v>316.85347850039244</v>
      </c>
      <c r="Y75" s="11">
        <v>318.16941345663679</v>
      </c>
      <c r="Z75" s="11">
        <v>319.10052782988436</v>
      </c>
      <c r="AA75" s="11">
        <v>320.03164220313192</v>
      </c>
      <c r="AB75" s="11">
        <v>320.96275657637949</v>
      </c>
      <c r="AC75" s="11">
        <v>321.89387094962711</v>
      </c>
      <c r="AD75" s="11">
        <v>322.82498532287468</v>
      </c>
      <c r="AE75" s="11">
        <v>322.82498532287468</v>
      </c>
      <c r="AF75" s="11">
        <v>322.82498532287468</v>
      </c>
      <c r="AG75" s="11">
        <v>322.82498532287468</v>
      </c>
      <c r="AH75" s="11">
        <v>322.82498532287468</v>
      </c>
      <c r="AI75" s="11">
        <v>322.82498532287468</v>
      </c>
      <c r="AJ75" s="11">
        <v>322.82498532287468</v>
      </c>
      <c r="AK75" s="11">
        <v>322.82498532287468</v>
      </c>
      <c r="AL75" s="11">
        <v>322.82498532287468</v>
      </c>
      <c r="AM75" s="11">
        <v>322.82498532287468</v>
      </c>
      <c r="AN75" s="11">
        <v>322.82498532287468</v>
      </c>
    </row>
    <row r="76" spans="1:40" x14ac:dyDescent="0.25">
      <c r="A76" s="6" t="s">
        <v>37</v>
      </c>
      <c r="B76" s="11">
        <v>237.31420607999999</v>
      </c>
      <c r="C76" s="11">
        <v>238.12568835983328</v>
      </c>
      <c r="D76" s="11">
        <v>238.93717063966648</v>
      </c>
      <c r="E76" s="11">
        <v>239.7486529194997</v>
      </c>
      <c r="F76" s="11">
        <v>241.91935668762713</v>
      </c>
      <c r="G76" s="11">
        <v>244.09006045575453</v>
      </c>
      <c r="H76" s="11">
        <v>246.26076422388189</v>
      </c>
      <c r="I76" s="11">
        <v>248.43146799200932</v>
      </c>
      <c r="J76" s="11">
        <v>250.60217176013668</v>
      </c>
      <c r="K76" s="11">
        <v>252.42539515473405</v>
      </c>
      <c r="L76" s="11">
        <v>254.24861854933144</v>
      </c>
      <c r="M76" s="11">
        <v>256.0718419439288</v>
      </c>
      <c r="N76" s="11">
        <v>257.89506533852619</v>
      </c>
      <c r="O76" s="11">
        <v>259.71828873312353</v>
      </c>
      <c r="P76" s="11">
        <v>261.19001475942719</v>
      </c>
      <c r="Q76" s="11">
        <v>262.66174078573079</v>
      </c>
      <c r="R76" s="11">
        <v>264.13346681203433</v>
      </c>
      <c r="S76" s="11">
        <v>265.60519283833793</v>
      </c>
      <c r="T76" s="11">
        <v>267.07691886464158</v>
      </c>
      <c r="U76" s="11">
        <v>268.204863112851</v>
      </c>
      <c r="V76" s="11">
        <v>269.33280736106047</v>
      </c>
      <c r="W76" s="11">
        <v>270.46075160926983</v>
      </c>
      <c r="X76" s="11">
        <v>271.58869585747937</v>
      </c>
      <c r="Y76" s="11">
        <v>272.71664010568878</v>
      </c>
      <c r="Z76" s="11">
        <v>273.51473813990094</v>
      </c>
      <c r="AA76" s="11">
        <v>274.31283617411316</v>
      </c>
      <c r="AB76" s="11">
        <v>275.11093420832526</v>
      </c>
      <c r="AC76" s="11">
        <v>275.90903224253748</v>
      </c>
      <c r="AD76" s="11">
        <v>276.70713027674975</v>
      </c>
      <c r="AE76" s="11">
        <v>276.70713027674975</v>
      </c>
      <c r="AF76" s="11">
        <v>276.70713027674975</v>
      </c>
      <c r="AG76" s="11">
        <v>276.70713027674975</v>
      </c>
      <c r="AH76" s="11">
        <v>276.70713027674975</v>
      </c>
      <c r="AI76" s="11">
        <v>276.70713027674975</v>
      </c>
      <c r="AJ76" s="11">
        <v>276.70713027674975</v>
      </c>
      <c r="AK76" s="11">
        <v>276.70713027674975</v>
      </c>
      <c r="AL76" s="11">
        <v>276.70713027674975</v>
      </c>
      <c r="AM76" s="11">
        <v>276.70713027674975</v>
      </c>
      <c r="AN76" s="11">
        <v>276.70713027674975</v>
      </c>
    </row>
    <row r="78" spans="1:40" x14ac:dyDescent="0.25">
      <c r="A78" s="5" t="s">
        <v>52</v>
      </c>
    </row>
    <row r="79" spans="1:40" x14ac:dyDescent="0.25">
      <c r="A79" s="5" t="s">
        <v>4</v>
      </c>
    </row>
    <row r="80" spans="1:40" x14ac:dyDescent="0.25">
      <c r="A80" s="5" t="s">
        <v>57</v>
      </c>
    </row>
    <row r="81" spans="1:40" x14ac:dyDescent="0.25">
      <c r="A81" s="5" t="s">
        <v>6</v>
      </c>
    </row>
    <row r="82" spans="1:40" x14ac:dyDescent="0.25">
      <c r="A82" s="5"/>
    </row>
    <row r="83" spans="1:40" x14ac:dyDescent="0.25">
      <c r="A83" s="6" t="s">
        <v>7</v>
      </c>
      <c r="B83" s="6">
        <v>2022</v>
      </c>
      <c r="C83" s="6">
        <v>2023</v>
      </c>
      <c r="D83" s="6">
        <v>2024</v>
      </c>
      <c r="E83" s="6">
        <v>2025</v>
      </c>
      <c r="F83" s="6">
        <v>2026</v>
      </c>
      <c r="G83" s="6">
        <v>2027</v>
      </c>
      <c r="H83" s="6">
        <v>2028</v>
      </c>
      <c r="I83" s="6">
        <v>2029</v>
      </c>
      <c r="J83" s="6">
        <v>2030</v>
      </c>
      <c r="K83" s="6">
        <v>2031</v>
      </c>
      <c r="L83" s="6">
        <v>2032</v>
      </c>
      <c r="M83" s="6">
        <v>2033</v>
      </c>
      <c r="N83" s="6">
        <v>2034</v>
      </c>
      <c r="O83" s="6">
        <v>2035</v>
      </c>
      <c r="P83" s="6">
        <v>2036</v>
      </c>
      <c r="Q83" s="6">
        <v>2037</v>
      </c>
      <c r="R83" s="6">
        <v>2038</v>
      </c>
      <c r="S83" s="6">
        <v>2039</v>
      </c>
      <c r="T83" s="6">
        <v>2040</v>
      </c>
      <c r="U83" s="6">
        <v>2041</v>
      </c>
      <c r="V83" s="6">
        <v>2042</v>
      </c>
      <c r="W83" s="6">
        <v>2043</v>
      </c>
      <c r="X83" s="6">
        <v>2044</v>
      </c>
      <c r="Y83" s="6">
        <v>2045</v>
      </c>
      <c r="Z83" s="6">
        <v>2046</v>
      </c>
      <c r="AA83" s="6">
        <v>2047</v>
      </c>
      <c r="AB83" s="6">
        <v>2048</v>
      </c>
      <c r="AC83" s="6">
        <v>2049</v>
      </c>
      <c r="AD83" s="6">
        <v>2050</v>
      </c>
      <c r="AE83" s="6">
        <v>2051</v>
      </c>
      <c r="AF83" s="6">
        <v>2052</v>
      </c>
      <c r="AG83" s="6">
        <v>2053</v>
      </c>
      <c r="AH83" s="6">
        <v>2054</v>
      </c>
      <c r="AI83" s="6">
        <v>2055</v>
      </c>
      <c r="AJ83" s="6">
        <v>2056</v>
      </c>
      <c r="AK83" s="6">
        <v>2057</v>
      </c>
      <c r="AL83" s="6">
        <v>2058</v>
      </c>
      <c r="AM83" s="6">
        <v>2059</v>
      </c>
      <c r="AN83" s="6">
        <v>2060</v>
      </c>
    </row>
    <row r="84" spans="1:40" x14ac:dyDescent="0.25">
      <c r="A84" s="6" t="s">
        <v>34</v>
      </c>
      <c r="B84" s="11">
        <v>2326.3950720960001</v>
      </c>
      <c r="C84" s="11">
        <v>2334.3500462548623</v>
      </c>
      <c r="D84" s="11">
        <v>2342.3050204137244</v>
      </c>
      <c r="E84" s="11">
        <v>2350.259994572586</v>
      </c>
      <c r="F84" s="11">
        <v>2371.5394393751844</v>
      </c>
      <c r="G84" s="11">
        <v>2392.8188841777828</v>
      </c>
      <c r="H84" s="11">
        <v>2414.0983289803817</v>
      </c>
      <c r="I84" s="11">
        <v>2435.3777737829791</v>
      </c>
      <c r="J84" s="11">
        <v>2456.657218585578</v>
      </c>
      <c r="K84" s="11">
        <v>2474.5303075615138</v>
      </c>
      <c r="L84" s="11">
        <v>2492.4033965374501</v>
      </c>
      <c r="M84" s="11">
        <v>2510.2764855133864</v>
      </c>
      <c r="N84" s="11">
        <v>2528.1495744893218</v>
      </c>
      <c r="O84" s="11">
        <v>2546.0226634652581</v>
      </c>
      <c r="P84" s="11">
        <v>2560.4500179486804</v>
      </c>
      <c r="Q84" s="11">
        <v>2574.8773724321036</v>
      </c>
      <c r="R84" s="11">
        <v>2589.304726915525</v>
      </c>
      <c r="S84" s="11">
        <v>2603.7320813989477</v>
      </c>
      <c r="T84" s="11">
        <v>2618.15943588237</v>
      </c>
      <c r="U84" s="11">
        <v>2629.2166919311244</v>
      </c>
      <c r="V84" s="11">
        <v>2640.2739479798793</v>
      </c>
      <c r="W84" s="11">
        <v>2651.3312040286337</v>
      </c>
      <c r="X84" s="11">
        <v>2662.3884600773881</v>
      </c>
      <c r="Y84" s="11">
        <v>2673.4457161261425</v>
      </c>
      <c r="Z84" s="11">
        <v>2681.2694843046684</v>
      </c>
      <c r="AA84" s="11">
        <v>2689.0932524831942</v>
      </c>
      <c r="AB84" s="11">
        <v>2696.9170206617196</v>
      </c>
      <c r="AC84" s="11">
        <v>2704.7407888402454</v>
      </c>
      <c r="AD84" s="11">
        <v>2712.5645570187708</v>
      </c>
      <c r="AE84" s="11">
        <v>2712.5645570187708</v>
      </c>
      <c r="AF84" s="11">
        <v>2712.5645570187708</v>
      </c>
      <c r="AG84" s="11">
        <v>2712.5645570187708</v>
      </c>
      <c r="AH84" s="11">
        <v>2712.5645570187708</v>
      </c>
      <c r="AI84" s="11">
        <v>2712.5645570187708</v>
      </c>
      <c r="AJ84" s="11">
        <v>2712.5645570187708</v>
      </c>
      <c r="AK84" s="11">
        <v>2712.5645570187708</v>
      </c>
      <c r="AL84" s="11">
        <v>2712.5645570187708</v>
      </c>
      <c r="AM84" s="11">
        <v>2712.5645570187708</v>
      </c>
      <c r="AN84" s="11">
        <v>2712.5645570187708</v>
      </c>
    </row>
    <row r="85" spans="1:40" x14ac:dyDescent="0.25">
      <c r="A85" s="6" t="s">
        <v>35</v>
      </c>
      <c r="B85" s="11">
        <v>982.98383328</v>
      </c>
      <c r="C85" s="11">
        <v>986.34508996684315</v>
      </c>
      <c r="D85" s="11">
        <v>989.70634665368618</v>
      </c>
      <c r="E85" s="11">
        <v>993.06760334052922</v>
      </c>
      <c r="F85" s="11">
        <v>1002.0589180458526</v>
      </c>
      <c r="G85" s="11">
        <v>1011.0502327511758</v>
      </c>
      <c r="H85" s="11">
        <v>1020.0415474564992</v>
      </c>
      <c r="I85" s="11">
        <v>1029.0328621618223</v>
      </c>
      <c r="J85" s="11">
        <v>1038.0241768671456</v>
      </c>
      <c r="K85" s="11">
        <v>1045.5761862935974</v>
      </c>
      <c r="L85" s="11">
        <v>1053.1281957200492</v>
      </c>
      <c r="M85" s="11">
        <v>1060.6802051465011</v>
      </c>
      <c r="N85" s="11">
        <v>1068.2322145729531</v>
      </c>
      <c r="O85" s="11">
        <v>1075.7842239994047</v>
      </c>
      <c r="P85" s="11">
        <v>1081.8802892740905</v>
      </c>
      <c r="Q85" s="11">
        <v>1087.976354548776</v>
      </c>
      <c r="R85" s="11">
        <v>1094.0724198234614</v>
      </c>
      <c r="S85" s="11">
        <v>1100.1684850981469</v>
      </c>
      <c r="T85" s="11">
        <v>1106.2645503728322</v>
      </c>
      <c r="U85" s="11">
        <v>1110.9366303934328</v>
      </c>
      <c r="V85" s="11">
        <v>1115.6087104140331</v>
      </c>
      <c r="W85" s="11">
        <v>1120.2807904346339</v>
      </c>
      <c r="X85" s="11">
        <v>1124.9528704552345</v>
      </c>
      <c r="Y85" s="11">
        <v>1129.624950475835</v>
      </c>
      <c r="Z85" s="11">
        <v>1132.9307680160568</v>
      </c>
      <c r="AA85" s="11">
        <v>1136.2365855562791</v>
      </c>
      <c r="AB85" s="11">
        <v>1139.5424030965012</v>
      </c>
      <c r="AC85" s="11">
        <v>1142.8482206367232</v>
      </c>
      <c r="AD85" s="11">
        <v>1146.1540381769455</v>
      </c>
      <c r="AE85" s="11">
        <v>1146.1540381769455</v>
      </c>
      <c r="AF85" s="11">
        <v>1146.1540381769455</v>
      </c>
      <c r="AG85" s="11">
        <v>1146.1540381769455</v>
      </c>
      <c r="AH85" s="11">
        <v>1146.1540381769455</v>
      </c>
      <c r="AI85" s="11">
        <v>1146.1540381769455</v>
      </c>
      <c r="AJ85" s="11">
        <v>1146.1540381769455</v>
      </c>
      <c r="AK85" s="11">
        <v>1146.1540381769455</v>
      </c>
      <c r="AL85" s="11">
        <v>1146.1540381769455</v>
      </c>
      <c r="AM85" s="11">
        <v>1146.1540381769455</v>
      </c>
      <c r="AN85" s="11">
        <v>1146.1540381769455</v>
      </c>
    </row>
    <row r="86" spans="1:40" x14ac:dyDescent="0.25">
      <c r="A86" s="6" t="s">
        <v>36</v>
      </c>
      <c r="B86" s="11">
        <v>178.393362336</v>
      </c>
      <c r="C86" s="11">
        <v>179.00336817916784</v>
      </c>
      <c r="D86" s="11">
        <v>179.61337402233562</v>
      </c>
      <c r="E86" s="11">
        <v>180.22337986550346</v>
      </c>
      <c r="F86" s="11">
        <v>181.85513697869177</v>
      </c>
      <c r="G86" s="11">
        <v>183.48689409188003</v>
      </c>
      <c r="H86" s="11">
        <v>185.11865120506837</v>
      </c>
      <c r="I86" s="11">
        <v>186.75040831825663</v>
      </c>
      <c r="J86" s="11">
        <v>188.38216543144492</v>
      </c>
      <c r="K86" s="11">
        <v>189.75271529031951</v>
      </c>
      <c r="L86" s="11">
        <v>191.12326514919414</v>
      </c>
      <c r="M86" s="11">
        <v>192.49381500806868</v>
      </c>
      <c r="N86" s="11">
        <v>193.8643648669433</v>
      </c>
      <c r="O86" s="11">
        <v>195.23491472581787</v>
      </c>
      <c r="P86" s="11">
        <v>196.34123768307566</v>
      </c>
      <c r="Q86" s="11">
        <v>197.44756064033342</v>
      </c>
      <c r="R86" s="11">
        <v>198.5538835975911</v>
      </c>
      <c r="S86" s="11">
        <v>199.66020655484888</v>
      </c>
      <c r="T86" s="11">
        <v>200.76652951210659</v>
      </c>
      <c r="U86" s="11">
        <v>201.6144255158452</v>
      </c>
      <c r="V86" s="11">
        <v>202.46232151958381</v>
      </c>
      <c r="W86" s="11">
        <v>203.31021752332245</v>
      </c>
      <c r="X86" s="11">
        <v>204.15811352706106</v>
      </c>
      <c r="Y86" s="11">
        <v>205.00600953079967</v>
      </c>
      <c r="Z86" s="11">
        <v>205.60595419550663</v>
      </c>
      <c r="AA86" s="11">
        <v>206.20589886021361</v>
      </c>
      <c r="AB86" s="11">
        <v>206.80584352492059</v>
      </c>
      <c r="AC86" s="11">
        <v>207.40578818962754</v>
      </c>
      <c r="AD86" s="11">
        <v>208.00573285433452</v>
      </c>
      <c r="AE86" s="11">
        <v>208.00573285433452</v>
      </c>
      <c r="AF86" s="11">
        <v>208.00573285433452</v>
      </c>
      <c r="AG86" s="11">
        <v>208.00573285433452</v>
      </c>
      <c r="AH86" s="11">
        <v>208.00573285433452</v>
      </c>
      <c r="AI86" s="11">
        <v>208.00573285433452</v>
      </c>
      <c r="AJ86" s="11">
        <v>208.00573285433452</v>
      </c>
      <c r="AK86" s="11">
        <v>208.00573285433452</v>
      </c>
      <c r="AL86" s="11">
        <v>208.00573285433452</v>
      </c>
      <c r="AM86" s="11">
        <v>208.00573285433452</v>
      </c>
      <c r="AN86" s="11">
        <v>208.00573285433452</v>
      </c>
    </row>
    <row r="87" spans="1:40" x14ac:dyDescent="0.25">
      <c r="A87" s="6" t="s">
        <v>37</v>
      </c>
      <c r="B87" s="11">
        <v>152.90859628800001</v>
      </c>
      <c r="C87" s="11">
        <v>153.4314584392867</v>
      </c>
      <c r="D87" s="11">
        <v>153.95432059057339</v>
      </c>
      <c r="E87" s="11">
        <v>154.4771827418601</v>
      </c>
      <c r="F87" s="11">
        <v>155.87583169602149</v>
      </c>
      <c r="G87" s="11">
        <v>157.27448065018291</v>
      </c>
      <c r="H87" s="11">
        <v>158.6731296043443</v>
      </c>
      <c r="I87" s="11">
        <v>160.07177855850566</v>
      </c>
      <c r="J87" s="11">
        <v>161.47042751266707</v>
      </c>
      <c r="K87" s="11">
        <v>162.6451845345596</v>
      </c>
      <c r="L87" s="11">
        <v>163.81994155645211</v>
      </c>
      <c r="M87" s="11">
        <v>164.99469857834461</v>
      </c>
      <c r="N87" s="11">
        <v>166.16945560023709</v>
      </c>
      <c r="O87" s="11">
        <v>167.34421262212965</v>
      </c>
      <c r="P87" s="11">
        <v>168.29248944263625</v>
      </c>
      <c r="Q87" s="11">
        <v>169.24076626314292</v>
      </c>
      <c r="R87" s="11">
        <v>170.18904308364952</v>
      </c>
      <c r="S87" s="11">
        <v>171.13731990415616</v>
      </c>
      <c r="T87" s="11">
        <v>172.08559672466279</v>
      </c>
      <c r="U87" s="11">
        <v>172.8123647278673</v>
      </c>
      <c r="V87" s="11">
        <v>173.53913273107182</v>
      </c>
      <c r="W87" s="11">
        <v>174.26590073427636</v>
      </c>
      <c r="X87" s="11">
        <v>174.9926687374809</v>
      </c>
      <c r="Y87" s="11">
        <v>175.71943674068544</v>
      </c>
      <c r="Z87" s="11">
        <v>176.23367502471999</v>
      </c>
      <c r="AA87" s="11">
        <v>176.74791330875453</v>
      </c>
      <c r="AB87" s="11">
        <v>177.26215159278908</v>
      </c>
      <c r="AC87" s="11">
        <v>177.77638987682363</v>
      </c>
      <c r="AD87" s="11">
        <v>178.29062816085818</v>
      </c>
      <c r="AE87" s="11">
        <v>178.29062816085818</v>
      </c>
      <c r="AF87" s="11">
        <v>178.29062816085818</v>
      </c>
      <c r="AG87" s="11">
        <v>178.29062816085818</v>
      </c>
      <c r="AH87" s="11">
        <v>178.29062816085818</v>
      </c>
      <c r="AI87" s="11">
        <v>178.29062816085818</v>
      </c>
      <c r="AJ87" s="11">
        <v>178.29062816085818</v>
      </c>
      <c r="AK87" s="11">
        <v>178.29062816085818</v>
      </c>
      <c r="AL87" s="11">
        <v>178.29062816085818</v>
      </c>
      <c r="AM87" s="11">
        <v>178.29062816085818</v>
      </c>
      <c r="AN87" s="11">
        <v>178.29062816085818</v>
      </c>
    </row>
    <row r="89" spans="1:40" x14ac:dyDescent="0.25">
      <c r="A89" s="5" t="s">
        <v>52</v>
      </c>
    </row>
    <row r="90" spans="1:40" x14ac:dyDescent="0.25">
      <c r="A90" s="5" t="s">
        <v>4</v>
      </c>
    </row>
    <row r="91" spans="1:40" x14ac:dyDescent="0.25">
      <c r="A91" s="5" t="s">
        <v>59</v>
      </c>
    </row>
    <row r="92" spans="1:40" x14ac:dyDescent="0.25">
      <c r="A92" s="5" t="s">
        <v>6</v>
      </c>
    </row>
    <row r="93" spans="1:40" x14ac:dyDescent="0.25">
      <c r="A93" s="5"/>
    </row>
    <row r="94" spans="1:40" x14ac:dyDescent="0.25">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5">
      <c r="A95" s="6" t="s">
        <v>34</v>
      </c>
      <c r="B95" s="11">
        <v>552.81717540000011</v>
      </c>
      <c r="C95" s="11">
        <v>554.70750193895731</v>
      </c>
      <c r="D95" s="11">
        <v>556.59782847791428</v>
      </c>
      <c r="E95" s="11">
        <v>558.48815501687136</v>
      </c>
      <c r="F95" s="11">
        <v>563.5447521146524</v>
      </c>
      <c r="G95" s="11">
        <v>568.60134921243332</v>
      </c>
      <c r="H95" s="11">
        <v>573.65794631021447</v>
      </c>
      <c r="I95" s="11">
        <v>578.71454340799539</v>
      </c>
      <c r="J95" s="11">
        <v>583.77114050577643</v>
      </c>
      <c r="K95" s="11">
        <v>588.0182912506616</v>
      </c>
      <c r="L95" s="11">
        <v>592.26544199554678</v>
      </c>
      <c r="M95" s="11">
        <v>596.51259274043196</v>
      </c>
      <c r="N95" s="11">
        <v>600.75974348531724</v>
      </c>
      <c r="O95" s="11">
        <v>605.00689423020253</v>
      </c>
      <c r="P95" s="11">
        <v>608.43524113898172</v>
      </c>
      <c r="Q95" s="11">
        <v>611.86358804776137</v>
      </c>
      <c r="R95" s="11">
        <v>615.29193495654079</v>
      </c>
      <c r="S95" s="11">
        <v>618.72028186532043</v>
      </c>
      <c r="T95" s="11">
        <v>622.14862877409985</v>
      </c>
      <c r="U95" s="11">
        <v>624.77614511036836</v>
      </c>
      <c r="V95" s="11">
        <v>627.40366144663699</v>
      </c>
      <c r="W95" s="11">
        <v>630.0311777829055</v>
      </c>
      <c r="X95" s="11">
        <v>632.65869411917424</v>
      </c>
      <c r="Y95" s="11">
        <v>635.28621045544287</v>
      </c>
      <c r="Z95" s="11">
        <v>637.14535874771479</v>
      </c>
      <c r="AA95" s="11">
        <v>639.00450703998661</v>
      </c>
      <c r="AB95" s="11">
        <v>640.86365533225842</v>
      </c>
      <c r="AC95" s="11">
        <v>642.72280362453023</v>
      </c>
      <c r="AD95" s="11">
        <v>644.58195191680215</v>
      </c>
      <c r="AE95" s="11">
        <v>644.58195191680215</v>
      </c>
      <c r="AF95" s="11">
        <v>644.58195191680215</v>
      </c>
      <c r="AG95" s="11">
        <v>644.58195191680215</v>
      </c>
      <c r="AH95" s="11">
        <v>644.58195191680215</v>
      </c>
      <c r="AI95" s="11">
        <v>644.58195191680215</v>
      </c>
      <c r="AJ95" s="11">
        <v>644.58195191680215</v>
      </c>
      <c r="AK95" s="11">
        <v>644.58195191680215</v>
      </c>
      <c r="AL95" s="11">
        <v>644.58195191680215</v>
      </c>
      <c r="AM95" s="11">
        <v>644.58195191680215</v>
      </c>
      <c r="AN95" s="11">
        <v>644.58195191680215</v>
      </c>
    </row>
    <row r="96" spans="1:40" x14ac:dyDescent="0.25">
      <c r="A96" s="6" t="s">
        <v>35</v>
      </c>
      <c r="B96" s="11">
        <v>233.58472199999997</v>
      </c>
      <c r="C96" s="11">
        <v>234.38345152350306</v>
      </c>
      <c r="D96" s="11">
        <v>235.18218104700603</v>
      </c>
      <c r="E96" s="11">
        <v>235.980910570509</v>
      </c>
      <c r="F96" s="11">
        <v>238.11750089351506</v>
      </c>
      <c r="G96" s="11">
        <v>240.25409121652115</v>
      </c>
      <c r="H96" s="11">
        <v>242.39068153952721</v>
      </c>
      <c r="I96" s="11">
        <v>244.52727186253324</v>
      </c>
      <c r="J96" s="11">
        <v>246.6638621855393</v>
      </c>
      <c r="K96" s="11">
        <v>248.45843292281475</v>
      </c>
      <c r="L96" s="11">
        <v>250.25300366009017</v>
      </c>
      <c r="M96" s="11">
        <v>252.04757439736562</v>
      </c>
      <c r="N96" s="11">
        <v>253.84214513464107</v>
      </c>
      <c r="O96" s="11">
        <v>255.63671587191652</v>
      </c>
      <c r="P96" s="11">
        <v>257.08531315731631</v>
      </c>
      <c r="Q96" s="11">
        <v>258.53391044271609</v>
      </c>
      <c r="R96" s="11">
        <v>259.98250772811588</v>
      </c>
      <c r="S96" s="11">
        <v>261.43110501351561</v>
      </c>
      <c r="T96" s="11">
        <v>262.87970229891539</v>
      </c>
      <c r="U96" s="11">
        <v>263.98992046916976</v>
      </c>
      <c r="V96" s="11">
        <v>265.10013863942413</v>
      </c>
      <c r="W96" s="11">
        <v>266.21035680967839</v>
      </c>
      <c r="X96" s="11">
        <v>267.32057497993276</v>
      </c>
      <c r="Y96" s="11">
        <v>268.43079315018713</v>
      </c>
      <c r="Z96" s="11">
        <v>269.21634876664001</v>
      </c>
      <c r="AA96" s="11">
        <v>270.00190438309289</v>
      </c>
      <c r="AB96" s="11">
        <v>270.78745999954583</v>
      </c>
      <c r="AC96" s="11">
        <v>271.57301561599871</v>
      </c>
      <c r="AD96" s="11">
        <v>272.35857123245165</v>
      </c>
      <c r="AE96" s="11">
        <v>272.35857123245165</v>
      </c>
      <c r="AF96" s="11">
        <v>272.35857123245165</v>
      </c>
      <c r="AG96" s="11">
        <v>272.35857123245165</v>
      </c>
      <c r="AH96" s="11">
        <v>272.35857123245165</v>
      </c>
      <c r="AI96" s="11">
        <v>272.35857123245165</v>
      </c>
      <c r="AJ96" s="11">
        <v>272.35857123245165</v>
      </c>
      <c r="AK96" s="11">
        <v>272.35857123245165</v>
      </c>
      <c r="AL96" s="11">
        <v>272.35857123245165</v>
      </c>
      <c r="AM96" s="11">
        <v>272.35857123245165</v>
      </c>
      <c r="AN96" s="11">
        <v>272.35857123245165</v>
      </c>
    </row>
    <row r="97" spans="1:40" x14ac:dyDescent="0.25">
      <c r="A97" s="6" t="s">
        <v>36</v>
      </c>
      <c r="B97" s="11">
        <v>42.391301399999996</v>
      </c>
      <c r="C97" s="11">
        <v>42.536256017228325</v>
      </c>
      <c r="D97" s="11">
        <v>42.68121063445664</v>
      </c>
      <c r="E97" s="11">
        <v>42.826165251684962</v>
      </c>
      <c r="F97" s="11">
        <v>43.213916828823102</v>
      </c>
      <c r="G97" s="11">
        <v>43.601668405961249</v>
      </c>
      <c r="H97" s="11">
        <v>43.989419983099374</v>
      </c>
      <c r="I97" s="11">
        <v>44.377171560237514</v>
      </c>
      <c r="J97" s="11">
        <v>44.764923137375646</v>
      </c>
      <c r="K97" s="11">
        <v>45.090604493399709</v>
      </c>
      <c r="L97" s="11">
        <v>45.416285849423772</v>
      </c>
      <c r="M97" s="11">
        <v>45.741967205447835</v>
      </c>
      <c r="N97" s="11">
        <v>46.067648561471891</v>
      </c>
      <c r="O97" s="11">
        <v>46.393329917495961</v>
      </c>
      <c r="P97" s="11">
        <v>46.656223498920355</v>
      </c>
      <c r="Q97" s="11">
        <v>46.919117080344769</v>
      </c>
      <c r="R97" s="11">
        <v>47.182010661769169</v>
      </c>
      <c r="S97" s="11">
        <v>47.444904243193577</v>
      </c>
      <c r="T97" s="11">
        <v>47.70779782461797</v>
      </c>
      <c r="U97" s="11">
        <v>47.909281862923386</v>
      </c>
      <c r="V97" s="11">
        <v>48.110765901228817</v>
      </c>
      <c r="W97" s="11">
        <v>48.312249939534226</v>
      </c>
      <c r="X97" s="11">
        <v>48.513733977839649</v>
      </c>
      <c r="Y97" s="11">
        <v>48.715218016145066</v>
      </c>
      <c r="Z97" s="11">
        <v>48.857781813205037</v>
      </c>
      <c r="AA97" s="11">
        <v>49.000345610265008</v>
      </c>
      <c r="AB97" s="11">
        <v>49.142909407324971</v>
      </c>
      <c r="AC97" s="11">
        <v>49.285473204384942</v>
      </c>
      <c r="AD97" s="11">
        <v>49.42803700144492</v>
      </c>
      <c r="AE97" s="11">
        <v>49.42803700144492</v>
      </c>
      <c r="AF97" s="11">
        <v>49.42803700144492</v>
      </c>
      <c r="AG97" s="11">
        <v>49.42803700144492</v>
      </c>
      <c r="AH97" s="11">
        <v>49.42803700144492</v>
      </c>
      <c r="AI97" s="11">
        <v>49.42803700144492</v>
      </c>
      <c r="AJ97" s="11">
        <v>49.42803700144492</v>
      </c>
      <c r="AK97" s="11">
        <v>49.42803700144492</v>
      </c>
      <c r="AL97" s="11">
        <v>49.42803700144492</v>
      </c>
      <c r="AM97" s="11">
        <v>49.42803700144492</v>
      </c>
      <c r="AN97" s="11">
        <v>49.42803700144492</v>
      </c>
    </row>
    <row r="98" spans="1:40" x14ac:dyDescent="0.25">
      <c r="A98" s="6" t="s">
        <v>37</v>
      </c>
      <c r="B98" s="11">
        <v>36.3354012</v>
      </c>
      <c r="C98" s="11">
        <v>36.45964801476714</v>
      </c>
      <c r="D98" s="11">
        <v>36.583894829534266</v>
      </c>
      <c r="E98" s="11">
        <v>36.708141644301399</v>
      </c>
      <c r="F98" s="11">
        <v>37.040500138991234</v>
      </c>
      <c r="G98" s="11">
        <v>37.372858633681062</v>
      </c>
      <c r="H98" s="11">
        <v>37.705217128370897</v>
      </c>
      <c r="I98" s="11">
        <v>38.037575623060732</v>
      </c>
      <c r="J98" s="11">
        <v>38.369934117750553</v>
      </c>
      <c r="K98" s="11">
        <v>38.649089565771177</v>
      </c>
      <c r="L98" s="11">
        <v>38.928245013791809</v>
      </c>
      <c r="M98" s="11">
        <v>39.207400461812433</v>
      </c>
      <c r="N98" s="11">
        <v>39.486555909833051</v>
      </c>
      <c r="O98" s="11">
        <v>39.765711357853682</v>
      </c>
      <c r="P98" s="11">
        <v>39.991048713360307</v>
      </c>
      <c r="Q98" s="11">
        <v>40.216386068866939</v>
      </c>
      <c r="R98" s="11">
        <v>40.441723424373571</v>
      </c>
      <c r="S98" s="11">
        <v>40.66706077988021</v>
      </c>
      <c r="T98" s="11">
        <v>40.892398135386834</v>
      </c>
      <c r="U98" s="11">
        <v>41.065098739648626</v>
      </c>
      <c r="V98" s="11">
        <v>41.23779934391041</v>
      </c>
      <c r="W98" s="11">
        <v>41.410499948172188</v>
      </c>
      <c r="X98" s="11">
        <v>41.583200552433986</v>
      </c>
      <c r="Y98" s="11">
        <v>41.755901156695771</v>
      </c>
      <c r="Z98" s="11">
        <v>41.87809869703289</v>
      </c>
      <c r="AA98" s="11">
        <v>42.000296237370009</v>
      </c>
      <c r="AB98" s="11">
        <v>42.12249377770712</v>
      </c>
      <c r="AC98" s="11">
        <v>42.244691318044232</v>
      </c>
      <c r="AD98" s="11">
        <v>42.366888858381358</v>
      </c>
      <c r="AE98" s="11">
        <v>42.366888858381358</v>
      </c>
      <c r="AF98" s="11">
        <v>42.366888858381358</v>
      </c>
      <c r="AG98" s="11">
        <v>42.366888858381358</v>
      </c>
      <c r="AH98" s="11">
        <v>42.366888858381358</v>
      </c>
      <c r="AI98" s="11">
        <v>42.366888858381358</v>
      </c>
      <c r="AJ98" s="11">
        <v>42.366888858381358</v>
      </c>
      <c r="AK98" s="11">
        <v>42.366888858381358</v>
      </c>
      <c r="AL98" s="11">
        <v>42.366888858381358</v>
      </c>
      <c r="AM98" s="11">
        <v>42.366888858381358</v>
      </c>
      <c r="AN98" s="11">
        <v>42.366888858381358</v>
      </c>
    </row>
    <row r="100" spans="1:40" x14ac:dyDescent="0.25">
      <c r="A100" s="5" t="s">
        <v>52</v>
      </c>
    </row>
    <row r="101" spans="1:40" x14ac:dyDescent="0.25">
      <c r="A101" s="5" t="s">
        <v>4</v>
      </c>
    </row>
    <row r="102" spans="1:40" x14ac:dyDescent="0.25">
      <c r="A102" s="5" t="s">
        <v>61</v>
      </c>
    </row>
    <row r="103" spans="1:40" x14ac:dyDescent="0.25">
      <c r="A103" s="5" t="s">
        <v>6</v>
      </c>
    </row>
    <row r="104" spans="1:40" x14ac:dyDescent="0.25">
      <c r="A104" s="5"/>
    </row>
    <row r="105" spans="1:40" x14ac:dyDescent="0.25">
      <c r="A105" s="6" t="s">
        <v>7</v>
      </c>
      <c r="B105" s="6">
        <v>2022</v>
      </c>
      <c r="C105" s="6">
        <v>2023</v>
      </c>
      <c r="D105" s="6">
        <v>2024</v>
      </c>
      <c r="E105" s="6">
        <v>2025</v>
      </c>
      <c r="F105" s="6">
        <v>2026</v>
      </c>
      <c r="G105" s="6">
        <v>2027</v>
      </c>
      <c r="H105" s="6">
        <v>2028</v>
      </c>
      <c r="I105" s="6">
        <v>2029</v>
      </c>
      <c r="J105" s="6">
        <v>2030</v>
      </c>
      <c r="K105" s="6">
        <v>2031</v>
      </c>
      <c r="L105" s="6">
        <v>2032</v>
      </c>
      <c r="M105" s="6">
        <v>2033</v>
      </c>
      <c r="N105" s="6">
        <v>2034</v>
      </c>
      <c r="O105" s="6">
        <v>2035</v>
      </c>
      <c r="P105" s="6">
        <v>2036</v>
      </c>
      <c r="Q105" s="6">
        <v>2037</v>
      </c>
      <c r="R105" s="6">
        <v>2038</v>
      </c>
      <c r="S105" s="6">
        <v>2039</v>
      </c>
      <c r="T105" s="6">
        <v>2040</v>
      </c>
      <c r="U105" s="6">
        <v>2041</v>
      </c>
      <c r="V105" s="6">
        <v>2042</v>
      </c>
      <c r="W105" s="6">
        <v>2043</v>
      </c>
      <c r="X105" s="6">
        <v>2044</v>
      </c>
      <c r="Y105" s="6">
        <v>2045</v>
      </c>
      <c r="Z105" s="6">
        <v>2046</v>
      </c>
      <c r="AA105" s="6">
        <v>2047</v>
      </c>
      <c r="AB105" s="6">
        <v>2048</v>
      </c>
      <c r="AC105" s="6">
        <v>2049</v>
      </c>
      <c r="AD105" s="6">
        <v>2050</v>
      </c>
      <c r="AE105" s="6">
        <v>2051</v>
      </c>
      <c r="AF105" s="6">
        <v>2052</v>
      </c>
      <c r="AG105" s="6">
        <v>2053</v>
      </c>
      <c r="AH105" s="6">
        <v>2054</v>
      </c>
      <c r="AI105" s="6">
        <v>2055</v>
      </c>
      <c r="AJ105" s="6">
        <v>2056</v>
      </c>
      <c r="AK105" s="6">
        <v>2057</v>
      </c>
      <c r="AL105" s="6">
        <v>2058</v>
      </c>
      <c r="AM105" s="6">
        <v>2059</v>
      </c>
      <c r="AN105" s="6">
        <v>2060</v>
      </c>
    </row>
    <row r="106" spans="1:40" x14ac:dyDescent="0.25">
      <c r="A106" s="6" t="s">
        <v>34</v>
      </c>
      <c r="B106" s="11">
        <v>2409.5808946800003</v>
      </c>
      <c r="C106" s="11">
        <v>2417.8203179752009</v>
      </c>
      <c r="D106" s="11">
        <v>2426.0597412704005</v>
      </c>
      <c r="E106" s="11">
        <v>2434.2991645656016</v>
      </c>
      <c r="F106" s="11">
        <v>2456.339506836247</v>
      </c>
      <c r="G106" s="11">
        <v>2478.3798491068919</v>
      </c>
      <c r="H106" s="11">
        <v>2500.4201913775378</v>
      </c>
      <c r="I106" s="11">
        <v>2522.4605336481827</v>
      </c>
      <c r="J106" s="11">
        <v>2544.5008759188286</v>
      </c>
      <c r="K106" s="11">
        <v>2563.013059959233</v>
      </c>
      <c r="L106" s="11">
        <v>2581.525243999637</v>
      </c>
      <c r="M106" s="11">
        <v>2600.0374280400415</v>
      </c>
      <c r="N106" s="11">
        <v>2618.5496120804455</v>
      </c>
      <c r="O106" s="11">
        <v>2637.0617961208509</v>
      </c>
      <c r="P106" s="11">
        <v>2652.0050351867367</v>
      </c>
      <c r="Q106" s="11">
        <v>2666.9482742526238</v>
      </c>
      <c r="R106" s="11">
        <v>2681.8915133185096</v>
      </c>
      <c r="S106" s="11">
        <v>2696.8347523843959</v>
      </c>
      <c r="T106" s="11">
        <v>2711.7779914502821</v>
      </c>
      <c r="U106" s="11">
        <v>2723.230626147732</v>
      </c>
      <c r="V106" s="11">
        <v>2734.6832608451823</v>
      </c>
      <c r="W106" s="11">
        <v>2746.1358955426322</v>
      </c>
      <c r="X106" s="11">
        <v>2757.5885302400834</v>
      </c>
      <c r="Y106" s="11">
        <v>2769.0411649375337</v>
      </c>
      <c r="Z106" s="11">
        <v>2777.1446906686106</v>
      </c>
      <c r="AA106" s="11">
        <v>2785.2482163996879</v>
      </c>
      <c r="AB106" s="11">
        <v>2793.3517421307643</v>
      </c>
      <c r="AC106" s="11">
        <v>2801.4552678618415</v>
      </c>
      <c r="AD106" s="11">
        <v>2809.5587935929184</v>
      </c>
      <c r="AE106" s="11">
        <v>2809.5587935929184</v>
      </c>
      <c r="AF106" s="11">
        <v>2809.5587935929184</v>
      </c>
      <c r="AG106" s="11">
        <v>2809.5587935929184</v>
      </c>
      <c r="AH106" s="11">
        <v>2809.5587935929184</v>
      </c>
      <c r="AI106" s="11">
        <v>2809.5587935929184</v>
      </c>
      <c r="AJ106" s="11">
        <v>2809.5587935929184</v>
      </c>
      <c r="AK106" s="11">
        <v>2809.5587935929184</v>
      </c>
      <c r="AL106" s="11">
        <v>2809.5587935929184</v>
      </c>
      <c r="AM106" s="11">
        <v>2809.5587935929184</v>
      </c>
      <c r="AN106" s="11">
        <v>2809.5587935929184</v>
      </c>
    </row>
    <row r="107" spans="1:40" x14ac:dyDescent="0.25">
      <c r="A107" s="6" t="s">
        <v>35</v>
      </c>
      <c r="B107" s="11">
        <v>1018.1327724</v>
      </c>
      <c r="C107" s="11">
        <v>1021.6142188627608</v>
      </c>
      <c r="D107" s="11">
        <v>1025.0956653255214</v>
      </c>
      <c r="E107" s="11">
        <v>1028.5771117882821</v>
      </c>
      <c r="F107" s="11">
        <v>1037.8899324660197</v>
      </c>
      <c r="G107" s="11">
        <v>1047.202753143757</v>
      </c>
      <c r="H107" s="11">
        <v>1056.5155738214946</v>
      </c>
      <c r="I107" s="11">
        <v>1065.8283944992322</v>
      </c>
      <c r="J107" s="11">
        <v>1075.1412151769698</v>
      </c>
      <c r="K107" s="11">
        <v>1082.9632647715066</v>
      </c>
      <c r="L107" s="11">
        <v>1090.7853143660441</v>
      </c>
      <c r="M107" s="11">
        <v>1098.6073639605809</v>
      </c>
      <c r="N107" s="11">
        <v>1106.4294135551179</v>
      </c>
      <c r="O107" s="11">
        <v>1114.2514631496554</v>
      </c>
      <c r="P107" s="11">
        <v>1120.5655078253819</v>
      </c>
      <c r="Q107" s="11">
        <v>1126.8795525011085</v>
      </c>
      <c r="R107" s="11">
        <v>1133.1935971768353</v>
      </c>
      <c r="S107" s="11">
        <v>1139.5076418525616</v>
      </c>
      <c r="T107" s="11">
        <v>1145.8216865282882</v>
      </c>
      <c r="U107" s="11">
        <v>1150.6608279497461</v>
      </c>
      <c r="V107" s="11">
        <v>1155.4999693712041</v>
      </c>
      <c r="W107" s="11">
        <v>1160.3391107926616</v>
      </c>
      <c r="X107" s="11">
        <v>1165.1782522141198</v>
      </c>
      <c r="Y107" s="11">
        <v>1170.0173936355775</v>
      </c>
      <c r="Z107" s="11">
        <v>1173.4414185923706</v>
      </c>
      <c r="AA107" s="11">
        <v>1176.865443549164</v>
      </c>
      <c r="AB107" s="11">
        <v>1180.2894685059566</v>
      </c>
      <c r="AC107" s="11">
        <v>1183.71349346275</v>
      </c>
      <c r="AD107" s="11">
        <v>1187.1375184195429</v>
      </c>
      <c r="AE107" s="11">
        <v>1187.1375184195429</v>
      </c>
      <c r="AF107" s="11">
        <v>1187.1375184195429</v>
      </c>
      <c r="AG107" s="11">
        <v>1187.1375184195429</v>
      </c>
      <c r="AH107" s="11">
        <v>1187.1375184195429</v>
      </c>
      <c r="AI107" s="11">
        <v>1187.1375184195429</v>
      </c>
      <c r="AJ107" s="11">
        <v>1187.1375184195429</v>
      </c>
      <c r="AK107" s="11">
        <v>1187.1375184195429</v>
      </c>
      <c r="AL107" s="11">
        <v>1187.1375184195429</v>
      </c>
      <c r="AM107" s="11">
        <v>1187.1375184195429</v>
      </c>
      <c r="AN107" s="11">
        <v>1187.1375184195429</v>
      </c>
    </row>
    <row r="108" spans="1:40" x14ac:dyDescent="0.25">
      <c r="A108" s="6" t="s">
        <v>36</v>
      </c>
      <c r="B108" s="11">
        <v>184.77224387999999</v>
      </c>
      <c r="C108" s="11">
        <v>185.40406194176029</v>
      </c>
      <c r="D108" s="11">
        <v>186.03588000352056</v>
      </c>
      <c r="E108" s="11">
        <v>186.66769806528083</v>
      </c>
      <c r="F108" s="11">
        <v>188.35780255864802</v>
      </c>
      <c r="G108" s="11">
        <v>190.04790705201518</v>
      </c>
      <c r="H108" s="11">
        <v>191.73801154538236</v>
      </c>
      <c r="I108" s="11">
        <v>193.42811603874955</v>
      </c>
      <c r="J108" s="11">
        <v>195.11822053211671</v>
      </c>
      <c r="K108" s="11">
        <v>196.53777768075491</v>
      </c>
      <c r="L108" s="11">
        <v>197.95733482939315</v>
      </c>
      <c r="M108" s="11">
        <v>199.37689197803135</v>
      </c>
      <c r="N108" s="11">
        <v>200.79644912666953</v>
      </c>
      <c r="O108" s="11">
        <v>202.21600627530779</v>
      </c>
      <c r="P108" s="11">
        <v>203.36188845719889</v>
      </c>
      <c r="Q108" s="11">
        <v>204.50777063909007</v>
      </c>
      <c r="R108" s="11">
        <v>205.65365282098116</v>
      </c>
      <c r="S108" s="11">
        <v>206.79953500287229</v>
      </c>
      <c r="T108" s="11">
        <v>207.94541718476341</v>
      </c>
      <c r="U108" s="11">
        <v>208.82363173902797</v>
      </c>
      <c r="V108" s="11">
        <v>209.70184629329253</v>
      </c>
      <c r="W108" s="11">
        <v>210.58006084755709</v>
      </c>
      <c r="X108" s="11">
        <v>211.45827540182174</v>
      </c>
      <c r="Y108" s="11">
        <v>212.3364899560863</v>
      </c>
      <c r="Z108" s="11">
        <v>212.95788707787466</v>
      </c>
      <c r="AA108" s="11">
        <v>213.57928419966302</v>
      </c>
      <c r="AB108" s="11">
        <v>214.20068132145138</v>
      </c>
      <c r="AC108" s="11">
        <v>214.82207844323977</v>
      </c>
      <c r="AD108" s="11">
        <v>215.44347556502814</v>
      </c>
      <c r="AE108" s="11">
        <v>215.44347556502814</v>
      </c>
      <c r="AF108" s="11">
        <v>215.44347556502814</v>
      </c>
      <c r="AG108" s="11">
        <v>215.44347556502814</v>
      </c>
      <c r="AH108" s="11">
        <v>215.44347556502814</v>
      </c>
      <c r="AI108" s="11">
        <v>215.44347556502814</v>
      </c>
      <c r="AJ108" s="11">
        <v>215.44347556502814</v>
      </c>
      <c r="AK108" s="11">
        <v>215.44347556502814</v>
      </c>
      <c r="AL108" s="11">
        <v>215.44347556502814</v>
      </c>
      <c r="AM108" s="11">
        <v>215.44347556502814</v>
      </c>
      <c r="AN108" s="11">
        <v>215.44347556502814</v>
      </c>
    </row>
    <row r="109" spans="1:40" x14ac:dyDescent="0.25">
      <c r="A109" s="6" t="s">
        <v>37</v>
      </c>
      <c r="B109" s="11">
        <v>158.37620903999999</v>
      </c>
      <c r="C109" s="11">
        <v>158.91776737865169</v>
      </c>
      <c r="D109" s="11">
        <v>159.45932571730333</v>
      </c>
      <c r="E109" s="11">
        <v>160.00088405595503</v>
      </c>
      <c r="F109" s="11">
        <v>161.44954505026973</v>
      </c>
      <c r="G109" s="11">
        <v>162.89820604458444</v>
      </c>
      <c r="H109" s="11">
        <v>164.34686703889915</v>
      </c>
      <c r="I109" s="11">
        <v>165.79552803321388</v>
      </c>
      <c r="J109" s="11">
        <v>167.24418902752862</v>
      </c>
      <c r="K109" s="11">
        <v>168.46095229778993</v>
      </c>
      <c r="L109" s="11">
        <v>169.67771556805127</v>
      </c>
      <c r="M109" s="11">
        <v>170.89447883831258</v>
      </c>
      <c r="N109" s="11">
        <v>172.11124210857386</v>
      </c>
      <c r="O109" s="11">
        <v>173.32800537883526</v>
      </c>
      <c r="P109" s="11">
        <v>174.3101901061705</v>
      </c>
      <c r="Q109" s="11">
        <v>175.29237483350579</v>
      </c>
      <c r="R109" s="11">
        <v>176.274559560841</v>
      </c>
      <c r="S109" s="11">
        <v>177.25674428817624</v>
      </c>
      <c r="T109" s="11">
        <v>178.2389290155115</v>
      </c>
      <c r="U109" s="11">
        <v>178.99168434773821</v>
      </c>
      <c r="V109" s="11">
        <v>179.74443967996504</v>
      </c>
      <c r="W109" s="11">
        <v>180.49719501219181</v>
      </c>
      <c r="X109" s="11">
        <v>181.24995034441864</v>
      </c>
      <c r="Y109" s="11">
        <v>182.00270567664541</v>
      </c>
      <c r="Z109" s="11">
        <v>182.53533178103541</v>
      </c>
      <c r="AA109" s="11">
        <v>183.06795788542544</v>
      </c>
      <c r="AB109" s="11">
        <v>183.60058398981548</v>
      </c>
      <c r="AC109" s="11">
        <v>184.13321009420554</v>
      </c>
      <c r="AD109" s="11">
        <v>184.66583619859551</v>
      </c>
      <c r="AE109" s="11">
        <v>184.66583619859551</v>
      </c>
      <c r="AF109" s="11">
        <v>184.66583619859551</v>
      </c>
      <c r="AG109" s="11">
        <v>184.66583619859551</v>
      </c>
      <c r="AH109" s="11">
        <v>184.66583619859551</v>
      </c>
      <c r="AI109" s="11">
        <v>184.66583619859551</v>
      </c>
      <c r="AJ109" s="11">
        <v>184.66583619859551</v>
      </c>
      <c r="AK109" s="11">
        <v>184.66583619859551</v>
      </c>
      <c r="AL109" s="11">
        <v>184.66583619859551</v>
      </c>
      <c r="AM109" s="11">
        <v>184.66583619859551</v>
      </c>
      <c r="AN109" s="11">
        <v>184.66583619859551</v>
      </c>
    </row>
    <row r="111" spans="1:40" x14ac:dyDescent="0.25">
      <c r="A111" s="5" t="s">
        <v>52</v>
      </c>
    </row>
    <row r="112" spans="1:40" x14ac:dyDescent="0.25">
      <c r="A112" s="5" t="s">
        <v>4</v>
      </c>
    </row>
    <row r="113" spans="1:40" x14ac:dyDescent="0.25">
      <c r="A113" s="5" t="s">
        <v>63</v>
      </c>
    </row>
    <row r="114" spans="1:40" x14ac:dyDescent="0.25">
      <c r="A114" s="5" t="s">
        <v>6</v>
      </c>
    </row>
    <row r="115" spans="1:40" x14ac:dyDescent="0.25">
      <c r="A115" s="5"/>
    </row>
    <row r="116" spans="1:40" x14ac:dyDescent="0.25">
      <c r="A116" s="6" t="s">
        <v>7</v>
      </c>
      <c r="B116" s="6">
        <v>2022</v>
      </c>
      <c r="C116" s="6">
        <v>2023</v>
      </c>
      <c r="D116" s="6">
        <v>2024</v>
      </c>
      <c r="E116" s="6">
        <v>2025</v>
      </c>
      <c r="F116" s="6">
        <v>2026</v>
      </c>
      <c r="G116" s="6">
        <v>2027</v>
      </c>
      <c r="H116" s="6">
        <v>2028</v>
      </c>
      <c r="I116" s="6">
        <v>2029</v>
      </c>
      <c r="J116" s="6">
        <v>2030</v>
      </c>
      <c r="K116" s="6">
        <v>2031</v>
      </c>
      <c r="L116" s="6">
        <v>2032</v>
      </c>
      <c r="M116" s="6">
        <v>2033</v>
      </c>
      <c r="N116" s="6">
        <v>2034</v>
      </c>
      <c r="O116" s="6">
        <v>2035</v>
      </c>
      <c r="P116" s="6">
        <v>2036</v>
      </c>
      <c r="Q116" s="6">
        <v>2037</v>
      </c>
      <c r="R116" s="6">
        <v>2038</v>
      </c>
      <c r="S116" s="6">
        <v>2039</v>
      </c>
      <c r="T116" s="6">
        <v>2040</v>
      </c>
      <c r="U116" s="6">
        <v>2041</v>
      </c>
      <c r="V116" s="6">
        <v>2042</v>
      </c>
      <c r="W116" s="6">
        <v>2043</v>
      </c>
      <c r="X116" s="6">
        <v>2044</v>
      </c>
      <c r="Y116" s="6">
        <v>2045</v>
      </c>
      <c r="Z116" s="6">
        <v>2046</v>
      </c>
      <c r="AA116" s="6">
        <v>2047</v>
      </c>
      <c r="AB116" s="6">
        <v>2048</v>
      </c>
      <c r="AC116" s="6">
        <v>2049</v>
      </c>
      <c r="AD116" s="6">
        <v>2050</v>
      </c>
      <c r="AE116" s="6">
        <v>2051</v>
      </c>
      <c r="AF116" s="6">
        <v>2052</v>
      </c>
      <c r="AG116" s="6">
        <v>2053</v>
      </c>
      <c r="AH116" s="6">
        <v>2054</v>
      </c>
      <c r="AI116" s="6">
        <v>2055</v>
      </c>
      <c r="AJ116" s="6">
        <v>2056</v>
      </c>
      <c r="AK116" s="6">
        <v>2057</v>
      </c>
      <c r="AL116" s="6">
        <v>2058</v>
      </c>
      <c r="AM116" s="6">
        <v>2059</v>
      </c>
      <c r="AN116" s="6">
        <v>2060</v>
      </c>
    </row>
    <row r="117" spans="1:40" x14ac:dyDescent="0.25">
      <c r="A117" s="6" t="s">
        <v>34</v>
      </c>
      <c r="B117" s="11">
        <v>3560.2596079199998</v>
      </c>
      <c r="C117" s="11">
        <v>3572.433710899993</v>
      </c>
      <c r="D117" s="11">
        <v>3584.6078138799849</v>
      </c>
      <c r="E117" s="11">
        <v>3596.7819168599785</v>
      </c>
      <c r="F117" s="11">
        <v>3629.347472348968</v>
      </c>
      <c r="G117" s="11">
        <v>3661.9130278379566</v>
      </c>
      <c r="H117" s="11">
        <v>3694.4785833269466</v>
      </c>
      <c r="I117" s="11">
        <v>3727.0441388159356</v>
      </c>
      <c r="J117" s="11">
        <v>3759.6096943049261</v>
      </c>
      <c r="K117" s="11">
        <v>3786.9622439698687</v>
      </c>
      <c r="L117" s="11">
        <v>3814.3147936348128</v>
      </c>
      <c r="M117" s="11">
        <v>3841.6673432997554</v>
      </c>
      <c r="N117" s="11">
        <v>3869.019892964699</v>
      </c>
      <c r="O117" s="11">
        <v>3896.3724426296421</v>
      </c>
      <c r="P117" s="11">
        <v>3918.4517222982472</v>
      </c>
      <c r="Q117" s="11">
        <v>3940.5310019668532</v>
      </c>
      <c r="R117" s="11">
        <v>3962.6102816354569</v>
      </c>
      <c r="S117" s="11">
        <v>3984.6895613040624</v>
      </c>
      <c r="T117" s="11">
        <v>4006.7688409726675</v>
      </c>
      <c r="U117" s="11">
        <v>4023.6906022663502</v>
      </c>
      <c r="V117" s="11">
        <v>4040.6123635600347</v>
      </c>
      <c r="W117" s="11">
        <v>4057.5341248537175</v>
      </c>
      <c r="X117" s="11">
        <v>4074.4558861474011</v>
      </c>
      <c r="Y117" s="11">
        <v>4091.3776474410847</v>
      </c>
      <c r="Z117" s="11">
        <v>4103.3509559138538</v>
      </c>
      <c r="AA117" s="11">
        <v>4115.3242643866224</v>
      </c>
      <c r="AB117" s="11">
        <v>4127.297572859391</v>
      </c>
      <c r="AC117" s="11">
        <v>4139.2708813321606</v>
      </c>
      <c r="AD117" s="11">
        <v>4151.2441898049283</v>
      </c>
      <c r="AE117" s="11">
        <v>4151.2441898049283</v>
      </c>
      <c r="AF117" s="11">
        <v>4151.2441898049283</v>
      </c>
      <c r="AG117" s="11">
        <v>4151.2441898049283</v>
      </c>
      <c r="AH117" s="11">
        <v>4151.2441898049283</v>
      </c>
      <c r="AI117" s="11">
        <v>4151.2441898049283</v>
      </c>
      <c r="AJ117" s="11">
        <v>4151.2441898049283</v>
      </c>
      <c r="AK117" s="11">
        <v>4151.2441898049283</v>
      </c>
      <c r="AL117" s="11">
        <v>4151.2441898049283</v>
      </c>
      <c r="AM117" s="11">
        <v>4151.2441898049283</v>
      </c>
      <c r="AN117" s="11">
        <v>4151.2441898049283</v>
      </c>
    </row>
    <row r="118" spans="1:40" x14ac:dyDescent="0.25">
      <c r="A118" s="6" t="s">
        <v>35</v>
      </c>
      <c r="B118" s="11">
        <v>1504.3350456000001</v>
      </c>
      <c r="C118" s="11">
        <v>1509.4790327746448</v>
      </c>
      <c r="D118" s="11">
        <v>1514.6230199492893</v>
      </c>
      <c r="E118" s="11">
        <v>1519.7670071239343</v>
      </c>
      <c r="F118" s="11">
        <v>1533.5271009925216</v>
      </c>
      <c r="G118" s="11">
        <v>1547.2871948611084</v>
      </c>
      <c r="H118" s="11">
        <v>1561.0472887296955</v>
      </c>
      <c r="I118" s="11">
        <v>1574.8073825982829</v>
      </c>
      <c r="J118" s="11">
        <v>1588.5674764668699</v>
      </c>
      <c r="K118" s="11">
        <v>1600.1248918182546</v>
      </c>
      <c r="L118" s="11">
        <v>1611.682307169639</v>
      </c>
      <c r="M118" s="11">
        <v>1623.2397225210234</v>
      </c>
      <c r="N118" s="11">
        <v>1634.7971378724078</v>
      </c>
      <c r="O118" s="11">
        <v>1646.3545532237924</v>
      </c>
      <c r="P118" s="11">
        <v>1655.6838263232032</v>
      </c>
      <c r="Q118" s="11">
        <v>1665.0130994226138</v>
      </c>
      <c r="R118" s="11">
        <v>1674.3423725220237</v>
      </c>
      <c r="S118" s="11">
        <v>1683.6716456214347</v>
      </c>
      <c r="T118" s="11">
        <v>1693.0009187208454</v>
      </c>
      <c r="U118" s="11">
        <v>1700.1509587040916</v>
      </c>
      <c r="V118" s="11">
        <v>1707.3009986873387</v>
      </c>
      <c r="W118" s="11">
        <v>1714.4510386705849</v>
      </c>
      <c r="X118" s="11">
        <v>1721.6010786538316</v>
      </c>
      <c r="Y118" s="11">
        <v>1728.7511186370775</v>
      </c>
      <c r="Z118" s="11">
        <v>1733.8102630621913</v>
      </c>
      <c r="AA118" s="11">
        <v>1738.8694074873049</v>
      </c>
      <c r="AB118" s="11">
        <v>1743.9285519124187</v>
      </c>
      <c r="AC118" s="11">
        <v>1748.9876963375323</v>
      </c>
      <c r="AD118" s="11">
        <v>1754.0468407626456</v>
      </c>
      <c r="AE118" s="11">
        <v>1754.0468407626456</v>
      </c>
      <c r="AF118" s="11">
        <v>1754.0468407626456</v>
      </c>
      <c r="AG118" s="11">
        <v>1754.0468407626456</v>
      </c>
      <c r="AH118" s="11">
        <v>1754.0468407626456</v>
      </c>
      <c r="AI118" s="11">
        <v>1754.0468407626456</v>
      </c>
      <c r="AJ118" s="11">
        <v>1754.0468407626456</v>
      </c>
      <c r="AK118" s="11">
        <v>1754.0468407626456</v>
      </c>
      <c r="AL118" s="11">
        <v>1754.0468407626456</v>
      </c>
      <c r="AM118" s="11">
        <v>1754.0468407626456</v>
      </c>
      <c r="AN118" s="11">
        <v>1754.0468407626456</v>
      </c>
    </row>
    <row r="119" spans="1:40" x14ac:dyDescent="0.25">
      <c r="A119" s="6" t="s">
        <v>36</v>
      </c>
      <c r="B119" s="11">
        <v>273.00895272000002</v>
      </c>
      <c r="C119" s="11">
        <v>273.94249113317625</v>
      </c>
      <c r="D119" s="11">
        <v>274.87602954635253</v>
      </c>
      <c r="E119" s="11">
        <v>275.80956795952881</v>
      </c>
      <c r="F119" s="11">
        <v>278.30677018012426</v>
      </c>
      <c r="G119" s="11">
        <v>280.80397240071972</v>
      </c>
      <c r="H119" s="11">
        <v>283.30117462131517</v>
      </c>
      <c r="I119" s="11">
        <v>285.79837684191057</v>
      </c>
      <c r="J119" s="11">
        <v>288.29557906250602</v>
      </c>
      <c r="K119" s="11">
        <v>290.3930359225721</v>
      </c>
      <c r="L119" s="11">
        <v>292.49049278263817</v>
      </c>
      <c r="M119" s="11">
        <v>294.58794964270425</v>
      </c>
      <c r="N119" s="11">
        <v>296.68540650277032</v>
      </c>
      <c r="O119" s="11">
        <v>298.78286336283634</v>
      </c>
      <c r="P119" s="11">
        <v>300.47595366606276</v>
      </c>
      <c r="Q119" s="11">
        <v>302.16904396928919</v>
      </c>
      <c r="R119" s="11">
        <v>303.8621342725155</v>
      </c>
      <c r="S119" s="11">
        <v>305.55522457574182</v>
      </c>
      <c r="T119" s="11">
        <v>307.24831487896824</v>
      </c>
      <c r="U119" s="11">
        <v>308.54591472777958</v>
      </c>
      <c r="V119" s="11">
        <v>309.84351457659108</v>
      </c>
      <c r="W119" s="11">
        <v>311.14111442540241</v>
      </c>
      <c r="X119" s="11">
        <v>312.43871427421385</v>
      </c>
      <c r="Y119" s="11">
        <v>313.73631412302518</v>
      </c>
      <c r="Z119" s="11">
        <v>314.65445514832362</v>
      </c>
      <c r="AA119" s="11">
        <v>315.572596173622</v>
      </c>
      <c r="AB119" s="11">
        <v>316.49073719892039</v>
      </c>
      <c r="AC119" s="11">
        <v>317.40887822421882</v>
      </c>
      <c r="AD119" s="11">
        <v>318.32701924951721</v>
      </c>
      <c r="AE119" s="11">
        <v>318.32701924951721</v>
      </c>
      <c r="AF119" s="11">
        <v>318.32701924951721</v>
      </c>
      <c r="AG119" s="11">
        <v>318.32701924951721</v>
      </c>
      <c r="AH119" s="11">
        <v>318.32701924951721</v>
      </c>
      <c r="AI119" s="11">
        <v>318.32701924951721</v>
      </c>
      <c r="AJ119" s="11">
        <v>318.32701924951721</v>
      </c>
      <c r="AK119" s="11">
        <v>318.32701924951721</v>
      </c>
      <c r="AL119" s="11">
        <v>318.32701924951721</v>
      </c>
      <c r="AM119" s="11">
        <v>318.32701924951721</v>
      </c>
      <c r="AN119" s="11">
        <v>318.32701924951721</v>
      </c>
    </row>
    <row r="120" spans="1:40" x14ac:dyDescent="0.25">
      <c r="A120" s="6" t="s">
        <v>37</v>
      </c>
      <c r="B120" s="11">
        <v>234.00767376000002</v>
      </c>
      <c r="C120" s="11">
        <v>234.80784954272252</v>
      </c>
      <c r="D120" s="11">
        <v>235.60802532544503</v>
      </c>
      <c r="E120" s="11">
        <v>236.40820110816756</v>
      </c>
      <c r="F120" s="11">
        <v>238.54866015439222</v>
      </c>
      <c r="G120" s="11">
        <v>240.68911920061686</v>
      </c>
      <c r="H120" s="11">
        <v>242.82957824684152</v>
      </c>
      <c r="I120" s="11">
        <v>244.97003729306618</v>
      </c>
      <c r="J120" s="11">
        <v>247.11049633929088</v>
      </c>
      <c r="K120" s="11">
        <v>248.9083165050618</v>
      </c>
      <c r="L120" s="11">
        <v>250.70613667083273</v>
      </c>
      <c r="M120" s="11">
        <v>252.50395683660361</v>
      </c>
      <c r="N120" s="11">
        <v>254.30177700237456</v>
      </c>
      <c r="O120" s="11">
        <v>256.09959716814552</v>
      </c>
      <c r="P120" s="11">
        <v>257.55081742805385</v>
      </c>
      <c r="Q120" s="11">
        <v>259.00203768796217</v>
      </c>
      <c r="R120" s="11">
        <v>260.45325794787038</v>
      </c>
      <c r="S120" s="11">
        <v>261.90447820777877</v>
      </c>
      <c r="T120" s="11">
        <v>263.35569846768709</v>
      </c>
      <c r="U120" s="11">
        <v>264.46792690952537</v>
      </c>
      <c r="V120" s="11">
        <v>265.58015535136377</v>
      </c>
      <c r="W120" s="11">
        <v>266.69238379320211</v>
      </c>
      <c r="X120" s="11">
        <v>267.80461223504039</v>
      </c>
      <c r="Y120" s="11">
        <v>268.91684067687873</v>
      </c>
      <c r="Z120" s="11">
        <v>269.70381869856311</v>
      </c>
      <c r="AA120" s="11">
        <v>270.49079672024743</v>
      </c>
      <c r="AB120" s="11">
        <v>271.27777474193175</v>
      </c>
      <c r="AC120" s="11">
        <v>272.06475276361607</v>
      </c>
      <c r="AD120" s="11">
        <v>272.85173078530045</v>
      </c>
      <c r="AE120" s="11">
        <v>272.85173078530045</v>
      </c>
      <c r="AF120" s="11">
        <v>272.85173078530045</v>
      </c>
      <c r="AG120" s="11">
        <v>272.85173078530045</v>
      </c>
      <c r="AH120" s="11">
        <v>272.85173078530045</v>
      </c>
      <c r="AI120" s="11">
        <v>272.85173078530045</v>
      </c>
      <c r="AJ120" s="11">
        <v>272.85173078530045</v>
      </c>
      <c r="AK120" s="11">
        <v>272.85173078530045</v>
      </c>
      <c r="AL120" s="11">
        <v>272.85173078530045</v>
      </c>
      <c r="AM120" s="11">
        <v>272.85173078530045</v>
      </c>
      <c r="AN120" s="11">
        <v>272.85173078530045</v>
      </c>
    </row>
    <row r="122" spans="1:40" x14ac:dyDescent="0.25">
      <c r="A122" s="5" t="s">
        <v>52</v>
      </c>
    </row>
    <row r="123" spans="1:40" x14ac:dyDescent="0.25">
      <c r="A123" s="5" t="s">
        <v>4</v>
      </c>
    </row>
    <row r="124" spans="1:40" x14ac:dyDescent="0.25">
      <c r="A124" s="5" t="s">
        <v>65</v>
      </c>
    </row>
    <row r="125" spans="1:40" x14ac:dyDescent="0.25">
      <c r="A125" s="5" t="s">
        <v>6</v>
      </c>
    </row>
    <row r="126" spans="1:40" x14ac:dyDescent="0.25">
      <c r="A126" s="5"/>
    </row>
    <row r="127" spans="1:40" x14ac:dyDescent="0.25">
      <c r="A127" s="6" t="s">
        <v>7</v>
      </c>
      <c r="B127" s="6">
        <v>2022</v>
      </c>
      <c r="C127" s="6">
        <v>2023</v>
      </c>
      <c r="D127" s="6">
        <v>2024</v>
      </c>
      <c r="E127" s="6">
        <v>2025</v>
      </c>
      <c r="F127" s="6">
        <v>2026</v>
      </c>
      <c r="G127" s="6">
        <v>2027</v>
      </c>
      <c r="H127" s="6">
        <v>2028</v>
      </c>
      <c r="I127" s="6">
        <v>2029</v>
      </c>
      <c r="J127" s="6">
        <v>2030</v>
      </c>
      <c r="K127" s="6">
        <v>2031</v>
      </c>
      <c r="L127" s="6">
        <v>2032</v>
      </c>
      <c r="M127" s="6">
        <v>2033</v>
      </c>
      <c r="N127" s="6">
        <v>2034</v>
      </c>
      <c r="O127" s="6">
        <v>2035</v>
      </c>
      <c r="P127" s="6">
        <v>2036</v>
      </c>
      <c r="Q127" s="6">
        <v>2037</v>
      </c>
      <c r="R127" s="6">
        <v>2038</v>
      </c>
      <c r="S127" s="6">
        <v>2039</v>
      </c>
      <c r="T127" s="6">
        <v>2040</v>
      </c>
      <c r="U127" s="6">
        <v>2041</v>
      </c>
      <c r="V127" s="6">
        <v>2042</v>
      </c>
      <c r="W127" s="6">
        <v>2043</v>
      </c>
      <c r="X127" s="6">
        <v>2044</v>
      </c>
      <c r="Y127" s="6">
        <v>2045</v>
      </c>
      <c r="Z127" s="6">
        <v>2046</v>
      </c>
      <c r="AA127" s="6">
        <v>2047</v>
      </c>
      <c r="AB127" s="6">
        <v>2048</v>
      </c>
      <c r="AC127" s="6">
        <v>2049</v>
      </c>
      <c r="AD127" s="6">
        <v>2050</v>
      </c>
      <c r="AE127" s="6">
        <v>2051</v>
      </c>
      <c r="AF127" s="6">
        <v>2052</v>
      </c>
      <c r="AG127" s="6">
        <v>2053</v>
      </c>
      <c r="AH127" s="6">
        <v>2054</v>
      </c>
      <c r="AI127" s="6">
        <v>2055</v>
      </c>
      <c r="AJ127" s="6">
        <v>2056</v>
      </c>
      <c r="AK127" s="6">
        <v>2057</v>
      </c>
      <c r="AL127" s="6">
        <v>2058</v>
      </c>
      <c r="AM127" s="6">
        <v>2059</v>
      </c>
      <c r="AN127" s="6">
        <v>2060</v>
      </c>
    </row>
    <row r="128" spans="1:40" x14ac:dyDescent="0.25">
      <c r="A128" s="6" t="s">
        <v>34</v>
      </c>
      <c r="B128" s="11">
        <v>2804.9557836527997</v>
      </c>
      <c r="C128" s="11">
        <v>2804.9557836527997</v>
      </c>
      <c r="D128" s="11">
        <v>2804.9557836527997</v>
      </c>
      <c r="E128" s="11">
        <v>2804.9557836527997</v>
      </c>
      <c r="F128" s="11">
        <v>2804.9557836527997</v>
      </c>
      <c r="G128" s="11">
        <v>2804.9557836527997</v>
      </c>
      <c r="H128" s="11">
        <v>2804.9557836527997</v>
      </c>
      <c r="I128" s="11">
        <v>2804.9557836527997</v>
      </c>
      <c r="J128" s="11">
        <v>2804.9557836527997</v>
      </c>
      <c r="K128" s="11">
        <v>2804.9557836527997</v>
      </c>
      <c r="L128" s="11">
        <v>2804.9557836527997</v>
      </c>
      <c r="M128" s="11">
        <v>2804.9557836527997</v>
      </c>
      <c r="N128" s="11">
        <v>2804.9557836527997</v>
      </c>
      <c r="O128" s="11">
        <v>2804.9557836527997</v>
      </c>
      <c r="P128" s="11">
        <v>2804.9557836527997</v>
      </c>
      <c r="Q128" s="11">
        <v>2804.9557836527997</v>
      </c>
      <c r="R128" s="11">
        <v>2804.9557836527997</v>
      </c>
      <c r="S128" s="11">
        <v>2804.9557836527997</v>
      </c>
      <c r="T128" s="11">
        <v>2804.9557836527997</v>
      </c>
      <c r="U128" s="11">
        <v>2804.9557836527997</v>
      </c>
      <c r="V128" s="11">
        <v>2804.9557836527997</v>
      </c>
      <c r="W128" s="11">
        <v>2804.9557836527997</v>
      </c>
      <c r="X128" s="11">
        <v>2804.9557836527997</v>
      </c>
      <c r="Y128" s="11">
        <v>2804.9557836527997</v>
      </c>
      <c r="Z128" s="11">
        <v>2804.9557836527997</v>
      </c>
      <c r="AA128" s="11">
        <v>2804.9557836527997</v>
      </c>
      <c r="AB128" s="11">
        <v>2804.9557836527997</v>
      </c>
      <c r="AC128" s="11">
        <v>2804.9557836527997</v>
      </c>
      <c r="AD128" s="11">
        <v>2804.9557836527997</v>
      </c>
      <c r="AE128" s="11">
        <v>2804.9557836527997</v>
      </c>
      <c r="AF128" s="11">
        <v>2804.9557836527997</v>
      </c>
      <c r="AG128" s="11">
        <v>2804.9557836527997</v>
      </c>
      <c r="AH128" s="11">
        <v>2804.9557836527997</v>
      </c>
      <c r="AI128" s="11">
        <v>2804.9557836527997</v>
      </c>
      <c r="AJ128" s="11">
        <v>2804.9557836527997</v>
      </c>
      <c r="AK128" s="11">
        <v>2804.9557836527997</v>
      </c>
      <c r="AL128" s="11">
        <v>2804.9557836527997</v>
      </c>
      <c r="AM128" s="11">
        <v>2804.9557836527997</v>
      </c>
      <c r="AN128" s="11">
        <v>2804.9557836527997</v>
      </c>
    </row>
    <row r="129" spans="1:40" x14ac:dyDescent="0.25">
      <c r="A129" s="6" t="s">
        <v>35</v>
      </c>
      <c r="B129" s="11">
        <v>1195.1162957376</v>
      </c>
      <c r="C129" s="11">
        <v>1195.1162957376</v>
      </c>
      <c r="D129" s="11">
        <v>1195.1162957376</v>
      </c>
      <c r="E129" s="11">
        <v>1195.1162957376</v>
      </c>
      <c r="F129" s="11">
        <v>1195.1162957376</v>
      </c>
      <c r="G129" s="11">
        <v>1195.1162957376</v>
      </c>
      <c r="H129" s="11">
        <v>1195.1162957376</v>
      </c>
      <c r="I129" s="11">
        <v>1195.1162957376</v>
      </c>
      <c r="J129" s="11">
        <v>1195.1162957376</v>
      </c>
      <c r="K129" s="11">
        <v>1195.1162957376</v>
      </c>
      <c r="L129" s="11">
        <v>1195.1162957376</v>
      </c>
      <c r="M129" s="11">
        <v>1195.1162957376</v>
      </c>
      <c r="N129" s="11">
        <v>1195.1162957376</v>
      </c>
      <c r="O129" s="11">
        <v>1195.1162957376</v>
      </c>
      <c r="P129" s="11">
        <v>1195.1162957376</v>
      </c>
      <c r="Q129" s="11">
        <v>1195.1162957376</v>
      </c>
      <c r="R129" s="11">
        <v>1195.1162957376</v>
      </c>
      <c r="S129" s="11">
        <v>1195.1162957376</v>
      </c>
      <c r="T129" s="11">
        <v>1195.1162957376</v>
      </c>
      <c r="U129" s="11">
        <v>1195.1162957376</v>
      </c>
      <c r="V129" s="11">
        <v>1195.1162957376</v>
      </c>
      <c r="W129" s="11">
        <v>1195.1162957376</v>
      </c>
      <c r="X129" s="11">
        <v>1195.1162957376</v>
      </c>
      <c r="Y129" s="11">
        <v>1195.1162957376</v>
      </c>
      <c r="Z129" s="11">
        <v>1195.1162957376</v>
      </c>
      <c r="AA129" s="11">
        <v>1195.1162957376</v>
      </c>
      <c r="AB129" s="11">
        <v>1195.1162957376</v>
      </c>
      <c r="AC129" s="11">
        <v>1195.1162957376</v>
      </c>
      <c r="AD129" s="11">
        <v>1195.1162957376</v>
      </c>
      <c r="AE129" s="11">
        <v>1195.1162957376</v>
      </c>
      <c r="AF129" s="11">
        <v>1195.1162957376</v>
      </c>
      <c r="AG129" s="11">
        <v>1195.1162957376</v>
      </c>
      <c r="AH129" s="11">
        <v>1195.1162957376</v>
      </c>
      <c r="AI129" s="11">
        <v>1195.1162957376</v>
      </c>
      <c r="AJ129" s="11">
        <v>1195.1162957376</v>
      </c>
      <c r="AK129" s="11">
        <v>1195.1162957376</v>
      </c>
      <c r="AL129" s="11">
        <v>1195.1162957376</v>
      </c>
      <c r="AM129" s="11">
        <v>1195.1162957376</v>
      </c>
      <c r="AN129" s="11">
        <v>1195.1162957376</v>
      </c>
    </row>
    <row r="130" spans="1:40" x14ac:dyDescent="0.25">
      <c r="A130" s="6" t="s">
        <v>36</v>
      </c>
      <c r="B130" s="11">
        <v>276.4821281184</v>
      </c>
      <c r="C130" s="11">
        <v>276.4821281184</v>
      </c>
      <c r="D130" s="11">
        <v>276.4821281184</v>
      </c>
      <c r="E130" s="11">
        <v>276.4821281184</v>
      </c>
      <c r="F130" s="11">
        <v>276.4821281184</v>
      </c>
      <c r="G130" s="11">
        <v>276.4821281184</v>
      </c>
      <c r="H130" s="11">
        <v>276.4821281184</v>
      </c>
      <c r="I130" s="11">
        <v>276.4821281184</v>
      </c>
      <c r="J130" s="11">
        <v>276.4821281184</v>
      </c>
      <c r="K130" s="11">
        <v>276.4821281184</v>
      </c>
      <c r="L130" s="11">
        <v>276.4821281184</v>
      </c>
      <c r="M130" s="11">
        <v>276.4821281184</v>
      </c>
      <c r="N130" s="11">
        <v>276.4821281184</v>
      </c>
      <c r="O130" s="11">
        <v>276.4821281184</v>
      </c>
      <c r="P130" s="11">
        <v>276.4821281184</v>
      </c>
      <c r="Q130" s="11">
        <v>276.4821281184</v>
      </c>
      <c r="R130" s="11">
        <v>276.4821281184</v>
      </c>
      <c r="S130" s="11">
        <v>276.4821281184</v>
      </c>
      <c r="T130" s="11">
        <v>276.4821281184</v>
      </c>
      <c r="U130" s="11">
        <v>276.4821281184</v>
      </c>
      <c r="V130" s="11">
        <v>276.4821281184</v>
      </c>
      <c r="W130" s="11">
        <v>276.4821281184</v>
      </c>
      <c r="X130" s="11">
        <v>276.4821281184</v>
      </c>
      <c r="Y130" s="11">
        <v>276.4821281184</v>
      </c>
      <c r="Z130" s="11">
        <v>276.4821281184</v>
      </c>
      <c r="AA130" s="11">
        <v>276.4821281184</v>
      </c>
      <c r="AB130" s="11">
        <v>276.4821281184</v>
      </c>
      <c r="AC130" s="11">
        <v>276.4821281184</v>
      </c>
      <c r="AD130" s="11">
        <v>276.4821281184</v>
      </c>
      <c r="AE130" s="11">
        <v>276.4821281184</v>
      </c>
      <c r="AF130" s="11">
        <v>276.4821281184</v>
      </c>
      <c r="AG130" s="11">
        <v>276.4821281184</v>
      </c>
      <c r="AH130" s="11">
        <v>276.4821281184</v>
      </c>
      <c r="AI130" s="11">
        <v>276.4821281184</v>
      </c>
      <c r="AJ130" s="11">
        <v>276.4821281184</v>
      </c>
      <c r="AK130" s="11">
        <v>276.4821281184</v>
      </c>
      <c r="AL130" s="11">
        <v>276.4821281184</v>
      </c>
      <c r="AM130" s="11">
        <v>276.4821281184</v>
      </c>
      <c r="AN130" s="11">
        <v>276.4821281184</v>
      </c>
    </row>
    <row r="131" spans="1:40" x14ac:dyDescent="0.25">
      <c r="A131" s="6" t="s">
        <v>37</v>
      </c>
      <c r="B131" s="11">
        <v>182.83495569119998</v>
      </c>
      <c r="C131" s="11">
        <v>182.83495569119998</v>
      </c>
      <c r="D131" s="11">
        <v>182.83495569119998</v>
      </c>
      <c r="E131" s="11">
        <v>182.83495569119998</v>
      </c>
      <c r="F131" s="11">
        <v>182.83495569119998</v>
      </c>
      <c r="G131" s="11">
        <v>182.83495569119998</v>
      </c>
      <c r="H131" s="11">
        <v>182.83495569119998</v>
      </c>
      <c r="I131" s="11">
        <v>182.83495569119998</v>
      </c>
      <c r="J131" s="11">
        <v>182.83495569119998</v>
      </c>
      <c r="K131" s="11">
        <v>182.83495569119998</v>
      </c>
      <c r="L131" s="11">
        <v>182.83495569119998</v>
      </c>
      <c r="M131" s="11">
        <v>182.83495569119998</v>
      </c>
      <c r="N131" s="11">
        <v>182.83495569119998</v>
      </c>
      <c r="O131" s="11">
        <v>182.83495569119998</v>
      </c>
      <c r="P131" s="11">
        <v>182.83495569119998</v>
      </c>
      <c r="Q131" s="11">
        <v>182.83495569119998</v>
      </c>
      <c r="R131" s="11">
        <v>182.83495569119998</v>
      </c>
      <c r="S131" s="11">
        <v>182.83495569119998</v>
      </c>
      <c r="T131" s="11">
        <v>182.83495569119998</v>
      </c>
      <c r="U131" s="11">
        <v>182.83495569119998</v>
      </c>
      <c r="V131" s="11">
        <v>182.83495569119998</v>
      </c>
      <c r="W131" s="11">
        <v>182.83495569119998</v>
      </c>
      <c r="X131" s="11">
        <v>182.83495569119998</v>
      </c>
      <c r="Y131" s="11">
        <v>182.83495569119998</v>
      </c>
      <c r="Z131" s="11">
        <v>182.83495569119998</v>
      </c>
      <c r="AA131" s="11">
        <v>182.83495569119998</v>
      </c>
      <c r="AB131" s="11">
        <v>182.83495569119998</v>
      </c>
      <c r="AC131" s="11">
        <v>182.83495569119998</v>
      </c>
      <c r="AD131" s="11">
        <v>182.83495569119998</v>
      </c>
      <c r="AE131" s="11">
        <v>182.83495569119998</v>
      </c>
      <c r="AF131" s="11">
        <v>182.83495569119998</v>
      </c>
      <c r="AG131" s="11">
        <v>182.83495569119998</v>
      </c>
      <c r="AH131" s="11">
        <v>182.83495569119998</v>
      </c>
      <c r="AI131" s="11">
        <v>182.83495569119998</v>
      </c>
      <c r="AJ131" s="11">
        <v>182.83495569119998</v>
      </c>
      <c r="AK131" s="11">
        <v>182.83495569119998</v>
      </c>
      <c r="AL131" s="11">
        <v>182.83495569119998</v>
      </c>
      <c r="AM131" s="11">
        <v>182.83495569119998</v>
      </c>
      <c r="AN131" s="11">
        <v>182.83495569119998</v>
      </c>
    </row>
    <row r="133" spans="1:40" x14ac:dyDescent="0.25">
      <c r="A133" s="5" t="s">
        <v>32</v>
      </c>
    </row>
    <row r="134" spans="1:40" x14ac:dyDescent="0.25">
      <c r="A134" s="5" t="s">
        <v>4</v>
      </c>
    </row>
    <row r="135" spans="1:40" x14ac:dyDescent="0.25">
      <c r="A135" s="5" t="s">
        <v>68</v>
      </c>
    </row>
    <row r="136" spans="1:40" x14ac:dyDescent="0.25">
      <c r="A136" s="5" t="s">
        <v>6</v>
      </c>
    </row>
    <row r="137" spans="1:40" x14ac:dyDescent="0.25">
      <c r="A137" s="5"/>
    </row>
    <row r="138" spans="1:40" x14ac:dyDescent="0.25">
      <c r="A138" s="6" t="s">
        <v>7</v>
      </c>
      <c r="B138" s="6">
        <v>2022</v>
      </c>
      <c r="C138" s="6">
        <v>2023</v>
      </c>
      <c r="D138" s="6">
        <v>2024</v>
      </c>
      <c r="E138" s="6">
        <v>2025</v>
      </c>
      <c r="F138" s="6">
        <v>2026</v>
      </c>
      <c r="G138" s="6">
        <v>2027</v>
      </c>
      <c r="H138" s="6">
        <v>2028</v>
      </c>
      <c r="I138" s="6">
        <v>2029</v>
      </c>
      <c r="J138" s="6">
        <v>2030</v>
      </c>
      <c r="K138" s="6">
        <v>2031</v>
      </c>
      <c r="L138" s="6">
        <v>2032</v>
      </c>
      <c r="M138" s="6">
        <v>2033</v>
      </c>
      <c r="N138" s="6">
        <v>2034</v>
      </c>
      <c r="O138" s="6">
        <v>2035</v>
      </c>
      <c r="P138" s="6">
        <v>2036</v>
      </c>
      <c r="Q138" s="6">
        <v>2037</v>
      </c>
      <c r="R138" s="6">
        <v>2038</v>
      </c>
      <c r="S138" s="6">
        <v>2039</v>
      </c>
      <c r="T138" s="6">
        <v>2040</v>
      </c>
      <c r="U138" s="6">
        <v>2041</v>
      </c>
      <c r="V138" s="6">
        <v>2042</v>
      </c>
      <c r="W138" s="6">
        <v>2043</v>
      </c>
      <c r="X138" s="6">
        <v>2044</v>
      </c>
      <c r="Y138" s="6">
        <v>2045</v>
      </c>
      <c r="Z138" s="6">
        <v>2046</v>
      </c>
      <c r="AA138" s="6">
        <v>2047</v>
      </c>
      <c r="AB138" s="6">
        <v>2048</v>
      </c>
      <c r="AC138" s="6">
        <v>2049</v>
      </c>
      <c r="AD138" s="6">
        <v>2050</v>
      </c>
      <c r="AE138" s="6">
        <v>2051</v>
      </c>
      <c r="AF138" s="6">
        <v>2052</v>
      </c>
      <c r="AG138" s="6">
        <v>2053</v>
      </c>
      <c r="AH138" s="6">
        <v>2054</v>
      </c>
      <c r="AI138" s="6">
        <v>2055</v>
      </c>
      <c r="AJ138" s="6">
        <v>2056</v>
      </c>
      <c r="AK138" s="6">
        <v>2057</v>
      </c>
      <c r="AL138" s="6">
        <v>2058</v>
      </c>
      <c r="AM138" s="6">
        <v>2059</v>
      </c>
      <c r="AN138" s="6">
        <v>2060</v>
      </c>
    </row>
    <row r="139" spans="1:40" x14ac:dyDescent="0.25">
      <c r="A139" s="6" t="s">
        <v>34</v>
      </c>
      <c r="B139" s="11">
        <v>4.1687490780000003</v>
      </c>
      <c r="C139" s="11">
        <v>4.3771865319000005</v>
      </c>
      <c r="D139" s="11">
        <v>4.5960458584949997</v>
      </c>
      <c r="E139" s="11">
        <v>4.8258481514197511</v>
      </c>
      <c r="F139" s="11">
        <v>5.0671405589907392</v>
      </c>
      <c r="G139" s="11">
        <v>5.3204975869402764</v>
      </c>
      <c r="H139" s="11">
        <v>5.5865224662872901</v>
      </c>
      <c r="I139" s="11">
        <v>5.8658485896016543</v>
      </c>
      <c r="J139" s="11">
        <v>6.1591410190817379</v>
      </c>
      <c r="K139" s="11">
        <v>6.4670980700358243</v>
      </c>
      <c r="L139" s="11">
        <v>6.7904529735376142</v>
      </c>
      <c r="M139" s="11">
        <v>7.1299756222144968</v>
      </c>
      <c r="N139" s="11">
        <v>7.4864744033252224</v>
      </c>
      <c r="O139" s="11">
        <v>7.8607981234914845</v>
      </c>
      <c r="P139" s="11">
        <v>8.2538380296660581</v>
      </c>
      <c r="Q139" s="11">
        <v>8.6665299311493609</v>
      </c>
      <c r="R139" s="11">
        <v>9.0998564277068308</v>
      </c>
      <c r="S139" s="11">
        <v>9.5548492490921699</v>
      </c>
      <c r="T139" s="11">
        <v>10.032591711546779</v>
      </c>
      <c r="U139" s="11">
        <v>10.53422129712412</v>
      </c>
      <c r="V139" s="11">
        <v>11.060932361980326</v>
      </c>
      <c r="W139" s="11">
        <v>11.613978980079343</v>
      </c>
      <c r="X139" s="11">
        <v>12.19467792908331</v>
      </c>
      <c r="Y139" s="11">
        <v>12.804411825537477</v>
      </c>
      <c r="Z139" s="11">
        <v>13.444632416814349</v>
      </c>
      <c r="AA139" s="11">
        <v>14.116864037655066</v>
      </c>
      <c r="AB139" s="11">
        <v>14.822707239537824</v>
      </c>
      <c r="AC139" s="11">
        <v>15.563842601514715</v>
      </c>
      <c r="AD139" s="11">
        <v>16.342034731590445</v>
      </c>
      <c r="AE139" s="11">
        <v>17.159136468169972</v>
      </c>
      <c r="AF139" s="11">
        <v>18.017093291578473</v>
      </c>
      <c r="AG139" s="11">
        <v>18.917947956157398</v>
      </c>
      <c r="AH139" s="11">
        <v>19.863845353965264</v>
      </c>
      <c r="AI139" s="11">
        <v>20.85703762166353</v>
      </c>
      <c r="AJ139" s="11">
        <v>21.89988950274671</v>
      </c>
      <c r="AK139" s="11">
        <v>22.994883977884047</v>
      </c>
      <c r="AL139" s="11">
        <v>24.144628176778244</v>
      </c>
      <c r="AM139" s="11">
        <v>25.351859585617166</v>
      </c>
      <c r="AN139" s="11">
        <v>26.619452564898026</v>
      </c>
    </row>
    <row r="140" spans="1:40" x14ac:dyDescent="0.25">
      <c r="A140" s="6" t="s">
        <v>35</v>
      </c>
      <c r="B140" s="11">
        <v>1.7761919760000004</v>
      </c>
      <c r="C140" s="11">
        <v>1.8650015748000004</v>
      </c>
      <c r="D140" s="11">
        <v>1.9582516535400003</v>
      </c>
      <c r="E140" s="11">
        <v>2.0561642362170005</v>
      </c>
      <c r="F140" s="11">
        <v>2.1589724480278512</v>
      </c>
      <c r="G140" s="11">
        <v>2.2669210704292437</v>
      </c>
      <c r="H140" s="11">
        <v>2.3802671239507056</v>
      </c>
      <c r="I140" s="11">
        <v>2.4992804801482413</v>
      </c>
      <c r="J140" s="11">
        <v>2.6242445041556537</v>
      </c>
      <c r="K140" s="11">
        <v>2.7554567293634364</v>
      </c>
      <c r="L140" s="11">
        <v>2.8932295658316072</v>
      </c>
      <c r="M140" s="11">
        <v>3.0378910441231883</v>
      </c>
      <c r="N140" s="11">
        <v>3.1897855963293482</v>
      </c>
      <c r="O140" s="11">
        <v>3.3492748761458153</v>
      </c>
      <c r="P140" s="11">
        <v>3.5167386199531068</v>
      </c>
      <c r="Q140" s="11">
        <v>3.6925755509507621</v>
      </c>
      <c r="R140" s="11">
        <v>3.8772043284983004</v>
      </c>
      <c r="S140" s="11">
        <v>4.0710645449232139</v>
      </c>
      <c r="T140" s="11">
        <v>4.2746177721693748</v>
      </c>
      <c r="U140" s="11">
        <v>4.4883486607778451</v>
      </c>
      <c r="V140" s="11">
        <v>4.7127660938167377</v>
      </c>
      <c r="W140" s="11">
        <v>4.9484043985075745</v>
      </c>
      <c r="X140" s="11">
        <v>5.1958246184329528</v>
      </c>
      <c r="Y140" s="11">
        <v>5.4556158493546008</v>
      </c>
      <c r="Z140" s="11">
        <v>5.7283966418223304</v>
      </c>
      <c r="AA140" s="11">
        <v>6.0148164739134469</v>
      </c>
      <c r="AB140" s="11">
        <v>6.3155572976091205</v>
      </c>
      <c r="AC140" s="11">
        <v>6.6313351624895764</v>
      </c>
      <c r="AD140" s="11">
        <v>6.9629019206140548</v>
      </c>
      <c r="AE140" s="11">
        <v>7.3110470166447579</v>
      </c>
      <c r="AF140" s="11">
        <v>7.6765993674769959</v>
      </c>
      <c r="AG140" s="11">
        <v>8.0604293358508468</v>
      </c>
      <c r="AH140" s="11">
        <v>8.4634508026433881</v>
      </c>
      <c r="AI140" s="11">
        <v>8.8866233427755592</v>
      </c>
      <c r="AJ140" s="11">
        <v>9.3309545099143385</v>
      </c>
      <c r="AK140" s="11">
        <v>9.7975022354100556</v>
      </c>
      <c r="AL140" s="11">
        <v>10.287377347180559</v>
      </c>
      <c r="AM140" s="11">
        <v>10.801746214539587</v>
      </c>
      <c r="AN140" s="11">
        <v>11.341833525266569</v>
      </c>
    </row>
    <row r="141" spans="1:40" x14ac:dyDescent="0.25">
      <c r="A141" s="6" t="s">
        <v>36</v>
      </c>
      <c r="B141" s="11">
        <v>0.41091008400000001</v>
      </c>
      <c r="C141" s="11">
        <v>0.43145558820000007</v>
      </c>
      <c r="D141" s="11">
        <v>0.45302836761000004</v>
      </c>
      <c r="E141" s="11">
        <v>0.47567978599050015</v>
      </c>
      <c r="F141" s="11">
        <v>0.49946377529002511</v>
      </c>
      <c r="G141" s="11">
        <v>0.52443696405452644</v>
      </c>
      <c r="H141" s="11">
        <v>0.55065881225725277</v>
      </c>
      <c r="I141" s="11">
        <v>0.57819175287011548</v>
      </c>
      <c r="J141" s="11">
        <v>0.60710134051362119</v>
      </c>
      <c r="K141" s="11">
        <v>0.63745640753930222</v>
      </c>
      <c r="L141" s="11">
        <v>0.66932922791626737</v>
      </c>
      <c r="M141" s="11">
        <v>0.7027956893120807</v>
      </c>
      <c r="N141" s="11">
        <v>0.73793547377768498</v>
      </c>
      <c r="O141" s="11">
        <v>0.7748322474665692</v>
      </c>
      <c r="P141" s="11">
        <v>0.81357385983989761</v>
      </c>
      <c r="Q141" s="11">
        <v>0.8542525528318925</v>
      </c>
      <c r="R141" s="11">
        <v>0.89696518047348739</v>
      </c>
      <c r="S141" s="11">
        <v>0.94181343949716145</v>
      </c>
      <c r="T141" s="11">
        <v>0.98890411147201951</v>
      </c>
      <c r="U141" s="11">
        <v>1.0383493170456206</v>
      </c>
      <c r="V141" s="11">
        <v>1.090266782897902</v>
      </c>
      <c r="W141" s="11">
        <v>1.1447801220427971</v>
      </c>
      <c r="X141" s="11">
        <v>1.2020191281449368</v>
      </c>
      <c r="Y141" s="11">
        <v>1.2621200845521838</v>
      </c>
      <c r="Z141" s="11">
        <v>1.3252260887797929</v>
      </c>
      <c r="AA141" s="11">
        <v>1.3914873932187823</v>
      </c>
      <c r="AB141" s="11">
        <v>1.4610617628797218</v>
      </c>
      <c r="AC141" s="11">
        <v>1.5341148510237077</v>
      </c>
      <c r="AD141" s="11">
        <v>1.6108205935748929</v>
      </c>
      <c r="AE141" s="11">
        <v>1.6913616232536379</v>
      </c>
      <c r="AF141" s="11">
        <v>1.77592970441632</v>
      </c>
      <c r="AG141" s="11">
        <v>1.8647261896371361</v>
      </c>
      <c r="AH141" s="11">
        <v>1.957962499118993</v>
      </c>
      <c r="AI141" s="11">
        <v>2.0558606240749429</v>
      </c>
      <c r="AJ141" s="11">
        <v>2.1586536552786901</v>
      </c>
      <c r="AK141" s="11">
        <v>2.2665863380426243</v>
      </c>
      <c r="AL141" s="11">
        <v>2.3799156549447558</v>
      </c>
      <c r="AM141" s="11">
        <v>2.4989114376919939</v>
      </c>
      <c r="AN141" s="11">
        <v>2.6238570095765938</v>
      </c>
    </row>
    <row r="142" spans="1:40" x14ac:dyDescent="0.25">
      <c r="A142" s="6" t="s">
        <v>37</v>
      </c>
      <c r="B142" s="11">
        <v>0.27173086200000002</v>
      </c>
      <c r="C142" s="11">
        <v>0.28531740510000003</v>
      </c>
      <c r="D142" s="11">
        <v>0.29958327535500007</v>
      </c>
      <c r="E142" s="11">
        <v>0.31456243912275006</v>
      </c>
      <c r="F142" s="11">
        <v>0.3302905610788876</v>
      </c>
      <c r="G142" s="11">
        <v>0.34680508913283198</v>
      </c>
      <c r="H142" s="11">
        <v>0.36414534358947359</v>
      </c>
      <c r="I142" s="11">
        <v>0.38235261076894728</v>
      </c>
      <c r="J142" s="11">
        <v>0.40147024130739467</v>
      </c>
      <c r="K142" s="11">
        <v>0.4215437533727644</v>
      </c>
      <c r="L142" s="11">
        <v>0.44262094104140259</v>
      </c>
      <c r="M142" s="11">
        <v>0.46475198809347279</v>
      </c>
      <c r="N142" s="11">
        <v>0.48798958749814647</v>
      </c>
      <c r="O142" s="11">
        <v>0.51238906687305386</v>
      </c>
      <c r="P142" s="11">
        <v>0.53800852021670653</v>
      </c>
      <c r="Q142" s="11">
        <v>0.56490894622754184</v>
      </c>
      <c r="R142" s="11">
        <v>0.59315439353891908</v>
      </c>
      <c r="S142" s="11">
        <v>0.62281211321586472</v>
      </c>
      <c r="T142" s="11">
        <v>0.65395271887665796</v>
      </c>
      <c r="U142" s="11">
        <v>0.68665035482049108</v>
      </c>
      <c r="V142" s="11">
        <v>0.72098287256151572</v>
      </c>
      <c r="W142" s="11">
        <v>0.75703201618959159</v>
      </c>
      <c r="X142" s="11">
        <v>0.79488361699907106</v>
      </c>
      <c r="Y142" s="11">
        <v>0.83462779784902463</v>
      </c>
      <c r="Z142" s="11">
        <v>0.87635918774147603</v>
      </c>
      <c r="AA142" s="11">
        <v>0.92017714712854948</v>
      </c>
      <c r="AB142" s="11">
        <v>0.96618600448497738</v>
      </c>
      <c r="AC142" s="11">
        <v>1.0144953047092262</v>
      </c>
      <c r="AD142" s="11">
        <v>1.0652200699446872</v>
      </c>
      <c r="AE142" s="11">
        <v>1.1184810734419219</v>
      </c>
      <c r="AF142" s="11">
        <v>1.1744051271140179</v>
      </c>
      <c r="AG142" s="11">
        <v>1.2331253834697191</v>
      </c>
      <c r="AH142" s="11">
        <v>1.294781652643205</v>
      </c>
      <c r="AI142" s="11">
        <v>1.3595207352753653</v>
      </c>
      <c r="AJ142" s="11">
        <v>1.4274967720391338</v>
      </c>
      <c r="AK142" s="11">
        <v>1.4988716106410904</v>
      </c>
      <c r="AL142" s="11">
        <v>1.5738151911731448</v>
      </c>
      <c r="AM142" s="11">
        <v>1.6525059507318023</v>
      </c>
      <c r="AN142" s="11">
        <v>1.7351312482683929</v>
      </c>
    </row>
    <row r="144" spans="1:40" x14ac:dyDescent="0.25">
      <c r="A144" s="5" t="s">
        <v>32</v>
      </c>
    </row>
    <row r="145" spans="1:40" x14ac:dyDescent="0.25">
      <c r="A145" s="5" t="s">
        <v>4</v>
      </c>
    </row>
    <row r="146" spans="1:40" x14ac:dyDescent="0.25">
      <c r="A146" s="5" t="s">
        <v>70</v>
      </c>
    </row>
    <row r="147" spans="1:40" x14ac:dyDescent="0.25">
      <c r="A147" s="5" t="s">
        <v>6</v>
      </c>
    </row>
    <row r="148" spans="1:40" x14ac:dyDescent="0.25">
      <c r="A148" s="5"/>
    </row>
    <row r="149" spans="1:40" x14ac:dyDescent="0.25">
      <c r="A149" s="6" t="s">
        <v>7</v>
      </c>
      <c r="B149" s="6">
        <v>2022</v>
      </c>
      <c r="C149" s="6">
        <v>2023</v>
      </c>
      <c r="D149" s="6">
        <v>2024</v>
      </c>
      <c r="E149" s="6">
        <v>2025</v>
      </c>
      <c r="F149" s="6">
        <v>2026</v>
      </c>
      <c r="G149" s="6">
        <v>2027</v>
      </c>
      <c r="H149" s="6">
        <v>2028</v>
      </c>
      <c r="I149" s="6">
        <v>2029</v>
      </c>
      <c r="J149" s="6">
        <v>2030</v>
      </c>
      <c r="K149" s="6">
        <v>2031</v>
      </c>
      <c r="L149" s="6">
        <v>2032</v>
      </c>
      <c r="M149" s="6">
        <v>2033</v>
      </c>
      <c r="N149" s="6">
        <v>2034</v>
      </c>
      <c r="O149" s="6">
        <v>2035</v>
      </c>
      <c r="P149" s="6">
        <v>2036</v>
      </c>
      <c r="Q149" s="6">
        <v>2037</v>
      </c>
      <c r="R149" s="6">
        <v>2038</v>
      </c>
      <c r="S149" s="6">
        <v>2039</v>
      </c>
      <c r="T149" s="6">
        <v>2040</v>
      </c>
      <c r="U149" s="6">
        <v>2041</v>
      </c>
      <c r="V149" s="6">
        <v>2042</v>
      </c>
      <c r="W149" s="6">
        <v>2043</v>
      </c>
      <c r="X149" s="6">
        <v>2044</v>
      </c>
      <c r="Y149" s="6">
        <v>2045</v>
      </c>
      <c r="Z149" s="6">
        <v>2046</v>
      </c>
      <c r="AA149" s="6">
        <v>2047</v>
      </c>
      <c r="AB149" s="6">
        <v>2048</v>
      </c>
      <c r="AC149" s="6">
        <v>2049</v>
      </c>
      <c r="AD149" s="6">
        <v>2050</v>
      </c>
      <c r="AE149" s="6">
        <v>2051</v>
      </c>
      <c r="AF149" s="6">
        <v>2052</v>
      </c>
      <c r="AG149" s="6">
        <v>2053</v>
      </c>
      <c r="AH149" s="6">
        <v>2054</v>
      </c>
      <c r="AI149" s="6">
        <v>2055</v>
      </c>
      <c r="AJ149" s="6">
        <v>2056</v>
      </c>
      <c r="AK149" s="6">
        <v>2057</v>
      </c>
      <c r="AL149" s="6">
        <v>2058</v>
      </c>
      <c r="AM149" s="6">
        <v>2059</v>
      </c>
      <c r="AN149" s="6">
        <v>2060</v>
      </c>
    </row>
    <row r="150" spans="1:40" x14ac:dyDescent="0.25">
      <c r="A150" s="6" t="s">
        <v>34</v>
      </c>
      <c r="B150" s="11">
        <v>4.4363495296799993</v>
      </c>
      <c r="C150" s="11">
        <v>4.6581670061640006</v>
      </c>
      <c r="D150" s="11">
        <v>4.8910753564722</v>
      </c>
      <c r="E150" s="11">
        <v>5.1356291242958099</v>
      </c>
      <c r="F150" s="11">
        <v>5.3924105805106022</v>
      </c>
      <c r="G150" s="11">
        <v>5.6620311095361311</v>
      </c>
      <c r="H150" s="11">
        <v>5.9451326650129381</v>
      </c>
      <c r="I150" s="11">
        <v>6.2423892982635865</v>
      </c>
      <c r="J150" s="11">
        <v>6.5545087631767656</v>
      </c>
      <c r="K150" s="11">
        <v>6.8822342013356037</v>
      </c>
      <c r="L150" s="11">
        <v>7.226345911402384</v>
      </c>
      <c r="M150" s="11">
        <v>7.5876632069725023</v>
      </c>
      <c r="N150" s="11">
        <v>7.9670463673211298</v>
      </c>
      <c r="O150" s="11">
        <v>8.3653986856871878</v>
      </c>
      <c r="P150" s="11">
        <v>8.7836686199715448</v>
      </c>
      <c r="Q150" s="11">
        <v>9.2228520509701237</v>
      </c>
      <c r="R150" s="11">
        <v>9.6839946535186279</v>
      </c>
      <c r="S150" s="11">
        <v>10.168194386194562</v>
      </c>
      <c r="T150" s="11">
        <v>10.676604105504289</v>
      </c>
      <c r="U150" s="11">
        <v>11.210434310779505</v>
      </c>
      <c r="V150" s="11">
        <v>11.77095602631848</v>
      </c>
      <c r="W150" s="11">
        <v>12.359503827634406</v>
      </c>
      <c r="X150" s="11">
        <v>12.977479019016126</v>
      </c>
      <c r="Y150" s="11">
        <v>13.626352969966929</v>
      </c>
      <c r="Z150" s="11">
        <v>14.307670618465277</v>
      </c>
      <c r="AA150" s="11">
        <v>15.023054149388544</v>
      </c>
      <c r="AB150" s="11">
        <v>15.774206856857971</v>
      </c>
      <c r="AC150" s="11">
        <v>16.562917199700866</v>
      </c>
      <c r="AD150" s="11">
        <v>17.391063059685912</v>
      </c>
      <c r="AE150" s="11">
        <v>18.260616212670207</v>
      </c>
      <c r="AF150" s="11">
        <v>19.173647023303722</v>
      </c>
      <c r="AG150" s="11">
        <v>20.132329374468906</v>
      </c>
      <c r="AH150" s="11">
        <v>21.138945843192353</v>
      </c>
      <c r="AI150" s="11">
        <v>22.195893135351973</v>
      </c>
      <c r="AJ150" s="11">
        <v>23.305687792119574</v>
      </c>
      <c r="AK150" s="11">
        <v>24.470972181725553</v>
      </c>
      <c r="AL150" s="11">
        <v>25.694520790811833</v>
      </c>
      <c r="AM150" s="11">
        <v>26.979246830352423</v>
      </c>
      <c r="AN150" s="11">
        <v>28.32820917187005</v>
      </c>
    </row>
    <row r="151" spans="1:40" x14ac:dyDescent="0.25">
      <c r="A151" s="6" t="s">
        <v>35</v>
      </c>
      <c r="B151" s="11">
        <v>1.8902093385599998</v>
      </c>
      <c r="C151" s="11">
        <v>1.9847198054880002</v>
      </c>
      <c r="D151" s="11">
        <v>2.0839557957624</v>
      </c>
      <c r="E151" s="11">
        <v>2.1881535855505203</v>
      </c>
      <c r="F151" s="11">
        <v>2.2975612648280466</v>
      </c>
      <c r="G151" s="11">
        <v>2.4124393280694485</v>
      </c>
      <c r="H151" s="11">
        <v>2.5330612944729212</v>
      </c>
      <c r="I151" s="11">
        <v>2.6597143591965677</v>
      </c>
      <c r="J151" s="11">
        <v>2.7927000771563959</v>
      </c>
      <c r="K151" s="11">
        <v>2.9323350810142155</v>
      </c>
      <c r="L151" s="11">
        <v>3.0789518350649261</v>
      </c>
      <c r="M151" s="11">
        <v>3.232899426818173</v>
      </c>
      <c r="N151" s="11">
        <v>3.3945443981590819</v>
      </c>
      <c r="O151" s="11">
        <v>3.5642716180670364</v>
      </c>
      <c r="P151" s="11">
        <v>3.742485198970388</v>
      </c>
      <c r="Q151" s="11">
        <v>3.9296094589189083</v>
      </c>
      <c r="R151" s="11">
        <v>4.1260899318648532</v>
      </c>
      <c r="S151" s="11">
        <v>4.3323944284580955</v>
      </c>
      <c r="T151" s="11">
        <v>4.5490141498810006</v>
      </c>
      <c r="U151" s="11">
        <v>4.7764648573750517</v>
      </c>
      <c r="V151" s="11">
        <v>5.0152881002438043</v>
      </c>
      <c r="W151" s="11">
        <v>5.2660525052559946</v>
      </c>
      <c r="X151" s="11">
        <v>5.5293551305187938</v>
      </c>
      <c r="Y151" s="11">
        <v>5.8058228870447337</v>
      </c>
      <c r="Z151" s="11">
        <v>6.0961140313969695</v>
      </c>
      <c r="AA151" s="11">
        <v>6.4009197329668197</v>
      </c>
      <c r="AB151" s="11">
        <v>6.7209657196151609</v>
      </c>
      <c r="AC151" s="11">
        <v>7.057014005595919</v>
      </c>
      <c r="AD151" s="11">
        <v>7.4098647058757132</v>
      </c>
      <c r="AE151" s="11">
        <v>7.7803579411694992</v>
      </c>
      <c r="AF151" s="11">
        <v>8.1693758382279764</v>
      </c>
      <c r="AG151" s="11">
        <v>8.5778446301393743</v>
      </c>
      <c r="AH151" s="11">
        <v>9.0067368616463455</v>
      </c>
      <c r="AI151" s="11">
        <v>9.4570737047286624</v>
      </c>
      <c r="AJ151" s="11">
        <v>9.9299273899650959</v>
      </c>
      <c r="AK151" s="11">
        <v>10.426423759463352</v>
      </c>
      <c r="AL151" s="11">
        <v>10.94774494743652</v>
      </c>
      <c r="AM151" s="11">
        <v>11.495132194808345</v>
      </c>
      <c r="AN151" s="11">
        <v>12.069888804548764</v>
      </c>
    </row>
    <row r="152" spans="1:40" x14ac:dyDescent="0.25">
      <c r="A152" s="6" t="s">
        <v>36</v>
      </c>
      <c r="B152" s="11">
        <v>0.43728723503999994</v>
      </c>
      <c r="C152" s="11">
        <v>0.45915159679200007</v>
      </c>
      <c r="D152" s="11">
        <v>0.48210917663159997</v>
      </c>
      <c r="E152" s="11">
        <v>0.50621463546317991</v>
      </c>
      <c r="F152" s="11">
        <v>0.53152536723633914</v>
      </c>
      <c r="G152" s="11">
        <v>0.55810163559815607</v>
      </c>
      <c r="H152" s="11">
        <v>0.58600671737806387</v>
      </c>
      <c r="I152" s="11">
        <v>0.61530705324696722</v>
      </c>
      <c r="J152" s="11">
        <v>0.64607240590931558</v>
      </c>
      <c r="K152" s="11">
        <v>0.67837602620478121</v>
      </c>
      <c r="L152" s="11">
        <v>0.71229482751502038</v>
      </c>
      <c r="M152" s="11">
        <v>0.7479095688907712</v>
      </c>
      <c r="N152" s="11">
        <v>0.78530504733531004</v>
      </c>
      <c r="O152" s="11">
        <v>0.82457029970207563</v>
      </c>
      <c r="P152" s="11">
        <v>0.86579881468717923</v>
      </c>
      <c r="Q152" s="11">
        <v>0.90908875542153833</v>
      </c>
      <c r="R152" s="11">
        <v>0.95454319319261527</v>
      </c>
      <c r="S152" s="11">
        <v>1.0022703528522461</v>
      </c>
      <c r="T152" s="11">
        <v>1.0523838704948583</v>
      </c>
      <c r="U152" s="11">
        <v>1.1050030640196014</v>
      </c>
      <c r="V152" s="11">
        <v>1.1602532172205813</v>
      </c>
      <c r="W152" s="11">
        <v>1.2182658780816107</v>
      </c>
      <c r="X152" s="11">
        <v>1.2791791719856911</v>
      </c>
      <c r="Y152" s="11">
        <v>1.3431381305849754</v>
      </c>
      <c r="Z152" s="11">
        <v>1.4102950371142244</v>
      </c>
      <c r="AA152" s="11">
        <v>1.4808097889699359</v>
      </c>
      <c r="AB152" s="11">
        <v>1.5548502784184326</v>
      </c>
      <c r="AC152" s="11">
        <v>1.6325927923393544</v>
      </c>
      <c r="AD152" s="11">
        <v>1.714222431956322</v>
      </c>
      <c r="AE152" s="11">
        <v>1.7999335535541381</v>
      </c>
      <c r="AF152" s="11">
        <v>1.8899302312318451</v>
      </c>
      <c r="AG152" s="11">
        <v>1.9844267427934372</v>
      </c>
      <c r="AH152" s="11">
        <v>2.0836480799331096</v>
      </c>
      <c r="AI152" s="11">
        <v>2.1878304839297651</v>
      </c>
      <c r="AJ152" s="11">
        <v>2.2972220081262535</v>
      </c>
      <c r="AK152" s="11">
        <v>2.4120831085325665</v>
      </c>
      <c r="AL152" s="11">
        <v>2.5326872639591951</v>
      </c>
      <c r="AM152" s="11">
        <v>2.6593216271571545</v>
      </c>
      <c r="AN152" s="11">
        <v>2.7922877085150128</v>
      </c>
    </row>
    <row r="153" spans="1:40" x14ac:dyDescent="0.25">
      <c r="A153" s="6" t="s">
        <v>37</v>
      </c>
      <c r="B153" s="11">
        <v>0.28917381671999998</v>
      </c>
      <c r="C153" s="11">
        <v>0.30363250755600002</v>
      </c>
      <c r="D153" s="11">
        <v>0.31881413293380001</v>
      </c>
      <c r="E153" s="11">
        <v>0.33475483958049002</v>
      </c>
      <c r="F153" s="11">
        <v>0.35149258155951463</v>
      </c>
      <c r="G153" s="11">
        <v>0.36906721063749026</v>
      </c>
      <c r="H153" s="11">
        <v>0.38752057116936484</v>
      </c>
      <c r="I153" s="11">
        <v>0.40689659972783315</v>
      </c>
      <c r="J153" s="11">
        <v>0.42724142971422474</v>
      </c>
      <c r="K153" s="11">
        <v>0.44860350119993603</v>
      </c>
      <c r="L153" s="11">
        <v>0.47103367625993281</v>
      </c>
      <c r="M153" s="11">
        <v>0.49458536007292941</v>
      </c>
      <c r="N153" s="11">
        <v>0.51931462807657602</v>
      </c>
      <c r="O153" s="11">
        <v>0.54528035948040487</v>
      </c>
      <c r="P153" s="11">
        <v>0.57254437745442521</v>
      </c>
      <c r="Q153" s="11">
        <v>0.60117159632714645</v>
      </c>
      <c r="R153" s="11">
        <v>0.63123017614350374</v>
      </c>
      <c r="S153" s="11">
        <v>0.66279168495067897</v>
      </c>
      <c r="T153" s="11">
        <v>0.69593126919821291</v>
      </c>
      <c r="U153" s="11">
        <v>0.73072783265812358</v>
      </c>
      <c r="V153" s="11">
        <v>0.76726422429102981</v>
      </c>
      <c r="W153" s="11">
        <v>0.80562743550558136</v>
      </c>
      <c r="X153" s="11">
        <v>0.84590880728086038</v>
      </c>
      <c r="Y153" s="11">
        <v>0.88820424764490324</v>
      </c>
      <c r="Z153" s="11">
        <v>0.93261446002714832</v>
      </c>
      <c r="AA153" s="11">
        <v>0.97924518302850605</v>
      </c>
      <c r="AB153" s="11">
        <v>1.0282074421799314</v>
      </c>
      <c r="AC153" s="11">
        <v>1.0796178142889279</v>
      </c>
      <c r="AD153" s="11">
        <v>1.1335987050033742</v>
      </c>
      <c r="AE153" s="11">
        <v>1.1902786402535432</v>
      </c>
      <c r="AF153" s="11">
        <v>1.2497925722662204</v>
      </c>
      <c r="AG153" s="11">
        <v>1.3122822008795314</v>
      </c>
      <c r="AH153" s="11">
        <v>1.3778963109235081</v>
      </c>
      <c r="AI153" s="11">
        <v>1.4467911264696836</v>
      </c>
      <c r="AJ153" s="11">
        <v>1.5191306827931679</v>
      </c>
      <c r="AK153" s="11">
        <v>1.5950872169328265</v>
      </c>
      <c r="AL153" s="11">
        <v>1.6748415777794678</v>
      </c>
      <c r="AM153" s="11">
        <v>1.758583656668441</v>
      </c>
      <c r="AN153" s="11">
        <v>1.8465128395018633</v>
      </c>
    </row>
    <row r="155" spans="1:40" x14ac:dyDescent="0.25">
      <c r="A155" s="5" t="s">
        <v>32</v>
      </c>
    </row>
    <row r="156" spans="1:40" x14ac:dyDescent="0.25">
      <c r="A156" s="5" t="s">
        <v>4</v>
      </c>
    </row>
    <row r="157" spans="1:40" x14ac:dyDescent="0.25">
      <c r="A157" s="5" t="s">
        <v>72</v>
      </c>
    </row>
    <row r="158" spans="1:40" x14ac:dyDescent="0.25">
      <c r="A158" s="5" t="s">
        <v>6</v>
      </c>
    </row>
    <row r="159" spans="1:40" x14ac:dyDescent="0.25">
      <c r="A159" s="5"/>
    </row>
    <row r="160" spans="1:40" x14ac:dyDescent="0.25">
      <c r="A160" s="6" t="s">
        <v>7</v>
      </c>
      <c r="B160" s="6">
        <v>2022</v>
      </c>
      <c r="C160" s="6">
        <v>2023</v>
      </c>
      <c r="D160" s="6">
        <v>2024</v>
      </c>
      <c r="E160" s="6">
        <v>2025</v>
      </c>
      <c r="F160" s="6">
        <v>2026</v>
      </c>
      <c r="G160" s="6">
        <v>2027</v>
      </c>
      <c r="H160" s="6">
        <v>2028</v>
      </c>
      <c r="I160" s="6">
        <v>2029</v>
      </c>
      <c r="J160" s="6">
        <v>2030</v>
      </c>
      <c r="K160" s="6">
        <v>2031</v>
      </c>
      <c r="L160" s="6">
        <v>2032</v>
      </c>
      <c r="M160" s="6">
        <v>2033</v>
      </c>
      <c r="N160" s="6">
        <v>2034</v>
      </c>
      <c r="O160" s="6">
        <v>2035</v>
      </c>
      <c r="P160" s="6">
        <v>2036</v>
      </c>
      <c r="Q160" s="6">
        <v>2037</v>
      </c>
      <c r="R160" s="6">
        <v>2038</v>
      </c>
      <c r="S160" s="6">
        <v>2039</v>
      </c>
      <c r="T160" s="6">
        <v>2040</v>
      </c>
      <c r="U160" s="6">
        <v>2041</v>
      </c>
      <c r="V160" s="6">
        <v>2042</v>
      </c>
      <c r="W160" s="6">
        <v>2043</v>
      </c>
      <c r="X160" s="6">
        <v>2044</v>
      </c>
      <c r="Y160" s="6">
        <v>2045</v>
      </c>
      <c r="Z160" s="6">
        <v>2046</v>
      </c>
      <c r="AA160" s="6">
        <v>2047</v>
      </c>
      <c r="AB160" s="6">
        <v>2048</v>
      </c>
      <c r="AC160" s="6">
        <v>2049</v>
      </c>
      <c r="AD160" s="6">
        <v>2050</v>
      </c>
      <c r="AE160" s="6">
        <v>2051</v>
      </c>
      <c r="AF160" s="6">
        <v>2052</v>
      </c>
      <c r="AG160" s="6">
        <v>2053</v>
      </c>
      <c r="AH160" s="6">
        <v>2054</v>
      </c>
      <c r="AI160" s="6">
        <v>2055</v>
      </c>
      <c r="AJ160" s="6">
        <v>2056</v>
      </c>
      <c r="AK160" s="6">
        <v>2057</v>
      </c>
      <c r="AL160" s="6">
        <v>2058</v>
      </c>
      <c r="AM160" s="6">
        <v>2059</v>
      </c>
      <c r="AN160" s="6">
        <v>2060</v>
      </c>
    </row>
    <row r="161" spans="1:40" x14ac:dyDescent="0.25">
      <c r="A161" s="6" t="s">
        <v>34</v>
      </c>
      <c r="B161" s="11">
        <v>10.634196905452798</v>
      </c>
      <c r="C161" s="11">
        <v>11.165906750725439</v>
      </c>
      <c r="D161" s="11">
        <v>11.724202088261713</v>
      </c>
      <c r="E161" s="11">
        <v>12.310412192674796</v>
      </c>
      <c r="F161" s="11">
        <v>12.925932802308537</v>
      </c>
      <c r="G161" s="11">
        <v>13.572229442423966</v>
      </c>
      <c r="H161" s="11">
        <v>14.250840914545165</v>
      </c>
      <c r="I161" s="11">
        <v>14.963382960272426</v>
      </c>
      <c r="J161" s="11">
        <v>15.711552108286043</v>
      </c>
      <c r="K161" s="11">
        <v>16.49712971370035</v>
      </c>
      <c r="L161" s="11">
        <v>17.321986199385368</v>
      </c>
      <c r="M161" s="11">
        <v>18.188085509354632</v>
      </c>
      <c r="N161" s="11">
        <v>19.097489784822372</v>
      </c>
      <c r="O161" s="11">
        <v>20.052364274063486</v>
      </c>
      <c r="P161" s="11">
        <v>21.054982487766665</v>
      </c>
      <c r="Q161" s="11">
        <v>22.107731612154996</v>
      </c>
      <c r="R161" s="11">
        <v>23.213118192762742</v>
      </c>
      <c r="S161" s="11">
        <v>24.37377410240088</v>
      </c>
      <c r="T161" s="11">
        <v>25.592462807520931</v>
      </c>
      <c r="U161" s="11">
        <v>26.872085947896977</v>
      </c>
      <c r="V161" s="11">
        <v>28.215690245291825</v>
      </c>
      <c r="W161" s="11">
        <v>29.626474757556416</v>
      </c>
      <c r="X161" s="11">
        <v>31.107798495434245</v>
      </c>
      <c r="Y161" s="11">
        <v>32.663188420205948</v>
      </c>
      <c r="Z161" s="11">
        <v>34.29634784121626</v>
      </c>
      <c r="AA161" s="11">
        <v>36.011165233277062</v>
      </c>
      <c r="AB161" s="11">
        <v>37.811723494940921</v>
      </c>
      <c r="AC161" s="11">
        <v>39.70230966968797</v>
      </c>
      <c r="AD161" s="11">
        <v>41.687425153172363</v>
      </c>
      <c r="AE161" s="11">
        <v>43.77179641083098</v>
      </c>
      <c r="AF161" s="11">
        <v>45.960386231372524</v>
      </c>
      <c r="AG161" s="11">
        <v>48.258405542941162</v>
      </c>
      <c r="AH161" s="11">
        <v>50.671325820088235</v>
      </c>
      <c r="AI161" s="11">
        <v>53.204892111092633</v>
      </c>
      <c r="AJ161" s="11">
        <v>55.865136716647264</v>
      </c>
      <c r="AK161" s="11">
        <v>58.658393552479644</v>
      </c>
      <c r="AL161" s="11">
        <v>61.59131323010363</v>
      </c>
      <c r="AM161" s="11">
        <v>64.670878891608808</v>
      </c>
      <c r="AN161" s="11">
        <v>67.904422836189255</v>
      </c>
    </row>
    <row r="162" spans="1:40" x14ac:dyDescent="0.25">
      <c r="A162" s="6" t="s">
        <v>35</v>
      </c>
      <c r="B162" s="11">
        <v>4.5309455813376003</v>
      </c>
      <c r="C162" s="11">
        <v>4.7574928604044793</v>
      </c>
      <c r="D162" s="11">
        <v>4.9953675034247027</v>
      </c>
      <c r="E162" s="11">
        <v>5.2451358785959386</v>
      </c>
      <c r="F162" s="11">
        <v>5.5073926725257367</v>
      </c>
      <c r="G162" s="11">
        <v>5.7827623061520237</v>
      </c>
      <c r="H162" s="11">
        <v>6.0719004214596266</v>
      </c>
      <c r="I162" s="11">
        <v>6.3754954425326069</v>
      </c>
      <c r="J162" s="11">
        <v>6.6942702146592366</v>
      </c>
      <c r="K162" s="11">
        <v>7.028983725392199</v>
      </c>
      <c r="L162" s="11">
        <v>7.3804329116618099</v>
      </c>
      <c r="M162" s="11">
        <v>7.7494545572449001</v>
      </c>
      <c r="N162" s="11">
        <v>8.1369272851071468</v>
      </c>
      <c r="O162" s="11">
        <v>8.5437736493625032</v>
      </c>
      <c r="P162" s="11">
        <v>8.9709623318306306</v>
      </c>
      <c r="Q162" s="11">
        <v>9.4195104484221623</v>
      </c>
      <c r="R162" s="11">
        <v>9.8904859708432689</v>
      </c>
      <c r="S162" s="11">
        <v>10.385010269385431</v>
      </c>
      <c r="T162" s="11">
        <v>10.904260782854704</v>
      </c>
      <c r="U162" s="11">
        <v>11.44947382199744</v>
      </c>
      <c r="V162" s="11">
        <v>12.021947513097313</v>
      </c>
      <c r="W162" s="11">
        <v>12.623044888752178</v>
      </c>
      <c r="X162" s="11">
        <v>13.254197133189789</v>
      </c>
      <c r="Y162" s="11">
        <v>13.916906989849279</v>
      </c>
      <c r="Z162" s="11">
        <v>14.612752339341743</v>
      </c>
      <c r="AA162" s="11">
        <v>15.343389956308828</v>
      </c>
      <c r="AB162" s="11">
        <v>16.110559454124271</v>
      </c>
      <c r="AC162" s="11">
        <v>16.916087426830487</v>
      </c>
      <c r="AD162" s="11">
        <v>17.761891798172009</v>
      </c>
      <c r="AE162" s="11">
        <v>18.64998638808061</v>
      </c>
      <c r="AF162" s="11">
        <v>19.58248570748464</v>
      </c>
      <c r="AG162" s="11">
        <v>20.561609992858877</v>
      </c>
      <c r="AH162" s="11">
        <v>21.589690492501823</v>
      </c>
      <c r="AI162" s="11">
        <v>22.669175017126907</v>
      </c>
      <c r="AJ162" s="11">
        <v>23.802633767983256</v>
      </c>
      <c r="AK162" s="11">
        <v>24.992765456382422</v>
      </c>
      <c r="AL162" s="11">
        <v>26.242403729201545</v>
      </c>
      <c r="AM162" s="11">
        <v>27.554523915661623</v>
      </c>
      <c r="AN162" s="11">
        <v>28.932250111444706</v>
      </c>
    </row>
    <row r="163" spans="1:40" x14ac:dyDescent="0.25">
      <c r="A163" s="6" t="s">
        <v>36</v>
      </c>
      <c r="B163" s="11">
        <v>1.0482038285183999</v>
      </c>
      <c r="C163" s="11">
        <v>1.10061401994432</v>
      </c>
      <c r="D163" s="11">
        <v>1.1556447209415359</v>
      </c>
      <c r="E163" s="11">
        <v>1.2134269569886129</v>
      </c>
      <c r="F163" s="11">
        <v>1.2740983048380434</v>
      </c>
      <c r="G163" s="11">
        <v>1.3378032200799459</v>
      </c>
      <c r="H163" s="11">
        <v>1.4046933810839433</v>
      </c>
      <c r="I163" s="11">
        <v>1.4749280501381403</v>
      </c>
      <c r="J163" s="11">
        <v>1.5486744526450473</v>
      </c>
      <c r="K163" s="11">
        <v>1.6261081752772997</v>
      </c>
      <c r="L163" s="11">
        <v>1.7074135840411651</v>
      </c>
      <c r="M163" s="11">
        <v>1.7927842632432229</v>
      </c>
      <c r="N163" s="11">
        <v>1.8824234764053844</v>
      </c>
      <c r="O163" s="11">
        <v>1.9765446502256536</v>
      </c>
      <c r="P163" s="11">
        <v>2.075371882736937</v>
      </c>
      <c r="Q163" s="11">
        <v>2.1791404768737834</v>
      </c>
      <c r="R163" s="11">
        <v>2.2880975007174729</v>
      </c>
      <c r="S163" s="11">
        <v>2.4025023757533464</v>
      </c>
      <c r="T163" s="11">
        <v>2.5226274945410134</v>
      </c>
      <c r="U163" s="11">
        <v>2.6487588692680646</v>
      </c>
      <c r="V163" s="11">
        <v>2.7811968127314675</v>
      </c>
      <c r="W163" s="11">
        <v>2.9202566533680412</v>
      </c>
      <c r="X163" s="11">
        <v>3.0662694860364441</v>
      </c>
      <c r="Y163" s="11">
        <v>3.2195829603382657</v>
      </c>
      <c r="Z163" s="11">
        <v>3.3805621083551789</v>
      </c>
      <c r="AA163" s="11">
        <v>3.5495902137729378</v>
      </c>
      <c r="AB163" s="11">
        <v>3.7270697244615847</v>
      </c>
      <c r="AC163" s="11">
        <v>3.9134232106846651</v>
      </c>
      <c r="AD163" s="11">
        <v>4.1090943712188972</v>
      </c>
      <c r="AE163" s="11">
        <v>4.3145490897798426</v>
      </c>
      <c r="AF163" s="11">
        <v>4.5302765442688342</v>
      </c>
      <c r="AG163" s="11">
        <v>4.7567903714822766</v>
      </c>
      <c r="AH163" s="11">
        <v>4.9946298900563919</v>
      </c>
      <c r="AI163" s="11">
        <v>5.2443613845592107</v>
      </c>
      <c r="AJ163" s="11">
        <v>5.5065794537871708</v>
      </c>
      <c r="AK163" s="11">
        <v>5.781908426476531</v>
      </c>
      <c r="AL163" s="11">
        <v>6.0710038478003572</v>
      </c>
      <c r="AM163" s="11">
        <v>6.3745540401903753</v>
      </c>
      <c r="AN163" s="11">
        <v>6.6932817421998951</v>
      </c>
    </row>
    <row r="164" spans="1:40" x14ac:dyDescent="0.25">
      <c r="A164" s="6" t="s">
        <v>37</v>
      </c>
      <c r="B164" s="11">
        <v>0.69316704789119998</v>
      </c>
      <c r="C164" s="11">
        <v>0.72782540028576004</v>
      </c>
      <c r="D164" s="11">
        <v>0.76421667030004792</v>
      </c>
      <c r="E164" s="11">
        <v>0.80242750381505057</v>
      </c>
      <c r="F164" s="11">
        <v>0.842548879005803</v>
      </c>
      <c r="G164" s="11">
        <v>0.88467632295609311</v>
      </c>
      <c r="H164" s="11">
        <v>0.92891013910389808</v>
      </c>
      <c r="I164" s="11">
        <v>0.97535564605909297</v>
      </c>
      <c r="J164" s="11">
        <v>1.0241234283620475</v>
      </c>
      <c r="K164" s="11">
        <v>1.07532959978015</v>
      </c>
      <c r="L164" s="11">
        <v>1.1290960797691578</v>
      </c>
      <c r="M164" s="11">
        <v>1.1855508837576152</v>
      </c>
      <c r="N164" s="11">
        <v>1.2448284279454962</v>
      </c>
      <c r="O164" s="11">
        <v>1.307069849342771</v>
      </c>
      <c r="P164" s="11">
        <v>1.3724233418099099</v>
      </c>
      <c r="Q164" s="11">
        <v>1.4410445089004054</v>
      </c>
      <c r="R164" s="11">
        <v>1.5130967343454254</v>
      </c>
      <c r="S164" s="11">
        <v>1.5887515710626969</v>
      </c>
      <c r="T164" s="11">
        <v>1.6681891496158319</v>
      </c>
      <c r="U164" s="11">
        <v>1.7515986070966234</v>
      </c>
      <c r="V164" s="11">
        <v>1.8391785374514544</v>
      </c>
      <c r="W164" s="11">
        <v>1.9311374643240276</v>
      </c>
      <c r="X164" s="11">
        <v>2.027694337540229</v>
      </c>
      <c r="Y164" s="11">
        <v>2.1290790544172404</v>
      </c>
      <c r="Z164" s="11">
        <v>2.2355330071381023</v>
      </c>
      <c r="AA164" s="11">
        <v>2.3473096574950074</v>
      </c>
      <c r="AB164" s="11">
        <v>2.4646751403697587</v>
      </c>
      <c r="AC164" s="11">
        <v>2.587908897388246</v>
      </c>
      <c r="AD164" s="11">
        <v>2.7173043422576582</v>
      </c>
      <c r="AE164" s="11">
        <v>2.8531695593705413</v>
      </c>
      <c r="AF164" s="11">
        <v>2.9958280373390687</v>
      </c>
      <c r="AG164" s="11">
        <v>3.1456194392060217</v>
      </c>
      <c r="AH164" s="11">
        <v>3.3029004111663243</v>
      </c>
      <c r="AI164" s="11">
        <v>3.4680454317246392</v>
      </c>
      <c r="AJ164" s="11">
        <v>3.6414477033108716</v>
      </c>
      <c r="AK164" s="11">
        <v>3.8235200884764162</v>
      </c>
      <c r="AL164" s="11">
        <v>4.0146960929002367</v>
      </c>
      <c r="AM164" s="11">
        <v>4.2154308975452484</v>
      </c>
      <c r="AN164" s="11">
        <v>4.426202442422511</v>
      </c>
    </row>
    <row r="167" spans="1:40" x14ac:dyDescent="0.25">
      <c r="A167" s="5" t="s">
        <v>32</v>
      </c>
    </row>
    <row r="168" spans="1:40" x14ac:dyDescent="0.25">
      <c r="A168" s="5" t="s">
        <v>4</v>
      </c>
    </row>
    <row r="169" spans="1:40" x14ac:dyDescent="0.25">
      <c r="A169" s="5" t="s">
        <v>74</v>
      </c>
    </row>
    <row r="170" spans="1:40" x14ac:dyDescent="0.25">
      <c r="A170" s="5" t="s">
        <v>6</v>
      </c>
    </row>
    <row r="171" spans="1:40" x14ac:dyDescent="0.25">
      <c r="A171" s="5"/>
    </row>
    <row r="172" spans="1:40" x14ac:dyDescent="0.25">
      <c r="A172" s="6" t="s">
        <v>7</v>
      </c>
      <c r="B172" s="6">
        <v>2022</v>
      </c>
      <c r="C172" s="6">
        <v>2023</v>
      </c>
      <c r="D172" s="6">
        <v>2024</v>
      </c>
      <c r="E172" s="6">
        <v>2025</v>
      </c>
      <c r="F172" s="6">
        <v>2026</v>
      </c>
      <c r="G172" s="6">
        <v>2027</v>
      </c>
      <c r="H172" s="6">
        <v>2028</v>
      </c>
      <c r="I172" s="6">
        <v>2029</v>
      </c>
      <c r="J172" s="6">
        <v>2030</v>
      </c>
      <c r="K172" s="6">
        <v>2031</v>
      </c>
      <c r="L172" s="6">
        <v>2032</v>
      </c>
      <c r="M172" s="6">
        <v>2033</v>
      </c>
      <c r="N172" s="6">
        <v>2034</v>
      </c>
      <c r="O172" s="6">
        <v>2035</v>
      </c>
      <c r="P172" s="6">
        <v>2036</v>
      </c>
      <c r="Q172" s="6">
        <v>2037</v>
      </c>
      <c r="R172" s="6">
        <v>2038</v>
      </c>
      <c r="S172" s="6">
        <v>2039</v>
      </c>
      <c r="T172" s="6">
        <v>2040</v>
      </c>
      <c r="U172" s="6">
        <v>2041</v>
      </c>
      <c r="V172" s="6">
        <v>2042</v>
      </c>
      <c r="W172" s="6">
        <v>2043</v>
      </c>
      <c r="X172" s="6">
        <v>2044</v>
      </c>
      <c r="Y172" s="6">
        <v>2045</v>
      </c>
      <c r="Z172" s="6">
        <v>2046</v>
      </c>
      <c r="AA172" s="6">
        <v>2047</v>
      </c>
      <c r="AB172" s="6">
        <v>2048</v>
      </c>
      <c r="AC172" s="6">
        <v>2049</v>
      </c>
      <c r="AD172" s="6">
        <v>2050</v>
      </c>
      <c r="AE172" s="6">
        <v>2051</v>
      </c>
      <c r="AF172" s="6">
        <v>2052</v>
      </c>
      <c r="AG172" s="6">
        <v>2053</v>
      </c>
      <c r="AH172" s="6">
        <v>2054</v>
      </c>
      <c r="AI172" s="6">
        <v>2055</v>
      </c>
      <c r="AJ172" s="6">
        <v>2056</v>
      </c>
      <c r="AK172" s="6">
        <v>2057</v>
      </c>
      <c r="AL172" s="6">
        <v>2058</v>
      </c>
      <c r="AM172" s="6">
        <v>2059</v>
      </c>
      <c r="AN172" s="6">
        <v>2060</v>
      </c>
    </row>
    <row r="173" spans="1:40" x14ac:dyDescent="0.25">
      <c r="A173" s="6" t="s">
        <v>34</v>
      </c>
      <c r="B173" s="11">
        <v>60.376923983079131</v>
      </c>
      <c r="C173" s="11">
        <v>60.583379402383386</v>
      </c>
      <c r="D173" s="11">
        <v>60.78983482168767</v>
      </c>
      <c r="E173" s="11">
        <v>60.996290240991939</v>
      </c>
      <c r="F173" s="11">
        <v>61.548555604970311</v>
      </c>
      <c r="G173" s="11">
        <v>62.100820968948696</v>
      </c>
      <c r="H173" s="11">
        <v>62.653086332927096</v>
      </c>
      <c r="I173" s="11">
        <v>63.20535169690546</v>
      </c>
      <c r="J173" s="11">
        <v>63.757617060883824</v>
      </c>
      <c r="K173" s="11">
        <v>64.221477282815371</v>
      </c>
      <c r="L173" s="11">
        <v>64.68533750474694</v>
      </c>
      <c r="M173" s="11">
        <v>65.149197726678466</v>
      </c>
      <c r="N173" s="11">
        <v>65.61305794861002</v>
      </c>
      <c r="O173" s="11">
        <v>66.07691817054156</v>
      </c>
      <c r="P173" s="11">
        <v>66.451351256035394</v>
      </c>
      <c r="Q173" s="11">
        <v>66.825784341529214</v>
      </c>
      <c r="R173" s="11">
        <v>67.20021742702302</v>
      </c>
      <c r="S173" s="11">
        <v>67.57465051251684</v>
      </c>
      <c r="T173" s="11">
        <v>67.949083598010674</v>
      </c>
      <c r="U173" s="11">
        <v>68.236052529437941</v>
      </c>
      <c r="V173" s="11">
        <v>68.523021460865223</v>
      </c>
      <c r="W173" s="11">
        <v>68.809990392292534</v>
      </c>
      <c r="X173" s="11">
        <v>69.096959323719815</v>
      </c>
      <c r="Y173" s="11">
        <v>69.383928255147111</v>
      </c>
      <c r="Z173" s="11">
        <v>69.586978486056722</v>
      </c>
      <c r="AA173" s="11">
        <v>69.790028716966319</v>
      </c>
      <c r="AB173" s="11">
        <v>69.993078947875944</v>
      </c>
      <c r="AC173" s="11">
        <v>70.196129178785526</v>
      </c>
      <c r="AD173" s="11">
        <v>70.399179409695165</v>
      </c>
      <c r="AE173" s="11">
        <v>70.399179409695165</v>
      </c>
      <c r="AF173" s="11">
        <v>70.399179409695165</v>
      </c>
      <c r="AG173" s="11">
        <v>70.399179409695165</v>
      </c>
      <c r="AH173" s="11">
        <v>70.399179409695165</v>
      </c>
      <c r="AI173" s="11">
        <v>70.399179409695165</v>
      </c>
      <c r="AJ173" s="11">
        <v>70.399179409695165</v>
      </c>
      <c r="AK173" s="11">
        <v>70.399179409695165</v>
      </c>
      <c r="AL173" s="11">
        <v>70.399179409695165</v>
      </c>
      <c r="AM173" s="11">
        <v>70.399179409695165</v>
      </c>
      <c r="AN173" s="11">
        <v>70.399179409695165</v>
      </c>
    </row>
    <row r="174" spans="1:40" x14ac:dyDescent="0.25">
      <c r="A174" s="6" t="s">
        <v>35</v>
      </c>
      <c r="B174" s="11">
        <v>23.547942271091699</v>
      </c>
      <c r="C174" s="11">
        <v>23.628463105453736</v>
      </c>
      <c r="D174" s="11">
        <v>23.708983939815777</v>
      </c>
      <c r="E174" s="11">
        <v>23.789504774177825</v>
      </c>
      <c r="F174" s="11">
        <v>24.004896881813693</v>
      </c>
      <c r="G174" s="11">
        <v>24.220288989449568</v>
      </c>
      <c r="H174" s="11">
        <v>24.435681097085443</v>
      </c>
      <c r="I174" s="11">
        <v>24.651073204721314</v>
      </c>
      <c r="J174" s="11">
        <v>24.866465312357185</v>
      </c>
      <c r="K174" s="11">
        <v>25.047378035419413</v>
      </c>
      <c r="L174" s="11">
        <v>25.228290758481641</v>
      </c>
      <c r="M174" s="11">
        <v>25.409203481543862</v>
      </c>
      <c r="N174" s="11">
        <v>25.59011620460609</v>
      </c>
      <c r="O174" s="11">
        <v>25.771028927668315</v>
      </c>
      <c r="P174" s="11">
        <v>25.91706367240069</v>
      </c>
      <c r="Q174" s="11">
        <v>26.063098417133073</v>
      </c>
      <c r="R174" s="11">
        <v>26.209133161865452</v>
      </c>
      <c r="S174" s="11">
        <v>26.355167906597831</v>
      </c>
      <c r="T174" s="11">
        <v>26.501202651330214</v>
      </c>
      <c r="U174" s="11">
        <v>26.613125011481259</v>
      </c>
      <c r="V174" s="11">
        <v>26.725047371632304</v>
      </c>
      <c r="W174" s="11">
        <v>26.836969731783356</v>
      </c>
      <c r="X174" s="11">
        <v>26.9488920919344</v>
      </c>
      <c r="Y174" s="11">
        <v>27.060814452085452</v>
      </c>
      <c r="Z174" s="11">
        <v>27.140007209850509</v>
      </c>
      <c r="AA174" s="11">
        <v>27.219199967615566</v>
      </c>
      <c r="AB174" s="11">
        <v>27.29839272538063</v>
      </c>
      <c r="AC174" s="11">
        <v>27.377585483145687</v>
      </c>
      <c r="AD174" s="11">
        <v>27.456778240910744</v>
      </c>
      <c r="AE174" s="11">
        <v>27.456778240910744</v>
      </c>
      <c r="AF174" s="11">
        <v>27.456778240910744</v>
      </c>
      <c r="AG174" s="11">
        <v>27.456778240910744</v>
      </c>
      <c r="AH174" s="11">
        <v>27.456778240910744</v>
      </c>
      <c r="AI174" s="11">
        <v>27.456778240910744</v>
      </c>
      <c r="AJ174" s="11">
        <v>27.456778240910744</v>
      </c>
      <c r="AK174" s="11">
        <v>27.456778240910744</v>
      </c>
      <c r="AL174" s="11">
        <v>27.456778240910744</v>
      </c>
      <c r="AM174" s="11">
        <v>27.456778240910744</v>
      </c>
      <c r="AN174" s="11">
        <v>27.456778240910744</v>
      </c>
    </row>
    <row r="175" spans="1:40" x14ac:dyDescent="0.25">
      <c r="A175" s="6" t="s">
        <v>36</v>
      </c>
      <c r="B175" s="11">
        <v>6.4050402977369441</v>
      </c>
      <c r="C175" s="11">
        <v>6.4269419646834169</v>
      </c>
      <c r="D175" s="11">
        <v>6.4488436316298925</v>
      </c>
      <c r="E175" s="11">
        <v>6.470745298576368</v>
      </c>
      <c r="F175" s="11">
        <v>6.5293319518533259</v>
      </c>
      <c r="G175" s="11">
        <v>6.5879186051302829</v>
      </c>
      <c r="H175" s="11">
        <v>6.6465052584072417</v>
      </c>
      <c r="I175" s="11">
        <v>6.7050919116841987</v>
      </c>
      <c r="J175" s="11">
        <v>6.7636785649611548</v>
      </c>
      <c r="K175" s="11">
        <v>6.8128868256340809</v>
      </c>
      <c r="L175" s="11">
        <v>6.8620950863070078</v>
      </c>
      <c r="M175" s="11">
        <v>6.9113033469799312</v>
      </c>
      <c r="N175" s="11">
        <v>6.9605116076528573</v>
      </c>
      <c r="O175" s="11">
        <v>7.0097198683257824</v>
      </c>
      <c r="P175" s="11">
        <v>7.0494413188929892</v>
      </c>
      <c r="Q175" s="11">
        <v>7.0891627694601969</v>
      </c>
      <c r="R175" s="11">
        <v>7.1288842200274027</v>
      </c>
      <c r="S175" s="11">
        <v>7.1686056705946104</v>
      </c>
      <c r="T175" s="11">
        <v>7.2083271211618181</v>
      </c>
      <c r="U175" s="11">
        <v>7.2387700031229034</v>
      </c>
      <c r="V175" s="11">
        <v>7.269212885083987</v>
      </c>
      <c r="W175" s="11">
        <v>7.2996557670450741</v>
      </c>
      <c r="X175" s="11">
        <v>7.3300986490061577</v>
      </c>
      <c r="Y175" s="11">
        <v>7.3605415309672448</v>
      </c>
      <c r="Z175" s="11">
        <v>7.3820819610793391</v>
      </c>
      <c r="AA175" s="11">
        <v>7.4036223911914352</v>
      </c>
      <c r="AB175" s="11">
        <v>7.4251628213035321</v>
      </c>
      <c r="AC175" s="11">
        <v>7.4467032514156273</v>
      </c>
      <c r="AD175" s="11">
        <v>7.4682436815277233</v>
      </c>
      <c r="AE175" s="11">
        <v>7.4682436815277233</v>
      </c>
      <c r="AF175" s="11">
        <v>7.4682436815277233</v>
      </c>
      <c r="AG175" s="11">
        <v>7.4682436815277233</v>
      </c>
      <c r="AH175" s="11">
        <v>7.4682436815277233</v>
      </c>
      <c r="AI175" s="11">
        <v>7.4682436815277233</v>
      </c>
      <c r="AJ175" s="11">
        <v>7.4682436815277233</v>
      </c>
      <c r="AK175" s="11">
        <v>7.4682436815277233</v>
      </c>
      <c r="AL175" s="11">
        <v>7.4682436815277233</v>
      </c>
      <c r="AM175" s="11">
        <v>7.4682436815277233</v>
      </c>
      <c r="AN175" s="11">
        <v>7.4682436815277233</v>
      </c>
    </row>
    <row r="176" spans="1:40" x14ac:dyDescent="0.25">
      <c r="A176" s="6" t="s">
        <v>37</v>
      </c>
      <c r="B176" s="11">
        <v>3.8618625324590394</v>
      </c>
      <c r="C176" s="11">
        <v>3.8750679492944129</v>
      </c>
      <c r="D176" s="11">
        <v>3.8882733661297881</v>
      </c>
      <c r="E176" s="11">
        <v>3.9014787829651629</v>
      </c>
      <c r="F176" s="11">
        <v>3.9368030886174461</v>
      </c>
      <c r="G176" s="11">
        <v>3.9721273942697288</v>
      </c>
      <c r="H176" s="11">
        <v>4.0074516999220133</v>
      </c>
      <c r="I176" s="11">
        <v>4.0427760055742956</v>
      </c>
      <c r="J176" s="11">
        <v>4.0781003112265788</v>
      </c>
      <c r="K176" s="11">
        <v>4.1077699978087834</v>
      </c>
      <c r="L176" s="11">
        <v>4.1374396843909897</v>
      </c>
      <c r="M176" s="11">
        <v>4.1671093709731943</v>
      </c>
      <c r="N176" s="11">
        <v>4.1967790575553989</v>
      </c>
      <c r="O176" s="11">
        <v>4.2264487441376035</v>
      </c>
      <c r="P176" s="11">
        <v>4.2503984422737133</v>
      </c>
      <c r="Q176" s="11">
        <v>4.2743481404098231</v>
      </c>
      <c r="R176" s="11">
        <v>4.2982978385459347</v>
      </c>
      <c r="S176" s="11">
        <v>4.3222475366820445</v>
      </c>
      <c r="T176" s="11">
        <v>4.3461972348181552</v>
      </c>
      <c r="U176" s="11">
        <v>4.364552501882927</v>
      </c>
      <c r="V176" s="11">
        <v>4.382907768947697</v>
      </c>
      <c r="W176" s="11">
        <v>4.4012630360124705</v>
      </c>
      <c r="X176" s="11">
        <v>4.4196183030772422</v>
      </c>
      <c r="Y176" s="11">
        <v>4.4379735701420149</v>
      </c>
      <c r="Z176" s="11">
        <v>4.4509611824154831</v>
      </c>
      <c r="AA176" s="11">
        <v>4.4639487946889531</v>
      </c>
      <c r="AB176" s="11">
        <v>4.476936406962424</v>
      </c>
      <c r="AC176" s="11">
        <v>4.4899240192358922</v>
      </c>
      <c r="AD176" s="11">
        <v>4.5029116315093614</v>
      </c>
      <c r="AE176" s="11">
        <v>4.5029116315093614</v>
      </c>
      <c r="AF176" s="11">
        <v>4.5029116315093614</v>
      </c>
      <c r="AG176" s="11">
        <v>4.5029116315093614</v>
      </c>
      <c r="AH176" s="11">
        <v>4.5029116315093614</v>
      </c>
      <c r="AI176" s="11">
        <v>4.5029116315093614</v>
      </c>
      <c r="AJ176" s="11">
        <v>4.5029116315093614</v>
      </c>
      <c r="AK176" s="11">
        <v>4.5029116315093614</v>
      </c>
      <c r="AL176" s="11">
        <v>4.5029116315093614</v>
      </c>
      <c r="AM176" s="11">
        <v>4.5029116315093614</v>
      </c>
      <c r="AN176" s="11">
        <v>4.5029116315093614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4696E-A60D-2941-8034-43D77D1C6C06}">
  <dimension ref="A1:AN56"/>
  <sheetViews>
    <sheetView topLeftCell="A8" workbookViewId="0">
      <selection activeCell="G16" sqref="G16"/>
    </sheetView>
  </sheetViews>
  <sheetFormatPr defaultColWidth="11" defaultRowHeight="15.75" x14ac:dyDescent="0.25"/>
  <sheetData>
    <row r="1" spans="1:40" s="3" customFormat="1" x14ac:dyDescent="0.25">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0" x14ac:dyDescent="0.25">
      <c r="A2" s="10" t="s">
        <v>40</v>
      </c>
      <c r="B2" s="4">
        <f>'Commercial-Other Sectors'!B17+'Commercial-Other Sectors'!B32+'Commercial-Other Sectors'!B47+'Commercial-Other Sectors'!B62+'Commercial-Other Sectors'!B77+'Commercial-Other Sectors'!B92+'Commercial-Other Sectors'!B107+'Commercial-Other Sectors'!B122+'Commercial-Other Sectors'!B137+'Commercial-Other Sectors'!B152</f>
        <v>4426.783261744491</v>
      </c>
      <c r="C2" s="4">
        <f>'Commercial-Other Sectors'!C17+'Commercial-Other Sectors'!C32+'Commercial-Other Sectors'!C47+'Commercial-Other Sectors'!C62+'Commercial-Other Sectors'!C77+'Commercial-Other Sectors'!C92+'Commercial-Other Sectors'!C107+'Commercial-Other Sectors'!C122+'Commercial-Other Sectors'!C137+'Commercial-Other Sectors'!C152</f>
        <v>4483.0215698490292</v>
      </c>
      <c r="D2" s="4">
        <f>'Commercial-Other Sectors'!D17+'Commercial-Other Sectors'!D32+'Commercial-Other Sectors'!D47+'Commercial-Other Sectors'!D62+'Commercial-Other Sectors'!D77+'Commercial-Other Sectors'!D92+'Commercial-Other Sectors'!D107+'Commercial-Other Sectors'!D122+'Commercial-Other Sectors'!D137+'Commercial-Other Sectors'!D152</f>
        <v>4542.0906447522157</v>
      </c>
      <c r="E2" s="4">
        <f>'Commercial-Other Sectors'!E17+'Commercial-Other Sectors'!E32+'Commercial-Other Sectors'!E47+'Commercial-Other Sectors'!E62+'Commercial-Other Sectors'!E77+'Commercial-Other Sectors'!E92+'Commercial-Other Sectors'!E107+'Commercial-Other Sectors'!E122+'Commercial-Other Sectors'!E137+'Commercial-Other Sectors'!E152</f>
        <v>4604.1752353932898</v>
      </c>
      <c r="F2" s="4">
        <f>'Commercial-Other Sectors'!F17+'Commercial-Other Sectors'!F32+'Commercial-Other Sectors'!F47+'Commercial-Other Sectors'!F62+'Commercial-Other Sectors'!F77+'Commercial-Other Sectors'!F92+'Commercial-Other Sectors'!F107+'Commercial-Other Sectors'!F122+'Commercial-Other Sectors'!F137+'Commercial-Other Sectors'!F152</f>
        <v>4691.0202271022881</v>
      </c>
      <c r="G2" s="4">
        <f>'Commercial-Other Sectors'!G17+'Commercial-Other Sectors'!G32+'Commercial-Other Sectors'!G47+'Commercial-Other Sectors'!G62+'Commercial-Other Sectors'!G77+'Commercial-Other Sectors'!G92+'Commercial-Other Sectors'!G107+'Commercial-Other Sectors'!G122+'Commercial-Other Sectors'!G137+'Commercial-Other Sectors'!G152</f>
        <v>4781.2871920723228</v>
      </c>
      <c r="H2" s="4">
        <f>'Commercial-Other Sectors'!H17+'Commercial-Other Sectors'!H32+'Commercial-Other Sectors'!H47+'Commercial-Other Sectors'!H62+'Commercial-Other Sectors'!H77+'Commercial-Other Sectors'!H92+'Commercial-Other Sectors'!H107+'Commercial-Other Sectors'!H122+'Commercial-Other Sectors'!H137+'Commercial-Other Sectors'!H152</f>
        <v>4875.1994641118763</v>
      </c>
      <c r="I2" s="4">
        <f>'Commercial-Other Sectors'!I17+'Commercial-Other Sectors'!I32+'Commercial-Other Sectors'!I47+'Commercial-Other Sectors'!I62+'Commercial-Other Sectors'!I77+'Commercial-Other Sectors'!I92+'Commercial-Other Sectors'!I107+'Commercial-Other Sectors'!I122+'Commercial-Other Sectors'!I137+'Commercial-Other Sectors'!I152</f>
        <v>4972.9949528271427</v>
      </c>
      <c r="J2" s="4">
        <f>'Commercial-Other Sectors'!J17+'Commercial-Other Sectors'!J32+'Commercial-Other Sectors'!J47+'Commercial-Other Sectors'!J62+'Commercial-Other Sectors'!J77+'Commercial-Other Sectors'!J92+'Commercial-Other Sectors'!J107+'Commercial-Other Sectors'!J122+'Commercial-Other Sectors'!J137+'Commercial-Other Sectors'!J152</f>
        <v>5074.927094906021</v>
      </c>
      <c r="K2" s="4">
        <f>'Commercial-Other Sectors'!K17+'Commercial-Other Sectors'!K32+'Commercial-Other Sectors'!K47+'Commercial-Other Sectors'!K62+'Commercial-Other Sectors'!K77+'Commercial-Other Sectors'!K92+'Commercial-Other Sectors'!K107+'Commercial-Other Sectors'!K122+'Commercial-Other Sectors'!K137+'Commercial-Other Sectors'!K152</f>
        <v>5175.7571740611338</v>
      </c>
      <c r="L2" s="4">
        <f>'Commercial-Other Sectors'!L17+'Commercial-Other Sectors'!L32+'Commercial-Other Sectors'!L47+'Commercial-Other Sectors'!L62+'Commercial-Other Sectors'!L77+'Commercial-Other Sectors'!L92+'Commercial-Other Sectors'!L107+'Commercial-Other Sectors'!L122+'Commercial-Other Sectors'!L137+'Commercial-Other Sectors'!L152</f>
        <v>5281.2814808147305</v>
      </c>
      <c r="M2" s="4">
        <f>'Commercial-Other Sectors'!M17+'Commercial-Other Sectors'!M32+'Commercial-Other Sectors'!M47+'Commercial-Other Sectors'!M62+'Commercial-Other Sectors'!M77+'Commercial-Other Sectors'!M92+'Commercial-Other Sectors'!M107+'Commercial-Other Sectors'!M122+'Commercial-Other Sectors'!M137+'Commercial-Other Sectors'!M152</f>
        <v>5391.8063821800806</v>
      </c>
      <c r="N2" s="4">
        <f>'Commercial-Other Sectors'!N17+'Commercial-Other Sectors'!N32+'Commercial-Other Sectors'!N47+'Commercial-Other Sectors'!N62+'Commercial-Other Sectors'!N77+'Commercial-Other Sectors'!N92+'Commercial-Other Sectors'!N107+'Commercial-Other Sectors'!N122+'Commercial-Other Sectors'!N137+'Commercial-Other Sectors'!N152</f>
        <v>5507.6582400992966</v>
      </c>
      <c r="O2" s="4">
        <f>'Commercial-Other Sectors'!O17+'Commercial-Other Sectors'!O32+'Commercial-Other Sectors'!O47+'Commercial-Other Sectors'!O62+'Commercial-Other Sectors'!O77+'Commercial-Other Sectors'!O92+'Commercial-Other Sectors'!O107+'Commercial-Other Sectors'!O122+'Commercial-Other Sectors'!O137+'Commercial-Other Sectors'!O152</f>
        <v>5629.1847164049141</v>
      </c>
      <c r="P2" s="4">
        <f>'Commercial-Other Sectors'!P17+'Commercial-Other Sectors'!P32+'Commercial-Other Sectors'!P47+'Commercial-Other Sectors'!P62+'Commercial-Other Sectors'!P77+'Commercial-Other Sectors'!P92+'Commercial-Other Sectors'!P107+'Commercial-Other Sectors'!P122+'Commercial-Other Sectors'!P137+'Commercial-Other Sectors'!P152</f>
        <v>5751.1837870986155</v>
      </c>
      <c r="Q2" s="4">
        <f>'Commercial-Other Sectors'!Q17+'Commercial-Other Sectors'!Q32+'Commercial-Other Sectors'!Q47+'Commercial-Other Sectors'!Q62+'Commercial-Other Sectors'!Q77+'Commercial-Other Sectors'!Q92+'Commercial-Other Sectors'!Q107+'Commercial-Other Sectors'!Q122+'Commercial-Other Sectors'!Q137+'Commercial-Other Sectors'!Q152</f>
        <v>5879.622350758933</v>
      </c>
      <c r="R2" s="4">
        <f>'Commercial-Other Sectors'!R17+'Commercial-Other Sectors'!R32+'Commercial-Other Sectors'!R47+'Commercial-Other Sectors'!R62+'Commercial-Other Sectors'!R77+'Commercial-Other Sectors'!R92+'Commercial-Other Sectors'!R107+'Commercial-Other Sectors'!R122+'Commercial-Other Sectors'!R137+'Commercial-Other Sectors'!R152</f>
        <v>6014.920678492399</v>
      </c>
      <c r="S2" s="4">
        <f>'Commercial-Other Sectors'!S17+'Commercial-Other Sectors'!S32+'Commercial-Other Sectors'!S47+'Commercial-Other Sectors'!S62+'Commercial-Other Sectors'!S77+'Commercial-Other Sectors'!S92+'Commercial-Other Sectors'!S107+'Commercial-Other Sectors'!S122+'Commercial-Other Sectors'!S137+'Commercial-Other Sectors'!S152</f>
        <v>6157.5264702425575</v>
      </c>
      <c r="T2" s="4">
        <f>'Commercial-Other Sectors'!T17+'Commercial-Other Sectors'!T32+'Commercial-Other Sectors'!T47+'Commercial-Other Sectors'!T62+'Commercial-Other Sectors'!T77+'Commercial-Other Sectors'!T92+'Commercial-Other Sectors'!T107+'Commercial-Other Sectors'!T122+'Commercial-Other Sectors'!T137+'Commercial-Other Sectors'!T152</f>
        <v>6307.9166449227741</v>
      </c>
      <c r="U2" s="4">
        <f>'Commercial-Other Sectors'!U17+'Commercial-Other Sectors'!U32+'Commercial-Other Sectors'!U47+'Commercial-Other Sectors'!U62+'Commercial-Other Sectors'!U77+'Commercial-Other Sectors'!U92+'Commercial-Other Sectors'!U107+'Commercial-Other Sectors'!U122+'Commercial-Other Sectors'!U137+'Commercial-Other Sectors'!U152</f>
        <v>6461.1491887153816</v>
      </c>
      <c r="V2" s="4">
        <f>'Commercial-Other Sectors'!V17+'Commercial-Other Sectors'!V32+'Commercial-Other Sectors'!V47+'Commercial-Other Sectors'!V62+'Commercial-Other Sectors'!V77+'Commercial-Other Sectors'!V92+'Commercial-Other Sectors'!V107+'Commercial-Other Sectors'!V122+'Commercial-Other Sectors'!V137+'Commercial-Other Sectors'!V152</f>
        <v>6623.2153624922867</v>
      </c>
      <c r="W2" s="4">
        <f>'Commercial-Other Sectors'!W17+'Commercial-Other Sectors'!W32+'Commercial-Other Sectors'!W47+'Commercial-Other Sectors'!W62+'Commercial-Other Sectors'!W77+'Commercial-Other Sectors'!W92+'Commercial-Other Sectors'!W107+'Commercial-Other Sectors'!W122+'Commercial-Other Sectors'!W137+'Commercial-Other Sectors'!W152</f>
        <v>6794.6916898194668</v>
      </c>
      <c r="X2" s="4">
        <f>'Commercial-Other Sectors'!X17+'Commercial-Other Sectors'!X32+'Commercial-Other Sectors'!X47+'Commercial-Other Sectors'!X62+'Commercial-Other Sectors'!X77+'Commercial-Other Sectors'!X92+'Commercial-Other Sectors'!X107+'Commercial-Other Sectors'!X122+'Commercial-Other Sectors'!X137+'Commercial-Other Sectors'!X152</f>
        <v>6976.1923208583958</v>
      </c>
      <c r="Y2" s="4">
        <f>'Commercial-Other Sectors'!Y17+'Commercial-Other Sectors'!Y32+'Commercial-Other Sectors'!Y47+'Commercial-Other Sectors'!Y62+'Commercial-Other Sectors'!Y77+'Commercial-Other Sectors'!Y92+'Commercial-Other Sectors'!Y107+'Commercial-Other Sectors'!Y122+'Commercial-Other Sectors'!Y137+'Commercial-Other Sectors'!Y152</f>
        <v>7168.3714880517537</v>
      </c>
      <c r="Z2" s="4">
        <f>'Commercial-Other Sectors'!Z17+'Commercial-Other Sectors'!Z32+'Commercial-Other Sectors'!Z47+'Commercial-Other Sectors'!Z62+'Commercial-Other Sectors'!Z77+'Commercial-Other Sectors'!Z92+'Commercial-Other Sectors'!Z107+'Commercial-Other Sectors'!Z122+'Commercial-Other Sectors'!Z137+'Commercial-Other Sectors'!Z152</f>
        <v>7366.6969874018687</v>
      </c>
      <c r="AA2" s="4">
        <f>'Commercial-Other Sectors'!AA17+'Commercial-Other Sectors'!AA32+'Commercial-Other Sectors'!AA47+'Commercial-Other Sectors'!AA62+'Commercial-Other Sectors'!AA77+'Commercial-Other Sectors'!AA92+'Commercial-Other Sectors'!AA107+'Commercial-Other Sectors'!AA122+'Commercial-Other Sectors'!AA137+'Commercial-Other Sectors'!AA152</f>
        <v>7577.140369185272</v>
      </c>
      <c r="AB2" s="4">
        <f>'Commercial-Other Sectors'!AB17+'Commercial-Other Sectors'!AB32+'Commercial-Other Sectors'!AB47+'Commercial-Other Sectors'!AB62+'Commercial-Other Sectors'!AB77+'Commercial-Other Sectors'!AB92+'Commercial-Other Sectors'!AB107+'Commercial-Other Sectors'!AB122+'Commercial-Other Sectors'!AB137+'Commercial-Other Sectors'!AB152</f>
        <v>7800.4925024790082</v>
      </c>
      <c r="AC2" s="4">
        <f>'Commercial-Other Sectors'!AC17+'Commercial-Other Sectors'!AC32+'Commercial-Other Sectors'!AC47+'Commercial-Other Sectors'!AC62+'Commercial-Other Sectors'!AC77+'Commercial-Other Sectors'!AC92+'Commercial-Other Sectors'!AC107+'Commercial-Other Sectors'!AC122+'Commercial-Other Sectors'!AC137+'Commercial-Other Sectors'!AC152</f>
        <v>8037.5958721354291</v>
      </c>
      <c r="AD2" s="4">
        <f>'Commercial-Other Sectors'!AD17+'Commercial-Other Sectors'!AD32+'Commercial-Other Sectors'!AD47+'Commercial-Other Sectors'!AD62+'Commercial-Other Sectors'!AD77+'Commercial-Other Sectors'!AD92+'Commercial-Other Sectors'!AD107+'Commercial-Other Sectors'!AD122+'Commercial-Other Sectors'!AD137+'Commercial-Other Sectors'!AD152</f>
        <v>8289.3479474665382</v>
      </c>
      <c r="AE2" s="4">
        <f>'Commercial-Other Sectors'!AE17+'Commercial-Other Sectors'!AE32+'Commercial-Other Sectors'!AE47+'Commercial-Other Sectors'!AE62+'Commercial-Other Sectors'!AE77+'Commercial-Other Sectors'!AE92+'Commercial-Other Sectors'!AE107+'Commercial-Other Sectors'!AE122+'Commercial-Other Sectors'!AE137+'Commercial-Other Sectors'!AE152</f>
        <v>8544.0523226765745</v>
      </c>
      <c r="AF2" s="4">
        <f>'Commercial-Other Sectors'!AF17+'Commercial-Other Sectors'!AF32+'Commercial-Other Sectors'!AF47+'Commercial-Other Sectors'!AF62+'Commercial-Other Sectors'!AF77+'Commercial-Other Sectors'!AF92+'Commercial-Other Sectors'!AF107+'Commercial-Other Sectors'!AF122+'Commercial-Other Sectors'!AF137+'Commercial-Other Sectors'!AF152</f>
        <v>8815.3798839299616</v>
      </c>
      <c r="AG2" s="4">
        <f>'Commercial-Other Sectors'!AG17+'Commercial-Other Sectors'!AG32+'Commercial-Other Sectors'!AG47+'Commercial-Other Sectors'!AG62+'Commercial-Other Sectors'!AG77+'Commercial-Other Sectors'!AG92+'Commercial-Other Sectors'!AG107+'Commercial-Other Sectors'!AG122+'Commercial-Other Sectors'!AG137+'Commercial-Other Sectors'!AG152</f>
        <v>9104.4155372633704</v>
      </c>
      <c r="AH2" s="4">
        <f>'Commercial-Other Sectors'!AH17+'Commercial-Other Sectors'!AH32+'Commercial-Other Sectors'!AH47+'Commercial-Other Sectors'!AH62+'Commercial-Other Sectors'!AH77+'Commercial-Other Sectors'!AH92+'Commercial-Other Sectors'!AH107+'Commercial-Other Sectors'!AH122+'Commercial-Other Sectors'!AH137+'Commercial-Other Sectors'!AH152</f>
        <v>9412.3149947012844</v>
      </c>
      <c r="AI2" s="4">
        <f>'Commercial-Other Sectors'!AI17+'Commercial-Other Sectors'!AI32+'Commercial-Other Sectors'!AI47+'Commercial-Other Sectors'!AI62+'Commercial-Other Sectors'!AI77+'Commercial-Other Sectors'!AI92+'Commercial-Other Sectors'!AI107+'Commercial-Other Sectors'!AI122+'Commercial-Other Sectors'!AI137+'Commercial-Other Sectors'!AI152</f>
        <v>9740.30939538239</v>
      </c>
      <c r="AJ2" s="4">
        <f>'Commercial-Other Sectors'!AJ17+'Commercial-Other Sectors'!AJ32+'Commercial-Other Sectors'!AJ47+'Commercial-Other Sectors'!AJ62+'Commercial-Other Sectors'!AJ77+'Commercial-Other Sectors'!AJ92+'Commercial-Other Sectors'!AJ107+'Commercial-Other Sectors'!AJ122+'Commercial-Other Sectors'!AJ137+'Commercial-Other Sectors'!AJ152</f>
        <v>10089.710228282032</v>
      </c>
      <c r="AK2" s="4">
        <f>'Commercial-Other Sectors'!AK17+'Commercial-Other Sectors'!AK32+'Commercial-Other Sectors'!AK47+'Commercial-Other Sectors'!AK62+'Commercial-Other Sectors'!AK77+'Commercial-Other Sectors'!AK92+'Commercial-Other Sectors'!AK107+'Commercial-Other Sectors'!AK122+'Commercial-Other Sectors'!AK137+'Commercial-Other Sectors'!AK152</f>
        <v>10461.914576214365</v>
      </c>
      <c r="AL2" s="4">
        <f>'Commercial-Other Sectors'!AL17+'Commercial-Other Sectors'!AL32+'Commercial-Other Sectors'!AL47+'Commercial-Other Sectors'!AL62+'Commercial-Other Sectors'!AL77+'Commercial-Other Sectors'!AL92+'Commercial-Other Sectors'!AL107+'Commercial-Other Sectors'!AL122+'Commercial-Other Sectors'!AL137+'Commercial-Other Sectors'!AL152</f>
        <v>10858.410702082272</v>
      </c>
      <c r="AM2" s="4">
        <f>'Commercial-Other Sectors'!AM17+'Commercial-Other Sectors'!AM32+'Commercial-Other Sectors'!AM47+'Commercial-Other Sectors'!AM62+'Commercial-Other Sectors'!AM77+'Commercial-Other Sectors'!AM92+'Commercial-Other Sectors'!AM107+'Commercial-Other Sectors'!AM122+'Commercial-Other Sectors'!AM137+'Commercial-Other Sectors'!AM152</f>
        <v>11280.783999711899</v>
      </c>
      <c r="AN2" s="4">
        <f>'Commercial-Other Sectors'!AN17+'Commercial-Other Sectors'!AN32+'Commercial-Other Sectors'!AN47+'Commercial-Other Sectors'!AN62+'Commercial-Other Sectors'!AN77+'Commercial-Other Sectors'!AN92+'Commercial-Other Sectors'!AN107+'Commercial-Other Sectors'!AN122+'Commercial-Other Sectors'!AN137+'Commercial-Other Sectors'!AN152</f>
        <v>11730.72333306608</v>
      </c>
    </row>
    <row r="3" spans="1:40" x14ac:dyDescent="0.25">
      <c r="A3" s="10" t="s">
        <v>41</v>
      </c>
      <c r="B3" s="4">
        <f>'Commercial-Other Sectors'!B18+'Commercial-Other Sectors'!B33+'Commercial-Other Sectors'!B48+'Commercial-Other Sectors'!B63+'Commercial-Other Sectors'!B78+'Commercial-Other Sectors'!B93+'Commercial-Other Sectors'!B108+'Commercial-Other Sectors'!B123+'Commercial-Other Sectors'!B138+'Commercial-Other Sectors'!B153</f>
        <v>2704.1595673855363</v>
      </c>
      <c r="C3" s="4">
        <f>'Commercial-Other Sectors'!C18+'Commercial-Other Sectors'!C33+'Commercial-Other Sectors'!C48+'Commercial-Other Sectors'!C63+'Commercial-Other Sectors'!C78+'Commercial-Other Sectors'!C93+'Commercial-Other Sectors'!C108+'Commercial-Other Sectors'!C123+'Commercial-Other Sectors'!C138+'Commercial-Other Sectors'!C153</f>
        <v>2738.5134875832459</v>
      </c>
      <c r="D3" s="4">
        <f>'Commercial-Other Sectors'!D18+'Commercial-Other Sectors'!D33+'Commercial-Other Sectors'!D48+'Commercial-Other Sectors'!D63+'Commercial-Other Sectors'!D78+'Commercial-Other Sectors'!D93+'Commercial-Other Sectors'!D108+'Commercial-Other Sectors'!D123+'Commercial-Other Sectors'!D138+'Commercial-Other Sectors'!D153</f>
        <v>2774.5966194157804</v>
      </c>
      <c r="E3" s="4">
        <f>'Commercial-Other Sectors'!E18+'Commercial-Other Sectors'!E33+'Commercial-Other Sectors'!E48+'Commercial-Other Sectors'!E63+'Commercial-Other Sectors'!E78+'Commercial-Other Sectors'!E93+'Commercial-Other Sectors'!E108+'Commercial-Other Sectors'!E123+'Commercial-Other Sectors'!E138+'Commercial-Other Sectors'!E153</f>
        <v>2812.5218192354905</v>
      </c>
      <c r="F3" s="4">
        <f>'Commercial-Other Sectors'!F18+'Commercial-Other Sectors'!F33+'Commercial-Other Sectors'!F48+'Commercial-Other Sectors'!F63+'Commercial-Other Sectors'!F78+'Commercial-Other Sectors'!F93+'Commercial-Other Sectors'!F108+'Commercial-Other Sectors'!F123+'Commercial-Other Sectors'!F138+'Commercial-Other Sectors'!F153</f>
        <v>2865.5722401200933</v>
      </c>
      <c r="G3" s="4">
        <f>'Commercial-Other Sectors'!G18+'Commercial-Other Sectors'!G33+'Commercial-Other Sectors'!G48+'Commercial-Other Sectors'!G63+'Commercial-Other Sectors'!G78+'Commercial-Other Sectors'!G93+'Commercial-Other Sectors'!G108+'Commercial-Other Sectors'!G123+'Commercial-Other Sectors'!G138+'Commercial-Other Sectors'!G153</f>
        <v>2920.7130189882159</v>
      </c>
      <c r="H3" s="4">
        <f>'Commercial-Other Sectors'!H18+'Commercial-Other Sectors'!H33+'Commercial-Other Sectors'!H48+'Commercial-Other Sectors'!H63+'Commercial-Other Sectors'!H78+'Commercial-Other Sectors'!H93+'Commercial-Other Sectors'!H108+'Commercial-Other Sectors'!H123+'Commercial-Other Sectors'!H138+'Commercial-Other Sectors'!H153</f>
        <v>2978.0805822739508</v>
      </c>
      <c r="I3" s="4">
        <f>'Commercial-Other Sectors'!I18+'Commercial-Other Sectors'!I33+'Commercial-Other Sectors'!I48+'Commercial-Other Sectors'!I63+'Commercial-Other Sectors'!I78+'Commercial-Other Sectors'!I93+'Commercial-Other Sectors'!I108+'Commercial-Other Sectors'!I123+'Commercial-Other Sectors'!I138+'Commercial-Other Sectors'!I153</f>
        <v>3037.8202602317219</v>
      </c>
      <c r="J3" s="4">
        <f>'Commercial-Other Sectors'!J18+'Commercial-Other Sectors'!J33+'Commercial-Other Sectors'!J48+'Commercial-Other Sectors'!J63+'Commercial-Other Sectors'!J78+'Commercial-Other Sectors'!J93+'Commercial-Other Sectors'!J108+'Commercial-Other Sectors'!J123+'Commercial-Other Sectors'!J138+'Commercial-Other Sectors'!J153</f>
        <v>3100.0868680408012</v>
      </c>
      <c r="K3" s="4">
        <f>'Commercial-Other Sectors'!K18+'Commercial-Other Sectors'!K33+'Commercial-Other Sectors'!K48+'Commercial-Other Sectors'!K63+'Commercial-Other Sectors'!K78+'Commercial-Other Sectors'!K93+'Commercial-Other Sectors'!K108+'Commercial-Other Sectors'!K123+'Commercial-Other Sectors'!K138+'Commercial-Other Sectors'!K153</f>
        <v>3161.6802660214339</v>
      </c>
      <c r="L3" s="4">
        <f>'Commercial-Other Sectors'!L18+'Commercial-Other Sectors'!L33+'Commercial-Other Sectors'!L48+'Commercial-Other Sectors'!L63+'Commercial-Other Sectors'!L78+'Commercial-Other Sectors'!L93+'Commercial-Other Sectors'!L108+'Commercial-Other Sectors'!L123+'Commercial-Other Sectors'!L138+'Commercial-Other Sectors'!L153</f>
        <v>3226.1411955075564</v>
      </c>
      <c r="M3" s="4">
        <f>'Commercial-Other Sectors'!M18+'Commercial-Other Sectors'!M33+'Commercial-Other Sectors'!M48+'Commercial-Other Sectors'!M63+'Commercial-Other Sectors'!M78+'Commercial-Other Sectors'!M93+'Commercial-Other Sectors'!M108+'Commercial-Other Sectors'!M123+'Commercial-Other Sectors'!M138+'Commercial-Other Sectors'!M153</f>
        <v>3293.6568048732838</v>
      </c>
      <c r="N3" s="4">
        <f>'Commercial-Other Sectors'!N18+'Commercial-Other Sectors'!N33+'Commercial-Other Sectors'!N48+'Commercial-Other Sectors'!N63+'Commercial-Other Sectors'!N78+'Commercial-Other Sectors'!N93+'Commercial-Other Sectors'!N108+'Commercial-Other Sectors'!N123+'Commercial-Other Sectors'!N138+'Commercial-Other Sectors'!N153</f>
        <v>3364.4264566615616</v>
      </c>
      <c r="O3" s="4">
        <f>'Commercial-Other Sectors'!O18+'Commercial-Other Sectors'!O33+'Commercial-Other Sectors'!O48+'Commercial-Other Sectors'!O63+'Commercial-Other Sectors'!O78+'Commercial-Other Sectors'!O93+'Commercial-Other Sectors'!O108+'Commercial-Other Sectors'!O123+'Commercial-Other Sectors'!O138+'Commercial-Other Sectors'!O153</f>
        <v>3438.6625247373422</v>
      </c>
      <c r="P3" s="4">
        <f>'Commercial-Other Sectors'!P18+'Commercial-Other Sectors'!P33+'Commercial-Other Sectors'!P48+'Commercial-Other Sectors'!P63+'Commercial-Other Sectors'!P78+'Commercial-Other Sectors'!P93+'Commercial-Other Sectors'!P108+'Commercial-Other Sectors'!P123+'Commercial-Other Sectors'!P138+'Commercial-Other Sectors'!P153</f>
        <v>3513.1872833947737</v>
      </c>
      <c r="Q3" s="4">
        <f>'Commercial-Other Sectors'!Q18+'Commercial-Other Sectors'!Q33+'Commercial-Other Sectors'!Q48+'Commercial-Other Sectors'!Q63+'Commercial-Other Sectors'!Q78+'Commercial-Other Sectors'!Q93+'Commercial-Other Sectors'!Q108+'Commercial-Other Sectors'!Q123+'Commercial-Other Sectors'!Q138+'Commercial-Other Sectors'!Q153</f>
        <v>3591.6456921732811</v>
      </c>
      <c r="R3" s="4">
        <f>'Commercial-Other Sectors'!R18+'Commercial-Other Sectors'!R33+'Commercial-Other Sectors'!R48+'Commercial-Other Sectors'!R63+'Commercial-Other Sectors'!R78+'Commercial-Other Sectors'!R93+'Commercial-Other Sectors'!R108+'Commercial-Other Sectors'!R123+'Commercial-Other Sectors'!R138+'Commercial-Other Sectors'!R153</f>
        <v>3674.2944792807648</v>
      </c>
      <c r="S3" s="4">
        <f>'Commercial-Other Sectors'!S18+'Commercial-Other Sectors'!S33+'Commercial-Other Sectors'!S48+'Commercial-Other Sectors'!S63+'Commercial-Other Sectors'!S78+'Commercial-Other Sectors'!S93+'Commercial-Other Sectors'!S108+'Commercial-Other Sectors'!S123+'Commercial-Other Sectors'!S138+'Commercial-Other Sectors'!S153</f>
        <v>3761.4071281958559</v>
      </c>
      <c r="T3" s="4">
        <f>'Commercial-Other Sectors'!T18+'Commercial-Other Sectors'!T33+'Commercial-Other Sectors'!T48+'Commercial-Other Sectors'!T63+'Commercial-Other Sectors'!T78+'Commercial-Other Sectors'!T93+'Commercial-Other Sectors'!T108+'Commercial-Other Sectors'!T123+'Commercial-Other Sectors'!T138+'Commercial-Other Sectors'!T153</f>
        <v>3853.2749711944061</v>
      </c>
      <c r="U3" s="4">
        <f>'Commercial-Other Sectors'!U18+'Commercial-Other Sectors'!U33+'Commercial-Other Sectors'!U48+'Commercial-Other Sectors'!U63+'Commercial-Other Sectors'!U78+'Commercial-Other Sectors'!U93+'Commercial-Other Sectors'!U108+'Commercial-Other Sectors'!U123+'Commercial-Other Sectors'!U138+'Commercial-Other Sectors'!U153</f>
        <v>3946.879113255517</v>
      </c>
      <c r="V3" s="4">
        <f>'Commercial-Other Sectors'!V18+'Commercial-Other Sectors'!V33+'Commercial-Other Sectors'!V48+'Commercial-Other Sectors'!V63+'Commercial-Other Sectors'!V78+'Commercial-Other Sectors'!V93+'Commercial-Other Sectors'!V108+'Commercial-Other Sectors'!V123+'Commercial-Other Sectors'!V138+'Commercial-Other Sectors'!V153</f>
        <v>4045.8793959502809</v>
      </c>
      <c r="W3" s="4">
        <f>'Commercial-Other Sectors'!W18+'Commercial-Other Sectors'!W33+'Commercial-Other Sectors'!W48+'Commercial-Other Sectors'!W63+'Commercial-Other Sectors'!W78+'Commercial-Other Sectors'!W93+'Commercial-Other Sectors'!W108+'Commercial-Other Sectors'!W123+'Commercial-Other Sectors'!W138+'Commercial-Other Sectors'!W153</f>
        <v>4150.6279963843917</v>
      </c>
      <c r="X3" s="4">
        <f>'Commercial-Other Sectors'!X18+'Commercial-Other Sectors'!X33+'Commercial-Other Sectors'!X48+'Commercial-Other Sectors'!X63+'Commercial-Other Sectors'!X78+'Commercial-Other Sectors'!X93+'Commercial-Other Sectors'!X108+'Commercial-Other Sectors'!X123+'Commercial-Other Sectors'!X138+'Commercial-Other Sectors'!X153</f>
        <v>4261.5000763709859</v>
      </c>
      <c r="Y3" s="4">
        <f>'Commercial-Other Sectors'!Y18+'Commercial-Other Sectors'!Y33+'Commercial-Other Sectors'!Y48+'Commercial-Other Sectors'!Y63+'Commercial-Other Sectors'!Y78+'Commercial-Other Sectors'!Y93+'Commercial-Other Sectors'!Y108+'Commercial-Other Sectors'!Y123+'Commercial-Other Sectors'!Y138+'Commercial-Other Sectors'!Y153</f>
        <v>4378.8952825189963</v>
      </c>
      <c r="Z3" s="4">
        <f>'Commercial-Other Sectors'!Z18+'Commercial-Other Sectors'!Z33+'Commercial-Other Sectors'!Z48+'Commercial-Other Sectors'!Z63+'Commercial-Other Sectors'!Z78+'Commercial-Other Sectors'!Z93+'Commercial-Other Sectors'!Z108+'Commercial-Other Sectors'!Z123+'Commercial-Other Sectors'!Z138+'Commercial-Other Sectors'!Z153</f>
        <v>4500.0450575990999</v>
      </c>
      <c r="AA3" s="4">
        <f>'Commercial-Other Sectors'!AA18+'Commercial-Other Sectors'!AA33+'Commercial-Other Sectors'!AA48+'Commercial-Other Sectors'!AA63+'Commercial-Other Sectors'!AA78+'Commercial-Other Sectors'!AA93+'Commercial-Other Sectors'!AA108+'Commercial-Other Sectors'!AA123+'Commercial-Other Sectors'!AA138+'Commercial-Other Sectors'!AA153</f>
        <v>4628.5972027024363</v>
      </c>
      <c r="AB3" s="4">
        <f>'Commercial-Other Sectors'!AB18+'Commercial-Other Sectors'!AB33+'Commercial-Other Sectors'!AB48+'Commercial-Other Sectors'!AB63+'Commercial-Other Sectors'!AB78+'Commercial-Other Sectors'!AB93+'Commercial-Other Sectors'!AB108+'Commercial-Other Sectors'!AB123+'Commercial-Other Sectors'!AB138+'Commercial-Other Sectors'!AB153</f>
        <v>4765.0348307474933</v>
      </c>
      <c r="AC3" s="4">
        <f>'Commercial-Other Sectors'!AC18+'Commercial-Other Sectors'!AC33+'Commercial-Other Sectors'!AC48+'Commercial-Other Sectors'!AC63+'Commercial-Other Sectors'!AC78+'Commercial-Other Sectors'!AC93+'Commercial-Other Sectors'!AC108+'Commercial-Other Sectors'!AC123+'Commercial-Other Sectors'!AC138+'Commercial-Other Sectors'!AC153</f>
        <v>4909.8725848371714</v>
      </c>
      <c r="AD3" s="4">
        <f>'Commercial-Other Sectors'!AD18+'Commercial-Other Sectors'!AD33+'Commercial-Other Sectors'!AD48+'Commercial-Other Sectors'!AD63+'Commercial-Other Sectors'!AD78+'Commercial-Other Sectors'!AD93+'Commercial-Other Sectors'!AD108+'Commercial-Other Sectors'!AD123+'Commercial-Other Sectors'!AD138+'Commercial-Other Sectors'!AD153</f>
        <v>5063.6586960645309</v>
      </c>
      <c r="AE3" s="4">
        <f>'Commercial-Other Sectors'!AE18+'Commercial-Other Sectors'!AE33+'Commercial-Other Sectors'!AE48+'Commercial-Other Sectors'!AE63+'Commercial-Other Sectors'!AE78+'Commercial-Other Sectors'!AE93+'Commercial-Other Sectors'!AE108+'Commercial-Other Sectors'!AE123+'Commercial-Other Sectors'!AE138+'Commercial-Other Sectors'!AE153</f>
        <v>5219.2482590282643</v>
      </c>
      <c r="AF3" s="4">
        <f>'Commercial-Other Sectors'!AF18+'Commercial-Other Sectors'!AF33+'Commercial-Other Sectors'!AF48+'Commercial-Other Sectors'!AF63+'Commercial-Other Sectors'!AF78+'Commercial-Other Sectors'!AF93+'Commercial-Other Sectors'!AF108+'Commercial-Other Sectors'!AF123+'Commercial-Other Sectors'!AF138+'Commercial-Other Sectors'!AF153</f>
        <v>5384.9923167839197</v>
      </c>
      <c r="AG3" s="4">
        <f>'Commercial-Other Sectors'!AG18+'Commercial-Other Sectors'!AG33+'Commercial-Other Sectors'!AG48+'Commercial-Other Sectors'!AG63+'Commercial-Other Sectors'!AG78+'Commercial-Other Sectors'!AG93+'Commercial-Other Sectors'!AG108+'Commercial-Other Sectors'!AG123+'Commercial-Other Sectors'!AG138+'Commercial-Other Sectors'!AG153</f>
        <v>5561.5535986464638</v>
      </c>
      <c r="AH3" s="4">
        <f>'Commercial-Other Sectors'!AH18+'Commercial-Other Sectors'!AH33+'Commercial-Other Sectors'!AH48+'Commercial-Other Sectors'!AH63+'Commercial-Other Sectors'!AH78+'Commercial-Other Sectors'!AH93+'Commercial-Other Sectors'!AH108+'Commercial-Other Sectors'!AH123+'Commercial-Other Sectors'!AH138+'Commercial-Other Sectors'!AH153</f>
        <v>5749.6380867124062</v>
      </c>
      <c r="AI3" s="4">
        <f>'Commercial-Other Sectors'!AI18+'Commercial-Other Sectors'!AI33+'Commercial-Other Sectors'!AI48+'Commercial-Other Sectors'!AI63+'Commercial-Other Sectors'!AI78+'Commercial-Other Sectors'!AI93+'Commercial-Other Sectors'!AI108+'Commercial-Other Sectors'!AI123+'Commercial-Other Sectors'!AI138+'Commercial-Other Sectors'!AI153</f>
        <v>5949.9978387364627</v>
      </c>
      <c r="AJ3" s="4">
        <f>'Commercial-Other Sectors'!AJ18+'Commercial-Other Sectors'!AJ33+'Commercial-Other Sectors'!AJ48+'Commercial-Other Sectors'!AJ63+'Commercial-Other Sectors'!AJ78+'Commercial-Other Sectors'!AJ93+'Commercial-Other Sectors'!AJ108+'Commercial-Other Sectors'!AJ123+'Commercial-Other Sectors'!AJ138+'Commercial-Other Sectors'!AJ153</f>
        <v>6163.4339952421797</v>
      </c>
      <c r="AK3" s="4">
        <f>'Commercial-Other Sectors'!AK18+'Commercial-Other Sectors'!AK33+'Commercial-Other Sectors'!AK48+'Commercial-Other Sectors'!AK63+'Commercial-Other Sectors'!AK78+'Commercial-Other Sectors'!AK93+'Commercial-Other Sectors'!AK108+'Commercial-Other Sectors'!AK123+'Commercial-Other Sectors'!AK138+'Commercial-Other Sectors'!AK153</f>
        <v>6390.7999828905558</v>
      </c>
      <c r="AL3" s="4">
        <f>'Commercial-Other Sectors'!AL18+'Commercial-Other Sectors'!AL33+'Commercial-Other Sectors'!AL48+'Commercial-Other Sectors'!AL63+'Commercial-Other Sectors'!AL78+'Commercial-Other Sectors'!AL93+'Commercial-Other Sectors'!AL108+'Commercial-Other Sectors'!AL123+'Commercial-Other Sectors'!AL138+'Commercial-Other Sectors'!AL153</f>
        <v>6633.0049269152896</v>
      </c>
      <c r="AM3" s="4">
        <f>'Commercial-Other Sectors'!AM18+'Commercial-Other Sectors'!AM33+'Commercial-Other Sectors'!AM48+'Commercial-Other Sectors'!AM63+'Commercial-Other Sectors'!AM78+'Commercial-Other Sectors'!AM93+'Commercial-Other Sectors'!AM108+'Commercial-Other Sectors'!AM123+'Commercial-Other Sectors'!AM138+'Commercial-Other Sectors'!AM153</f>
        <v>6891.0172862693544</v>
      </c>
      <c r="AN3" s="4">
        <f>'Commercial-Other Sectors'!AN18+'Commercial-Other Sectors'!AN33+'Commercial-Other Sectors'!AN48+'Commercial-Other Sectors'!AN63+'Commercial-Other Sectors'!AN78+'Commercial-Other Sectors'!AN93+'Commercial-Other Sectors'!AN108+'Commercial-Other Sectors'!AN123+'Commercial-Other Sectors'!AN138+'Commercial-Other Sectors'!AN153</f>
        <v>7165.8687260180504</v>
      </c>
    </row>
    <row r="4" spans="1:40" x14ac:dyDescent="0.25">
      <c r="A4" s="10" t="s">
        <v>42</v>
      </c>
      <c r="B4" s="4">
        <f>'Commercial-Other Sectors'!B19+'Commercial-Other Sectors'!B34+'Commercial-Other Sectors'!B49+'Commercial-Other Sectors'!B64+'Commercial-Other Sectors'!B79+'Commercial-Other Sectors'!B94+'Commercial-Other Sectors'!B109+'Commercial-Other Sectors'!B124+'Commercial-Other Sectors'!B139+'Commercial-Other Sectors'!B154</f>
        <v>2099.7932234733739</v>
      </c>
      <c r="C4" s="4">
        <f>'Commercial-Other Sectors'!C19+'Commercial-Other Sectors'!C34+'Commercial-Other Sectors'!C49+'Commercial-Other Sectors'!C64+'Commercial-Other Sectors'!C79+'Commercial-Other Sectors'!C94+'Commercial-Other Sectors'!C109+'Commercial-Other Sectors'!C124+'Commercial-Other Sectors'!C139+'Commercial-Other Sectors'!C154</f>
        <v>2126.4692117172731</v>
      </c>
      <c r="D4" s="4">
        <f>'Commercial-Other Sectors'!D19+'Commercial-Other Sectors'!D34+'Commercial-Other Sectors'!D49+'Commercial-Other Sectors'!D64+'Commercial-Other Sectors'!D79+'Commercial-Other Sectors'!D94+'Commercial-Other Sectors'!D109+'Commercial-Other Sectors'!D124+'Commercial-Other Sectors'!D139+'Commercial-Other Sectors'!D154</f>
        <v>2154.4879413128415</v>
      </c>
      <c r="E4" s="4">
        <f>'Commercial-Other Sectors'!E19+'Commercial-Other Sectors'!E34+'Commercial-Other Sectors'!E49+'Commercial-Other Sectors'!E64+'Commercial-Other Sectors'!E79+'Commercial-Other Sectors'!E94+'Commercial-Other Sectors'!E109+'Commercial-Other Sectors'!E124+'Commercial-Other Sectors'!E139+'Commercial-Other Sectors'!E154</f>
        <v>2183.9370457735536</v>
      </c>
      <c r="F4" s="4">
        <f>'Commercial-Other Sectors'!F19+'Commercial-Other Sectors'!F34+'Commercial-Other Sectors'!F49+'Commercial-Other Sectors'!F64+'Commercial-Other Sectors'!F79+'Commercial-Other Sectors'!F94+'Commercial-Other Sectors'!F109+'Commercial-Other Sectors'!F124+'Commercial-Other Sectors'!F139+'Commercial-Other Sectors'!F154</f>
        <v>2225.1309588907779</v>
      </c>
      <c r="G4" s="4">
        <f>'Commercial-Other Sectors'!G19+'Commercial-Other Sectors'!G34+'Commercial-Other Sectors'!G49+'Commercial-Other Sectors'!G64+'Commercial-Other Sectors'!G79+'Commercial-Other Sectors'!G94+'Commercial-Other Sectors'!G109+'Commercial-Other Sectors'!G124+'Commercial-Other Sectors'!G139+'Commercial-Other Sectors'!G154</f>
        <v>2267.9480452782591</v>
      </c>
      <c r="H4" s="4">
        <f>'Commercial-Other Sectors'!H19+'Commercial-Other Sectors'!H34+'Commercial-Other Sectors'!H49+'Commercial-Other Sectors'!H64+'Commercial-Other Sectors'!H79+'Commercial-Other Sectors'!H94+'Commercial-Other Sectors'!H109+'Commercial-Other Sectors'!H124+'Commercial-Other Sectors'!H139+'Commercial-Other Sectors'!H154</f>
        <v>2312.4942407340368</v>
      </c>
      <c r="I4" s="4">
        <f>'Commercial-Other Sectors'!I19+'Commercial-Other Sectors'!I34+'Commercial-Other Sectors'!I49+'Commercial-Other Sectors'!I64+'Commercial-Other Sectors'!I79+'Commercial-Other Sectors'!I94+'Commercial-Other Sectors'!I109+'Commercial-Other Sectors'!I124+'Commercial-Other Sectors'!I139+'Commercial-Other Sectors'!I154</f>
        <v>2358.8823949164962</v>
      </c>
      <c r="J4" s="4">
        <f>'Commercial-Other Sectors'!J19+'Commercial-Other Sectors'!J34+'Commercial-Other Sectors'!J49+'Commercial-Other Sectors'!J64+'Commercial-Other Sectors'!J79+'Commercial-Other Sectors'!J94+'Commercial-Other Sectors'!J109+'Commercial-Other Sectors'!J124+'Commercial-Other Sectors'!J139+'Commercial-Other Sectors'!J154</f>
        <v>2407.2327225748822</v>
      </c>
      <c r="K4" s="4">
        <f>'Commercial-Other Sectors'!K19+'Commercial-Other Sectors'!K34+'Commercial-Other Sectors'!K49+'Commercial-Other Sectors'!K64+'Commercial-Other Sectors'!K79+'Commercial-Other Sectors'!K94+'Commercial-Other Sectors'!K109+'Commercial-Other Sectors'!K124+'Commercial-Other Sectors'!K139+'Commercial-Other Sectors'!K154</f>
        <v>2455.0602994854885</v>
      </c>
      <c r="L4" s="4">
        <f>'Commercial-Other Sectors'!L19+'Commercial-Other Sectors'!L34+'Commercial-Other Sectors'!L49+'Commercial-Other Sectors'!L64+'Commercial-Other Sectors'!L79+'Commercial-Other Sectors'!L94+'Commercial-Other Sectors'!L109+'Commercial-Other Sectors'!L124+'Commercial-Other Sectors'!L139+'Commercial-Other Sectors'!L154</f>
        <v>2505.114528734126</v>
      </c>
      <c r="M4" s="4">
        <f>'Commercial-Other Sectors'!M19+'Commercial-Other Sectors'!M34+'Commercial-Other Sectors'!M49+'Commercial-Other Sectors'!M64+'Commercial-Other Sectors'!M79+'Commercial-Other Sectors'!M94+'Commercial-Other Sectors'!M109+'Commercial-Other Sectors'!M124+'Commercial-Other Sectors'!M139+'Commercial-Other Sectors'!M154</f>
        <v>2557.540731955095</v>
      </c>
      <c r="N4" s="4">
        <f>'Commercial-Other Sectors'!N19+'Commercial-Other Sectors'!N34+'Commercial-Other Sectors'!N49+'Commercial-Other Sectors'!N64+'Commercial-Other Sectors'!N79+'Commercial-Other Sectors'!N94+'Commercial-Other Sectors'!N109+'Commercial-Other Sectors'!N124+'Commercial-Other Sectors'!N139+'Commercial-Other Sectors'!N154</f>
        <v>2612.4937151449517</v>
      </c>
      <c r="O4" s="4">
        <f>'Commercial-Other Sectors'!O19+'Commercial-Other Sectors'!O34+'Commercial-Other Sectors'!O49+'Commercial-Other Sectors'!O64+'Commercial-Other Sectors'!O79+'Commercial-Other Sectors'!O94+'Commercial-Other Sectors'!O109+'Commercial-Other Sectors'!O124+'Commercial-Other Sectors'!O139+'Commercial-Other Sectors'!O154</f>
        <v>2670.1383876558803</v>
      </c>
      <c r="P4" s="4">
        <f>'Commercial-Other Sectors'!P19+'Commercial-Other Sectors'!P34+'Commercial-Other Sectors'!P49+'Commercial-Other Sectors'!P64+'Commercial-Other Sectors'!P79+'Commercial-Other Sectors'!P94+'Commercial-Other Sectors'!P109+'Commercial-Other Sectors'!P124+'Commercial-Other Sectors'!P139+'Commercial-Other Sectors'!P154</f>
        <v>2728.0072298253044</v>
      </c>
      <c r="Q4" s="4">
        <f>'Commercial-Other Sectors'!Q19+'Commercial-Other Sectors'!Q34+'Commercial-Other Sectors'!Q49+'Commercial-Other Sectors'!Q64+'Commercial-Other Sectors'!Q79+'Commercial-Other Sectors'!Q94+'Commercial-Other Sectors'!Q109+'Commercial-Other Sectors'!Q124+'Commercial-Other Sectors'!Q139+'Commercial-Other Sectors'!Q154</f>
        <v>2788.9305706889286</v>
      </c>
      <c r="R4" s="4">
        <f>'Commercial-Other Sectors'!R19+'Commercial-Other Sectors'!R34+'Commercial-Other Sectors'!R49+'Commercial-Other Sectors'!R64+'Commercial-Other Sectors'!R79+'Commercial-Other Sectors'!R94+'Commercial-Other Sectors'!R109+'Commercial-Other Sectors'!R124+'Commercial-Other Sectors'!R139+'Commercial-Other Sectors'!R154</f>
        <v>2853.1077609647009</v>
      </c>
      <c r="S4" s="4">
        <f>'Commercial-Other Sectors'!S19+'Commercial-Other Sectors'!S34+'Commercial-Other Sectors'!S49+'Commercial-Other Sectors'!S64+'Commercial-Other Sectors'!S79+'Commercial-Other Sectors'!S94+'Commercial-Other Sectors'!S109+'Commercial-Other Sectors'!S124+'Commercial-Other Sectors'!S139+'Commercial-Other Sectors'!S154</f>
        <v>2920.7511619208194</v>
      </c>
      <c r="T4" s="4">
        <f>'Commercial-Other Sectors'!T19+'Commercial-Other Sectors'!T34+'Commercial-Other Sectors'!T49+'Commercial-Other Sectors'!T64+'Commercial-Other Sectors'!T79+'Commercial-Other Sectors'!T94+'Commercial-Other Sectors'!T109+'Commercial-Other Sectors'!T124+'Commercial-Other Sectors'!T139+'Commercial-Other Sectors'!T154</f>
        <v>2992.0869945044415</v>
      </c>
      <c r="U4" s="4">
        <f>'Commercial-Other Sectors'!U19+'Commercial-Other Sectors'!U34+'Commercial-Other Sectors'!U49+'Commercial-Other Sectors'!U64+'Commercial-Other Sectors'!U79+'Commercial-Other Sectors'!U94+'Commercial-Other Sectors'!U109+'Commercial-Other Sectors'!U124+'Commercial-Other Sectors'!U139+'Commercial-Other Sectors'!U154</f>
        <v>3064.7710718621802</v>
      </c>
      <c r="V4" s="4">
        <f>'Commercial-Other Sectors'!V19+'Commercial-Other Sectors'!V34+'Commercial-Other Sectors'!V49+'Commercial-Other Sectors'!V64+'Commercial-Other Sectors'!V79+'Commercial-Other Sectors'!V94+'Commercial-Other Sectors'!V109+'Commercial-Other Sectors'!V124+'Commercial-Other Sectors'!V139+'Commercial-Other Sectors'!V154</f>
        <v>3141.6452790006288</v>
      </c>
      <c r="W4" s="4">
        <f>'Commercial-Other Sectors'!W19+'Commercial-Other Sectors'!W34+'Commercial-Other Sectors'!W49+'Commercial-Other Sectors'!W64+'Commercial-Other Sectors'!W79+'Commercial-Other Sectors'!W94+'Commercial-Other Sectors'!W109+'Commercial-Other Sectors'!W124+'Commercial-Other Sectors'!W139+'Commercial-Other Sectors'!W154</f>
        <v>3222.9830831770041</v>
      </c>
      <c r="X4" s="4">
        <f>'Commercial-Other Sectors'!X19+'Commercial-Other Sectors'!X34+'Commercial-Other Sectors'!X49+'Commercial-Other Sectors'!X64+'Commercial-Other Sectors'!X79+'Commercial-Other Sectors'!X94+'Commercial-Other Sectors'!X109+'Commercial-Other Sectors'!X124+'Commercial-Other Sectors'!X139+'Commercial-Other Sectors'!X154</f>
        <v>3309.0757993870657</v>
      </c>
      <c r="Y4" s="4">
        <f>'Commercial-Other Sectors'!Y19+'Commercial-Other Sectors'!Y34+'Commercial-Other Sectors'!Y49+'Commercial-Other Sectors'!Y64+'Commercial-Other Sectors'!Y79+'Commercial-Other Sectors'!Y94+'Commercial-Other Sectors'!Y109+'Commercial-Other Sectors'!Y124+'Commercial-Other Sectors'!Y139+'Commercial-Other Sectors'!Y154</f>
        <v>3400.2337551911087</v>
      </c>
      <c r="Z4" s="4">
        <f>'Commercial-Other Sectors'!Z19+'Commercial-Other Sectors'!Z34+'Commercial-Other Sectors'!Z49+'Commercial-Other Sectors'!Z64+'Commercial-Other Sectors'!Z79+'Commercial-Other Sectors'!Z94+'Commercial-Other Sectors'!Z109+'Commercial-Other Sectors'!Z124+'Commercial-Other Sectors'!Z139+'Commercial-Other Sectors'!Z154</f>
        <v>3494.3071522639484</v>
      </c>
      <c r="AA4" s="4">
        <f>'Commercial-Other Sectors'!AA19+'Commercial-Other Sectors'!AA34+'Commercial-Other Sectors'!AA49+'Commercial-Other Sectors'!AA64+'Commercial-Other Sectors'!AA79+'Commercial-Other Sectors'!AA94+'Commercial-Other Sectors'!AA109+'Commercial-Other Sectors'!AA124+'Commercial-Other Sectors'!AA139+'Commercial-Other Sectors'!AA154</f>
        <v>3594.1285261201838</v>
      </c>
      <c r="AB4" s="4">
        <f>'Commercial-Other Sectors'!AB19+'Commercial-Other Sectors'!AB34+'Commercial-Other Sectors'!AB49+'Commercial-Other Sectors'!AB64+'Commercial-Other Sectors'!AB79+'Commercial-Other Sectors'!AB94+'Commercial-Other Sectors'!AB109+'Commercial-Other Sectors'!AB124+'Commercial-Other Sectors'!AB139+'Commercial-Other Sectors'!AB154</f>
        <v>3700.0730163205899</v>
      </c>
      <c r="AC4" s="4">
        <f>'Commercial-Other Sectors'!AC19+'Commercial-Other Sectors'!AC34+'Commercial-Other Sectors'!AC49+'Commercial-Other Sectors'!AC64+'Commercial-Other Sectors'!AC79+'Commercial-Other Sectors'!AC94+'Commercial-Other Sectors'!AC109+'Commercial-Other Sectors'!AC124+'Commercial-Other Sectors'!AC139+'Commercial-Other Sectors'!AC154</f>
        <v>3812.5402457694463</v>
      </c>
      <c r="AD4" s="4">
        <f>'Commercial-Other Sectors'!AD19+'Commercial-Other Sectors'!AD34+'Commercial-Other Sectors'!AD49+'Commercial-Other Sectors'!AD64+'Commercial-Other Sectors'!AD79+'Commercial-Other Sectors'!AD94+'Commercial-Other Sectors'!AD109+'Commercial-Other Sectors'!AD124+'Commercial-Other Sectors'!AD139+'Commercial-Other Sectors'!AD154</f>
        <v>3931.9559186108218</v>
      </c>
      <c r="AE4" s="4">
        <f>'Commercial-Other Sectors'!AE19+'Commercial-Other Sectors'!AE34+'Commercial-Other Sectors'!AE49+'Commercial-Other Sectors'!AE64+'Commercial-Other Sectors'!AE79+'Commercial-Other Sectors'!AE94+'Commercial-Other Sectors'!AE109+'Commercial-Other Sectors'!AE124+'Commercial-Other Sectors'!AE139+'Commercial-Other Sectors'!AE154</f>
        <v>4052.7719806081618</v>
      </c>
      <c r="AF4" s="4">
        <f>'Commercial-Other Sectors'!AF19+'Commercial-Other Sectors'!AF34+'Commercial-Other Sectors'!AF49+'Commercial-Other Sectors'!AF64+'Commercial-Other Sectors'!AF79+'Commercial-Other Sectors'!AF94+'Commercial-Other Sectors'!AF109+'Commercial-Other Sectors'!AF124+'Commercial-Other Sectors'!AF139+'Commercial-Other Sectors'!AF154</f>
        <v>4181.4730578273675</v>
      </c>
      <c r="AG4" s="4">
        <f>'Commercial-Other Sectors'!AG19+'Commercial-Other Sectors'!AG34+'Commercial-Other Sectors'!AG49+'Commercial-Other Sectors'!AG64+'Commercial-Other Sectors'!AG79+'Commercial-Other Sectors'!AG94+'Commercial-Other Sectors'!AG109+'Commercial-Other Sectors'!AG124+'Commercial-Other Sectors'!AG139+'Commercial-Other Sectors'!AG154</f>
        <v>4318.5737628457837</v>
      </c>
      <c r="AH4" s="4">
        <f>'Commercial-Other Sectors'!AH19+'Commercial-Other Sectors'!AH34+'Commercial-Other Sectors'!AH49+'Commercial-Other Sectors'!AH64+'Commercial-Other Sectors'!AH79+'Commercial-Other Sectors'!AH94+'Commercial-Other Sectors'!AH109+'Commercial-Other Sectors'!AH124+'Commercial-Other Sectors'!AH139+'Commercial-Other Sectors'!AH154</f>
        <v>4464.6222942386612</v>
      </c>
      <c r="AI4" s="4">
        <f>'Commercial-Other Sectors'!AI19+'Commercial-Other Sectors'!AI34+'Commercial-Other Sectors'!AI49+'Commercial-Other Sectors'!AI64+'Commercial-Other Sectors'!AI79+'Commercial-Other Sectors'!AI94+'Commercial-Other Sectors'!AI109+'Commercial-Other Sectors'!AI124+'Commercial-Other Sectors'!AI139+'Commercial-Other Sectors'!AI154</f>
        <v>4620.2026285567954</v>
      </c>
      <c r="AJ4" s="4">
        <f>'Commercial-Other Sectors'!AJ19+'Commercial-Other Sectors'!AJ34+'Commercial-Other Sectors'!AJ49+'Commercial-Other Sectors'!AJ64+'Commercial-Other Sectors'!AJ79+'Commercial-Other Sectors'!AJ94+'Commercial-Other Sectors'!AJ109+'Commercial-Other Sectors'!AJ124+'Commercial-Other Sectors'!AJ139+'Commercial-Other Sectors'!AJ154</f>
        <v>4785.9368553627373</v>
      </c>
      <c r="AK4" s="4">
        <f>'Commercial-Other Sectors'!AK19+'Commercial-Other Sectors'!AK34+'Commercial-Other Sectors'!AK49+'Commercial-Other Sectors'!AK64+'Commercial-Other Sectors'!AK79+'Commercial-Other Sectors'!AK94+'Commercial-Other Sectors'!AK109+'Commercial-Other Sectors'!AK124+'Commercial-Other Sectors'!AK139+'Commercial-Other Sectors'!AK154</f>
        <v>4962.4876646623024</v>
      </c>
      <c r="AL4" s="4">
        <f>'Commercial-Other Sectors'!AL19+'Commercial-Other Sectors'!AL34+'Commercial-Other Sectors'!AL49+'Commercial-Other Sectors'!AL64+'Commercial-Other Sectors'!AL79+'Commercial-Other Sectors'!AL94+'Commercial-Other Sectors'!AL109+'Commercial-Other Sectors'!AL124+'Commercial-Other Sectors'!AL139+'Commercial-Other Sectors'!AL154</f>
        <v>5150.5609966773509</v>
      </c>
      <c r="AM4" s="4">
        <f>'Commercial-Other Sectors'!AM19+'Commercial-Other Sectors'!AM34+'Commercial-Other Sectors'!AM49+'Commercial-Other Sectors'!AM64+'Commercial-Other Sectors'!AM79+'Commercial-Other Sectors'!AM94+'Commercial-Other Sectors'!AM109+'Commercial-Other Sectors'!AM124+'Commercial-Other Sectors'!AM139+'Commercial-Other Sectors'!AM154</f>
        <v>5350.9088645550091</v>
      </c>
      <c r="AN4" s="4">
        <f>'Commercial-Other Sectors'!AN19+'Commercial-Other Sectors'!AN34+'Commercial-Other Sectors'!AN49+'Commercial-Other Sectors'!AN64+'Commercial-Other Sectors'!AN79+'Commercial-Other Sectors'!AN94+'Commercial-Other Sectors'!AN109+'Commercial-Other Sectors'!AN124+'Commercial-Other Sectors'!AN139+'Commercial-Other Sectors'!AN154</f>
        <v>5564.3323612999475</v>
      </c>
    </row>
    <row r="5" spans="1:40" x14ac:dyDescent="0.25">
      <c r="A5" s="10" t="s">
        <v>43</v>
      </c>
      <c r="B5" s="4">
        <f>'Commercial-Other Sectors'!B20+'Commercial-Other Sectors'!B35+'Commercial-Other Sectors'!B50+'Commercial-Other Sectors'!B65+'Commercial-Other Sectors'!B80+'Commercial-Other Sectors'!B95+'Commercial-Other Sectors'!B110+'Commercial-Other Sectors'!B125+'Commercial-Other Sectors'!B140+'Commercial-Other Sectors'!B155+'Commercial-Other Sectors'!B207</f>
        <v>719.12777268854893</v>
      </c>
      <c r="C5" s="4">
        <f>'Commercial-Other Sectors'!C20+'Commercial-Other Sectors'!C35+'Commercial-Other Sectors'!C50+'Commercial-Other Sectors'!C65+'Commercial-Other Sectors'!C80+'Commercial-Other Sectors'!C95+'Commercial-Other Sectors'!C110+'Commercial-Other Sectors'!C125+'Commercial-Other Sectors'!C140+'Commercial-Other Sectors'!C155+'Commercial-Other Sectors'!C207</f>
        <v>722.95402758548175</v>
      </c>
      <c r="D5" s="4">
        <f>'Commercial-Other Sectors'!D20+'Commercial-Other Sectors'!D35+'Commercial-Other Sectors'!D50+'Commercial-Other Sectors'!D65+'Commercial-Other Sectors'!D80+'Commercial-Other Sectors'!D95+'Commercial-Other Sectors'!D110+'Commercial-Other Sectors'!D125+'Commercial-Other Sectors'!D140+'Commercial-Other Sectors'!D155+'Commercial-Other Sectors'!D207</f>
        <v>726.87444850275756</v>
      </c>
      <c r="E5" s="4">
        <f>'Commercial-Other Sectors'!E20+'Commercial-Other Sectors'!E35+'Commercial-Other Sectors'!E50+'Commercial-Other Sectors'!E65+'Commercial-Other Sectors'!E80+'Commercial-Other Sectors'!E95+'Commercial-Other Sectors'!E110+'Commercial-Other Sectors'!E125+'Commercial-Other Sectors'!E140+'Commercial-Other Sectors'!E155+'Commercial-Other Sectors'!E207</f>
        <v>730.89518115056967</v>
      </c>
      <c r="F5" s="4">
        <f>'Commercial-Other Sectors'!F20+'Commercial-Other Sectors'!F35+'Commercial-Other Sectors'!F50+'Commercial-Other Sectors'!F65+'Commercial-Other Sectors'!F80+'Commercial-Other Sectors'!F95+'Commercial-Other Sectors'!F110+'Commercial-Other Sectors'!F125+'Commercial-Other Sectors'!F140+'Commercial-Other Sectors'!F155+'Commercial-Other Sectors'!F207</f>
        <v>739.01496912404696</v>
      </c>
      <c r="G5" s="4">
        <f>'Commercial-Other Sectors'!G20+'Commercial-Other Sectors'!G35+'Commercial-Other Sectors'!G50+'Commercial-Other Sectors'!G65+'Commercial-Other Sectors'!G80+'Commercial-Other Sectors'!G95+'Commercial-Other Sectors'!G110+'Commercial-Other Sectors'!G125+'Commercial-Other Sectors'!G140+'Commercial-Other Sectors'!G155+'Commercial-Other Sectors'!G207</f>
        <v>747.24858971837602</v>
      </c>
      <c r="H5" s="4">
        <f>'Commercial-Other Sectors'!H20+'Commercial-Other Sectors'!H35+'Commercial-Other Sectors'!H50+'Commercial-Other Sectors'!H65+'Commercial-Other Sectors'!H80+'Commercial-Other Sectors'!H95+'Commercial-Other Sectors'!H110+'Commercial-Other Sectors'!H125+'Commercial-Other Sectors'!H140+'Commercial-Other Sectors'!H155+'Commercial-Other Sectors'!H207</f>
        <v>755.60347217709727</v>
      </c>
      <c r="I5" s="4">
        <f>'Commercial-Other Sectors'!I20+'Commercial-Other Sectors'!I35+'Commercial-Other Sectors'!I50+'Commercial-Other Sectors'!I65+'Commercial-Other Sectors'!I80+'Commercial-Other Sectors'!I95+'Commercial-Other Sectors'!I110+'Commercial-Other Sectors'!I125+'Commercial-Other Sectors'!I140+'Commercial-Other Sectors'!I155+'Commercial-Other Sectors'!I207</f>
        <v>764.0875306105595</v>
      </c>
      <c r="J5" s="4">
        <f>'Commercial-Other Sectors'!J20+'Commercial-Other Sectors'!J35+'Commercial-Other Sectors'!J50+'Commercial-Other Sectors'!J65+'Commercial-Other Sectors'!J80+'Commercial-Other Sectors'!J95+'Commercial-Other Sectors'!J110+'Commercial-Other Sectors'!J125+'Commercial-Other Sectors'!J140+'Commercial-Other Sectors'!J155+'Commercial-Other Sectors'!J207</f>
        <v>772.70919564057169</v>
      </c>
      <c r="K5" s="4">
        <f>'Commercial-Other Sectors'!K20+'Commercial-Other Sectors'!K35+'Commercial-Other Sectors'!K50+'Commercial-Other Sectors'!K65+'Commercial-Other Sectors'!K80+'Commercial-Other Sectors'!K95+'Commercial-Other Sectors'!K110+'Commercial-Other Sectors'!K125+'Commercial-Other Sectors'!K140+'Commercial-Other Sectors'!K155+'Commercial-Other Sectors'!K207</f>
        <v>780.45685651223084</v>
      </c>
      <c r="L5" s="4">
        <f>'Commercial-Other Sectors'!L20+'Commercial-Other Sectors'!L35+'Commercial-Other Sectors'!L50+'Commercial-Other Sectors'!L65+'Commercial-Other Sectors'!L80+'Commercial-Other Sectors'!L95+'Commercial-Other Sectors'!L110+'Commercial-Other Sectors'!L125+'Commercial-Other Sectors'!L140+'Commercial-Other Sectors'!L155+'Commercial-Other Sectors'!L207</f>
        <v>788.36067179821475</v>
      </c>
      <c r="M5" s="4">
        <f>'Commercial-Other Sectors'!M20+'Commercial-Other Sectors'!M35+'Commercial-Other Sectors'!M50+'Commercial-Other Sectors'!M65+'Commercial-Other Sectors'!M80+'Commercial-Other Sectors'!M95+'Commercial-Other Sectors'!M110+'Commercial-Other Sectors'!M125+'Commercial-Other Sectors'!M140+'Commercial-Other Sectors'!M155+'Commercial-Other Sectors'!M207</f>
        <v>796.43083285812793</v>
      </c>
      <c r="N5" s="4">
        <f>'Commercial-Other Sectors'!N20+'Commercial-Other Sectors'!N35+'Commercial-Other Sectors'!N50+'Commercial-Other Sectors'!N65+'Commercial-Other Sectors'!N80+'Commercial-Other Sectors'!N95+'Commercial-Other Sectors'!N110+'Commercial-Other Sectors'!N125+'Commercial-Other Sectors'!N140+'Commercial-Other Sectors'!N155+'Commercial-Other Sectors'!N207</f>
        <v>804.6781961868594</v>
      </c>
      <c r="O5" s="4">
        <f>'Commercial-Other Sectors'!O20+'Commercial-Other Sectors'!O35+'Commercial-Other Sectors'!O50+'Commercial-Other Sectors'!O65+'Commercial-Other Sectors'!O80+'Commercial-Other Sectors'!O95+'Commercial-Other Sectors'!O110+'Commercial-Other Sectors'!O125+'Commercial-Other Sectors'!O140+'Commercial-Other Sectors'!O155+'Commercial-Other Sectors'!O207</f>
        <v>813.11432682438704</v>
      </c>
      <c r="P5" s="4">
        <f>'Commercial-Other Sectors'!P20+'Commercial-Other Sectors'!P35+'Commercial-Other Sectors'!P50+'Commercial-Other Sectors'!P65+'Commercial-Other Sectors'!P80+'Commercial-Other Sectors'!P95+'Commercial-Other Sectors'!P110+'Commercial-Other Sectors'!P125+'Commercial-Other Sectors'!P140+'Commercial-Other Sectors'!P155+'Commercial-Other Sectors'!P207</f>
        <v>820.71915460444768</v>
      </c>
      <c r="Q5" s="4">
        <f>'Commercial-Other Sectors'!Q20+'Commercial-Other Sectors'!Q35+'Commercial-Other Sectors'!Q50+'Commercial-Other Sectors'!Q65+'Commercial-Other Sectors'!Q80+'Commercial-Other Sectors'!Q95+'Commercial-Other Sectors'!Q110+'Commercial-Other Sectors'!Q125+'Commercial-Other Sectors'!Q140+'Commercial-Other Sectors'!Q155+'Commercial-Other Sectors'!Q207</f>
        <v>828.53819339828044</v>
      </c>
      <c r="R5" s="4">
        <f>'Commercial-Other Sectors'!R20+'Commercial-Other Sectors'!R35+'Commercial-Other Sectors'!R50+'Commercial-Other Sectors'!R65+'Commercial-Other Sectors'!R80+'Commercial-Other Sectors'!R95+'Commercial-Other Sectors'!R110+'Commercial-Other Sectors'!R125+'Commercial-Other Sectors'!R140+'Commercial-Other Sectors'!R155+'Commercial-Other Sectors'!R207</f>
        <v>836.58542360779802</v>
      </c>
      <c r="S5" s="4">
        <f>'Commercial-Other Sectors'!S20+'Commercial-Other Sectors'!S35+'Commercial-Other Sectors'!S50+'Commercial-Other Sectors'!S65+'Commercial-Other Sectors'!S80+'Commercial-Other Sectors'!S95+'Commercial-Other Sectors'!S110+'Commercial-Other Sectors'!S125+'Commercial-Other Sectors'!S140+'Commercial-Other Sectors'!S155+'Commercial-Other Sectors'!S207</f>
        <v>844.87573806063006</v>
      </c>
      <c r="T5" s="4">
        <f>'Commercial-Other Sectors'!T20+'Commercial-Other Sectors'!T35+'Commercial-Other Sectors'!T50+'Commercial-Other Sectors'!T65+'Commercial-Other Sectors'!T80+'Commercial-Other Sectors'!T95+'Commercial-Other Sectors'!T110+'Commercial-Other Sectors'!T125+'Commercial-Other Sectors'!T140+'Commercial-Other Sectors'!T155+'Commercial-Other Sectors'!T207</f>
        <v>853.42500155924586</v>
      </c>
      <c r="U5" s="4">
        <f>'Commercial-Other Sectors'!U20+'Commercial-Other Sectors'!U35+'Commercial-Other Sectors'!U50+'Commercial-Other Sectors'!U65+'Commercial-Other Sectors'!U80+'Commercial-Other Sectors'!U95+'Commercial-Other Sectors'!U110+'Commercial-Other Sectors'!U125+'Commercial-Other Sectors'!U140+'Commercial-Other Sectors'!U155+'Commercial-Other Sectors'!U207</f>
        <v>861.24038593751993</v>
      </c>
      <c r="V5" s="4">
        <f>'Commercial-Other Sectors'!V20+'Commercial-Other Sectors'!V35+'Commercial-Other Sectors'!V50+'Commercial-Other Sectors'!V65+'Commercial-Other Sectors'!V80+'Commercial-Other Sectors'!V95+'Commercial-Other Sectors'!V110+'Commercial-Other Sectors'!V125+'Commercial-Other Sectors'!V140+'Commercial-Other Sectors'!V155+'Commercial-Other Sectors'!V207</f>
        <v>869.34962277343811</v>
      </c>
      <c r="W5" s="4">
        <f>'Commercial-Other Sectors'!W20+'Commercial-Other Sectors'!W35+'Commercial-Other Sectors'!W50+'Commercial-Other Sectors'!W65+'Commercial-Other Sectors'!W80+'Commercial-Other Sectors'!W95+'Commercial-Other Sectors'!W110+'Commercial-Other Sectors'!W125+'Commercial-Other Sectors'!W140+'Commercial-Other Sectors'!W155+'Commercial-Other Sectors'!W207</f>
        <v>877.77189023804169</v>
      </c>
      <c r="X5" s="4">
        <f>'Commercial-Other Sectors'!X20+'Commercial-Other Sectors'!X35+'Commercial-Other Sectors'!X50+'Commercial-Other Sectors'!X65+'Commercial-Other Sectors'!X80+'Commercial-Other Sectors'!X95+'Commercial-Other Sectors'!X110+'Commercial-Other Sectors'!X125+'Commercial-Other Sectors'!X140+'Commercial-Other Sectors'!X155+'Commercial-Other Sectors'!X207</f>
        <v>886.52761815855149</v>
      </c>
      <c r="Y5" s="4">
        <f>'Commercial-Other Sectors'!Y20+'Commercial-Other Sectors'!Y35+'Commercial-Other Sectors'!Y50+'Commercial-Other Sectors'!Y65+'Commercial-Other Sectors'!Y80+'Commercial-Other Sectors'!Y95+'Commercial-Other Sectors'!Y110+'Commercial-Other Sectors'!Y125+'Commercial-Other Sectors'!Y140+'Commercial-Other Sectors'!Y155+'Commercial-Other Sectors'!Y207</f>
        <v>895.638569707241</v>
      </c>
      <c r="Z5" s="4">
        <f>'Commercial-Other Sectors'!Z20+'Commercial-Other Sectors'!Z35+'Commercial-Other Sectors'!Z50+'Commercial-Other Sectors'!Z65+'Commercial-Other Sectors'!Z80+'Commercial-Other Sectors'!Z95+'Commercial-Other Sectors'!Z110+'Commercial-Other Sectors'!Z125+'Commercial-Other Sectors'!Z140+'Commercial-Other Sectors'!Z155+'Commercial-Other Sectors'!Z207</f>
        <v>904.15913046845549</v>
      </c>
      <c r="AA5" s="4">
        <f>'Commercial-Other Sectors'!AA20+'Commercial-Other Sectors'!AA35+'Commercial-Other Sectors'!AA50+'Commercial-Other Sectors'!AA65+'Commercial-Other Sectors'!AA80+'Commercial-Other Sectors'!AA95+'Commercial-Other Sectors'!AA110+'Commercial-Other Sectors'!AA125+'Commercial-Other Sectors'!AA140+'Commercial-Other Sectors'!AA155+'Commercial-Other Sectors'!AA207</f>
        <v>913.08279499797311</v>
      </c>
      <c r="AB5" s="4">
        <f>'Commercial-Other Sectors'!AB20+'Commercial-Other Sectors'!AB35+'Commercial-Other Sectors'!AB50+'Commercial-Other Sectors'!AB65+'Commercial-Other Sectors'!AB80+'Commercial-Other Sectors'!AB95+'Commercial-Other Sectors'!AB110+'Commercial-Other Sectors'!AB125+'Commercial-Other Sectors'!AB140+'Commercial-Other Sectors'!AB155+'Commercial-Other Sectors'!AB207</f>
        <v>922.43587171287459</v>
      </c>
      <c r="AC5" s="4">
        <f>'Commercial-Other Sectors'!AC20+'Commercial-Other Sectors'!AC35+'Commercial-Other Sectors'!AC50+'Commercial-Other Sectors'!AC65+'Commercial-Other Sectors'!AC80+'Commercial-Other Sectors'!AC95+'Commercial-Other Sectors'!AC110+'Commercial-Other Sectors'!AC125+'Commercial-Other Sectors'!AC140+'Commercial-Other Sectors'!AC155+'Commercial-Other Sectors'!AC207</f>
        <v>932.24638603926815</v>
      </c>
      <c r="AD5" s="4">
        <f>'Commercial-Other Sectors'!AD20+'Commercial-Other Sectors'!AD35+'Commercial-Other Sectors'!AD50+'Commercial-Other Sectors'!AD65+'Commercial-Other Sectors'!AD80+'Commercial-Other Sectors'!AD95+'Commercial-Other Sectors'!AD110+'Commercial-Other Sectors'!AD125+'Commercial-Other Sectors'!AD140+'Commercial-Other Sectors'!AD155+'Commercial-Other Sectors'!AD207</f>
        <v>942.54419247224371</v>
      </c>
      <c r="AE5" s="4">
        <f>'Commercial-Other Sectors'!AE20+'Commercial-Other Sectors'!AE35+'Commercial-Other Sectors'!AE50+'Commercial-Other Sectors'!AE65+'Commercial-Other Sectors'!AE80+'Commercial-Other Sectors'!AE95+'Commercial-Other Sectors'!AE110+'Commercial-Other Sectors'!AE125+'Commercial-Other Sectors'!AE140+'Commercial-Other Sectors'!AE155+'Commercial-Other Sectors'!AE207</f>
        <v>951.01698415145756</v>
      </c>
      <c r="AF5" s="4">
        <f>'Commercial-Other Sectors'!AF20+'Commercial-Other Sectors'!AF35+'Commercial-Other Sectors'!AF50+'Commercial-Other Sectors'!AF65+'Commercial-Other Sectors'!AF80+'Commercial-Other Sectors'!AF95+'Commercial-Other Sectors'!AF110+'Commercial-Other Sectors'!AF125+'Commercial-Other Sectors'!AF140+'Commercial-Other Sectors'!AF155+'Commercial-Other Sectors'!AF207</f>
        <v>960.04274941926428</v>
      </c>
      <c r="AG5" s="4">
        <f>'Commercial-Other Sectors'!AG20+'Commercial-Other Sectors'!AG35+'Commercial-Other Sectors'!AG50+'Commercial-Other Sectors'!AG65+'Commercial-Other Sectors'!AG80+'Commercial-Other Sectors'!AG95+'Commercial-Other Sectors'!AG110+'Commercial-Other Sectors'!AG125+'Commercial-Other Sectors'!AG140+'Commercial-Other Sectors'!AG155+'Commercial-Other Sectors'!AG207</f>
        <v>969.65757789066367</v>
      </c>
      <c r="AH5" s="4">
        <f>'Commercial-Other Sectors'!AH20+'Commercial-Other Sectors'!AH35+'Commercial-Other Sectors'!AH50+'Commercial-Other Sectors'!AH65+'Commercial-Other Sectors'!AH80+'Commercial-Other Sectors'!AH95+'Commercial-Other Sectors'!AH110+'Commercial-Other Sectors'!AH125+'Commercial-Other Sectors'!AH140+'Commercial-Other Sectors'!AH155+'Commercial-Other Sectors'!AH207</f>
        <v>979.89991455591803</v>
      </c>
      <c r="AI5" s="4">
        <f>'Commercial-Other Sectors'!AI20+'Commercial-Other Sectors'!AI35+'Commercial-Other Sectors'!AI50+'Commercial-Other Sectors'!AI65+'Commercial-Other Sectors'!AI80+'Commercial-Other Sectors'!AI95+'Commercial-Other Sectors'!AI110+'Commercial-Other Sectors'!AI125+'Commercial-Other Sectors'!AI140+'Commercial-Other Sectors'!AI155+'Commercial-Other Sectors'!AI207</f>
        <v>990.8107135032385</v>
      </c>
      <c r="AJ5" s="4">
        <f>'Commercial-Other Sectors'!AJ20+'Commercial-Other Sectors'!AJ35+'Commercial-Other Sectors'!AJ50+'Commercial-Other Sectors'!AJ65+'Commercial-Other Sectors'!AJ80+'Commercial-Other Sectors'!AJ95+'Commercial-Other Sectors'!AJ110+'Commercial-Other Sectors'!AJ125+'Commercial-Other Sectors'!AJ140+'Commercial-Other Sectors'!AJ155+'Commercial-Other Sectors'!AJ207</f>
        <v>1002.433601674128</v>
      </c>
      <c r="AK5" s="4">
        <f>'Commercial-Other Sectors'!AK20+'Commercial-Other Sectors'!AK35+'Commercial-Other Sectors'!AK50+'Commercial-Other Sectors'!AK65+'Commercial-Other Sectors'!AK80+'Commercial-Other Sectors'!AK95+'Commercial-Other Sectors'!AK110+'Commercial-Other Sectors'!AK125+'Commercial-Other Sectors'!AK140+'Commercial-Other Sectors'!AK155+'Commercial-Other Sectors'!AK207</f>
        <v>1014.8150533061532</v>
      </c>
      <c r="AL5" s="4">
        <f>'Commercial-Other Sectors'!AL20+'Commercial-Other Sectors'!AL35+'Commercial-Other Sectors'!AL50+'Commercial-Other Sectors'!AL65+'Commercial-Other Sectors'!AL80+'Commercial-Other Sectors'!AL95+'Commercial-Other Sectors'!AL110+'Commercial-Other Sectors'!AL125+'Commercial-Other Sectors'!AL140+'Commercial-Other Sectors'!AL155+'Commercial-Other Sectors'!AL207</f>
        <v>1028.0045757606613</v>
      </c>
      <c r="AM5" s="4">
        <f>'Commercial-Other Sectors'!AM20+'Commercial-Other Sectors'!AM35+'Commercial-Other Sectors'!AM50+'Commercial-Other Sectors'!AM65+'Commercial-Other Sectors'!AM80+'Commercial-Other Sectors'!AM95+'Commercial-Other Sectors'!AM110+'Commercial-Other Sectors'!AM125+'Commercial-Other Sectors'!AM140+'Commercial-Other Sectors'!AM155+'Commercial-Other Sectors'!AM207</f>
        <v>1042.0549074784708</v>
      </c>
      <c r="AN5" s="4">
        <f>'Commercial-Other Sectors'!AN20+'Commercial-Other Sectors'!AN35+'Commercial-Other Sectors'!AN50+'Commercial-Other Sectors'!AN65+'Commercial-Other Sectors'!AN80+'Commercial-Other Sectors'!AN95+'Commercial-Other Sectors'!AN110+'Commercial-Other Sectors'!AN125+'Commercial-Other Sectors'!AN140+'Commercial-Other Sectors'!AN155+'Commercial-Other Sectors'!AN207</f>
        <v>1057.0222288550694</v>
      </c>
    </row>
    <row r="6" spans="1:40" x14ac:dyDescent="0.25">
      <c r="A6" s="10" t="s">
        <v>8</v>
      </c>
      <c r="B6" s="4">
        <f>'Commercial-Other Sectors'!B7+'Commercial-Other Sectors'!B21+'Commercial-Other Sectors'!B36+'Commercial-Other Sectors'!B51+'Commercial-Other Sectors'!B66+'Commercial-Other Sectors'!B81+'Commercial-Other Sectors'!B96+'Commercial-Other Sectors'!B111+'Commercial-Other Sectors'!B126+'Commercial-Other Sectors'!B141+'Commercial-Other Sectors'!B156+'Commercial-Other Sectors'!B167+'Commercial-Other Sectors'!B177+'Commercial-Other Sectors'!B187+'Commercial-Other Sectors'!B197+'Commercial-Other Sectors'!B208</f>
        <v>1013.3015807791834</v>
      </c>
      <c r="C6" s="4">
        <f>'Commercial-Other Sectors'!C7+'Commercial-Other Sectors'!C21+'Commercial-Other Sectors'!C36+'Commercial-Other Sectors'!C51+'Commercial-Other Sectors'!C66+'Commercial-Other Sectors'!C81+'Commercial-Other Sectors'!C96+'Commercial-Other Sectors'!C111+'Commercial-Other Sectors'!C126+'Commercial-Other Sectors'!C141+'Commercial-Other Sectors'!C156+'Commercial-Other Sectors'!C167+'Commercial-Other Sectors'!C177+'Commercial-Other Sectors'!C187+'Commercial-Other Sectors'!C197+'Commercial-Other Sectors'!C208</f>
        <v>1032.7111605069085</v>
      </c>
      <c r="D6" s="4">
        <f>'Commercial-Other Sectors'!D7+'Commercial-Other Sectors'!D21+'Commercial-Other Sectors'!D36+'Commercial-Other Sectors'!D51+'Commercial-Other Sectors'!D66+'Commercial-Other Sectors'!D81+'Commercial-Other Sectors'!D96+'Commercial-Other Sectors'!D111+'Commercial-Other Sectors'!D126+'Commercial-Other Sectors'!D141+'Commercial-Other Sectors'!D156+'Commercial-Other Sectors'!D167+'Commercial-Other Sectors'!D177+'Commercial-Other Sectors'!D187+'Commercial-Other Sectors'!D197+'Commercial-Other Sectors'!D208</f>
        <v>1039.1065835545551</v>
      </c>
      <c r="E6" s="4">
        <f>'Commercial-Other Sectors'!E7+'Commercial-Other Sectors'!E21+'Commercial-Other Sectors'!E36+'Commercial-Other Sectors'!E51+'Commercial-Other Sectors'!E66+'Commercial-Other Sectors'!E81+'Commercial-Other Sectors'!E96+'Commercial-Other Sectors'!E111+'Commercial-Other Sectors'!E126+'Commercial-Other Sectors'!E141+'Commercial-Other Sectors'!E156+'Commercial-Other Sectors'!E167+'Commercial-Other Sectors'!E177+'Commercial-Other Sectors'!E187+'Commercial-Other Sectors'!E197+'Commercial-Other Sectors'!E208</f>
        <v>1045.5959099708066</v>
      </c>
      <c r="F6" s="4">
        <f>'Commercial-Other Sectors'!F7+'Commercial-Other Sectors'!F21+'Commercial-Other Sectors'!F36+'Commercial-Other Sectors'!F51+'Commercial-Other Sectors'!F66+'Commercial-Other Sectors'!F81+'Commercial-Other Sectors'!F96+'Commercial-Other Sectors'!F111+'Commercial-Other Sectors'!F126+'Commercial-Other Sectors'!F141+'Commercial-Other Sectors'!F156+'Commercial-Other Sectors'!F167+'Commercial-Other Sectors'!F177+'Commercial-Other Sectors'!F187+'Commercial-Other Sectors'!F197+'Commercial-Other Sectors'!F208</f>
        <v>1057.2416946689057</v>
      </c>
      <c r="G6" s="4">
        <f>'Commercial-Other Sectors'!G7+'Commercial-Other Sectors'!G21+'Commercial-Other Sectors'!G36+'Commercial-Other Sectors'!G51+'Commercial-Other Sectors'!G66+'Commercial-Other Sectors'!G81+'Commercial-Other Sectors'!G96+'Commercial-Other Sectors'!G111+'Commercial-Other Sectors'!G126+'Commercial-Other Sectors'!G141+'Commercial-Other Sectors'!G156+'Commercial-Other Sectors'!G167+'Commercial-Other Sectors'!G177+'Commercial-Other Sectors'!G187+'Commercial-Other Sectors'!G197+'Commercial-Other Sectors'!G208</f>
        <v>1069.0167094886474</v>
      </c>
      <c r="H6" s="4">
        <f>'Commercial-Other Sectors'!H7+'Commercial-Other Sectors'!H21+'Commercial-Other Sectors'!H36+'Commercial-Other Sectors'!H51+'Commercial-Other Sectors'!H66+'Commercial-Other Sectors'!H81+'Commercial-Other Sectors'!H96+'Commercial-Other Sectors'!H111+'Commercial-Other Sectors'!H126+'Commercial-Other Sectors'!H141+'Commercial-Other Sectors'!H156+'Commercial-Other Sectors'!H167+'Commercial-Other Sectors'!H177+'Commercial-Other Sectors'!H187+'Commercial-Other Sectors'!H197+'Commercial-Other Sectors'!H208</f>
        <v>1080.9267694623386</v>
      </c>
      <c r="I6" s="4">
        <f>'Commercial-Other Sectors'!I7+'Commercial-Other Sectors'!I21+'Commercial-Other Sectors'!I36+'Commercial-Other Sectors'!I51+'Commercial-Other Sectors'!I66+'Commercial-Other Sectors'!I81+'Commercial-Other Sectors'!I96+'Commercial-Other Sectors'!I111+'Commercial-Other Sectors'!I126+'Commercial-Other Sectors'!I141+'Commercial-Other Sectors'!I156+'Commercial-Other Sectors'!I167+'Commercial-Other Sectors'!I177+'Commercial-Other Sectors'!I187+'Commercial-Other Sectors'!I197+'Commercial-Other Sectors'!I208</f>
        <v>1092.9780671048475</v>
      </c>
      <c r="J6" s="4">
        <f>'Commercial-Other Sectors'!J7+'Commercial-Other Sectors'!J21+'Commercial-Other Sectors'!J36+'Commercial-Other Sectors'!J51+'Commercial-Other Sectors'!J66+'Commercial-Other Sectors'!J81+'Commercial-Other Sectors'!J96+'Commercial-Other Sectors'!J111+'Commercial-Other Sectors'!J126+'Commercial-Other Sectors'!J141+'Commercial-Other Sectors'!J156+'Commercial-Other Sectors'!J167+'Commercial-Other Sectors'!J177+'Commercial-Other Sectors'!J187+'Commercial-Other Sectors'!J197+'Commercial-Other Sectors'!J208</f>
        <v>1105.1771969481965</v>
      </c>
      <c r="K6" s="4">
        <f>'Commercial-Other Sectors'!K7+'Commercial-Other Sectors'!K21+'Commercial-Other Sectors'!K36+'Commercial-Other Sectors'!K51+'Commercial-Other Sectors'!K66+'Commercial-Other Sectors'!K81+'Commercial-Other Sectors'!K96+'Commercial-Other Sectors'!K111+'Commercial-Other Sectors'!K126+'Commercial-Other Sectors'!K141+'Commercial-Other Sectors'!K156+'Commercial-Other Sectors'!K167+'Commercial-Other Sectors'!K177+'Commercial-Other Sectors'!K187+'Commercial-Other Sectors'!K197+'Commercial-Other Sectors'!K208</f>
        <v>1116.222456818261</v>
      </c>
      <c r="L6" s="4">
        <f>'Commercial-Other Sectors'!L7+'Commercial-Other Sectors'!L21+'Commercial-Other Sectors'!L36+'Commercial-Other Sectors'!L51+'Commercial-Other Sectors'!L66+'Commercial-Other Sectors'!L81+'Commercial-Other Sectors'!L96+'Commercial-Other Sectors'!L111+'Commercial-Other Sectors'!L126+'Commercial-Other Sectors'!L141+'Commercial-Other Sectors'!L156+'Commercial-Other Sectors'!L167+'Commercial-Other Sectors'!L177+'Commercial-Other Sectors'!L187+'Commercial-Other Sectors'!L197+'Commercial-Other Sectors'!L208</f>
        <v>1127.4237259397246</v>
      </c>
      <c r="M6" s="4">
        <f>'Commercial-Other Sectors'!M7+'Commercial-Other Sectors'!M21+'Commercial-Other Sectors'!M36+'Commercial-Other Sectors'!M51+'Commercial-Other Sectors'!M66+'Commercial-Other Sectors'!M81+'Commercial-Other Sectors'!M96+'Commercial-Other Sectors'!M111+'Commercial-Other Sectors'!M126+'Commercial-Other Sectors'!M141+'Commercial-Other Sectors'!M156+'Commercial-Other Sectors'!M167+'Commercial-Other Sectors'!M177+'Commercial-Other Sectors'!M187+'Commercial-Other Sectors'!M197+'Commercial-Other Sectors'!M208</f>
        <v>1138.7889685915522</v>
      </c>
      <c r="N6" s="4">
        <f>'Commercial-Other Sectors'!N7+'Commercial-Other Sectors'!N21+'Commercial-Other Sectors'!N36+'Commercial-Other Sectors'!N51+'Commercial-Other Sectors'!N66+'Commercial-Other Sectors'!N81+'Commercial-Other Sectors'!N96+'Commercial-Other Sectors'!N111+'Commercial-Other Sectors'!N126+'Commercial-Other Sectors'!N141+'Commercial-Other Sectors'!N156+'Commercial-Other Sectors'!N167+'Commercial-Other Sectors'!N177+'Commercial-Other Sectors'!N187+'Commercial-Other Sectors'!N197+'Commercial-Other Sectors'!N208</f>
        <v>1150.3266662432738</v>
      </c>
      <c r="O6" s="4">
        <f>'Commercial-Other Sectors'!O7+'Commercial-Other Sectors'!O21+'Commercial-Other Sectors'!O36+'Commercial-Other Sectors'!O51+'Commercial-Other Sectors'!O66+'Commercial-Other Sectors'!O81+'Commercial-Other Sectors'!O96+'Commercial-Other Sectors'!O111+'Commercial-Other Sectors'!O126+'Commercial-Other Sectors'!O141+'Commercial-Other Sectors'!O156+'Commercial-Other Sectors'!O167+'Commercial-Other Sectors'!O177+'Commercial-Other Sectors'!O187+'Commercial-Other Sectors'!O197+'Commercial-Other Sectors'!O208</f>
        <v>1162.0458511794786</v>
      </c>
      <c r="P6" s="4">
        <f>'Commercial-Other Sectors'!P7+'Commercial-Other Sectors'!P21+'Commercial-Other Sectors'!P36+'Commercial-Other Sectors'!P51+'Commercial-Other Sectors'!P66+'Commercial-Other Sectors'!P81+'Commercial-Other Sectors'!P96+'Commercial-Other Sectors'!P111+'Commercial-Other Sectors'!P126+'Commercial-Other Sectors'!P141+'Commercial-Other Sectors'!P156+'Commercial-Other Sectors'!P167+'Commercial-Other Sectors'!P177+'Commercial-Other Sectors'!P187+'Commercial-Other Sectors'!P197+'Commercial-Other Sectors'!P208</f>
        <v>1172.6162946432951</v>
      </c>
      <c r="Q6" s="4">
        <f>'Commercial-Other Sectors'!Q7+'Commercial-Other Sectors'!Q21+'Commercial-Other Sectors'!Q36+'Commercial-Other Sectors'!Q51+'Commercial-Other Sectors'!Q66+'Commercial-Other Sectors'!Q81+'Commercial-Other Sectors'!Q96+'Commercial-Other Sectors'!Q111+'Commercial-Other Sectors'!Q126+'Commercial-Other Sectors'!Q141+'Commercial-Other Sectors'!Q156+'Commercial-Other Sectors'!Q167+'Commercial-Other Sectors'!Q177+'Commercial-Other Sectors'!Q187+'Commercial-Other Sectors'!Q197+'Commercial-Other Sectors'!Q208</f>
        <v>1183.381690587408</v>
      </c>
      <c r="R6" s="4">
        <f>'Commercial-Other Sectors'!R7+'Commercial-Other Sectors'!R21+'Commercial-Other Sectors'!R36+'Commercial-Other Sectors'!R51+'Commercial-Other Sectors'!R66+'Commercial-Other Sectors'!R81+'Commercial-Other Sectors'!R96+'Commercial-Other Sectors'!R111+'Commercial-Other Sectors'!R126+'Commercial-Other Sectors'!R141+'Commercial-Other Sectors'!R156+'Commercial-Other Sectors'!R167+'Commercial-Other Sectors'!R177+'Commercial-Other Sectors'!R187+'Commercial-Other Sectors'!R197+'Commercial-Other Sectors'!R208</f>
        <v>1194.3529480902162</v>
      </c>
      <c r="S6" s="4">
        <f>'Commercial-Other Sectors'!S7+'Commercial-Other Sectors'!S21+'Commercial-Other Sectors'!S36+'Commercial-Other Sectors'!S51+'Commercial-Other Sectors'!S66+'Commercial-Other Sectors'!S81+'Commercial-Other Sectors'!S96+'Commercial-Other Sectors'!S111+'Commercial-Other Sectors'!S126+'Commercial-Other Sectors'!S141+'Commercial-Other Sectors'!S156+'Commercial-Other Sectors'!S167+'Commercial-Other Sectors'!S177+'Commercial-Other Sectors'!S187+'Commercial-Other Sectors'!S197+'Commercial-Other Sectors'!S208</f>
        <v>1205.5416848949358</v>
      </c>
      <c r="T6" s="4">
        <f>'Commercial-Other Sectors'!T7+'Commercial-Other Sectors'!T21+'Commercial-Other Sectors'!T36+'Commercial-Other Sectors'!T51+'Commercial-Other Sectors'!T66+'Commercial-Other Sectors'!T81+'Commercial-Other Sectors'!T96+'Commercial-Other Sectors'!T111+'Commercial-Other Sectors'!T126+'Commercial-Other Sectors'!T141+'Commercial-Other Sectors'!T156+'Commercial-Other Sectors'!T167+'Commercial-Other Sectors'!T177+'Commercial-Other Sectors'!T187+'Commercial-Other Sectors'!T197+'Commercial-Other Sectors'!T208</f>
        <v>1216.9602734947368</v>
      </c>
      <c r="U6" s="4">
        <f>'Commercial-Other Sectors'!U7+'Commercial-Other Sectors'!U21+'Commercial-Other Sectors'!U36+'Commercial-Other Sectors'!U51+'Commercial-Other Sectors'!U66+'Commercial-Other Sectors'!U81+'Commercial-Other Sectors'!U96+'Commercial-Other Sectors'!U111+'Commercial-Other Sectors'!U126+'Commercial-Other Sectors'!U141+'Commercial-Other Sectors'!U156+'Commercial-Other Sectors'!U167+'Commercial-Other Sectors'!U177+'Commercial-Other Sectors'!U187+'Commercial-Other Sectors'!U197+'Commercial-Other Sectors'!U208</f>
        <v>1227.2958106244814</v>
      </c>
      <c r="V6" s="4">
        <f>'Commercial-Other Sectors'!V7+'Commercial-Other Sectors'!V21+'Commercial-Other Sectors'!V36+'Commercial-Other Sectors'!V51+'Commercial-Other Sectors'!V66+'Commercial-Other Sectors'!V81+'Commercial-Other Sectors'!V96+'Commercial-Other Sectors'!V111+'Commercial-Other Sectors'!V126+'Commercial-Other Sectors'!V141+'Commercial-Other Sectors'!V156+'Commercial-Other Sectors'!V167+'Commercial-Other Sectors'!V177+'Commercial-Other Sectors'!V187+'Commercial-Other Sectors'!V197+'Commercial-Other Sectors'!V208</f>
        <v>1237.8821513466276</v>
      </c>
      <c r="W6" s="4">
        <f>'Commercial-Other Sectors'!W7+'Commercial-Other Sectors'!W21+'Commercial-Other Sectors'!W36+'Commercial-Other Sectors'!W51+'Commercial-Other Sectors'!W66+'Commercial-Other Sectors'!W81+'Commercial-Other Sectors'!W96+'Commercial-Other Sectors'!W111+'Commercial-Other Sectors'!W126+'Commercial-Other Sectors'!W141+'Commercial-Other Sectors'!W156+'Commercial-Other Sectors'!W167+'Commercial-Other Sectors'!W177+'Commercial-Other Sectors'!W187+'Commercial-Other Sectors'!W197+'Commercial-Other Sectors'!W208</f>
        <v>1248.7342398989833</v>
      </c>
      <c r="X6" s="4">
        <f>'Commercial-Other Sectors'!X7+'Commercial-Other Sectors'!X21+'Commercial-Other Sectors'!X36+'Commercial-Other Sectors'!X51+'Commercial-Other Sectors'!X66+'Commercial-Other Sectors'!X81+'Commercial-Other Sectors'!X96+'Commercial-Other Sectors'!X111+'Commercial-Other Sectors'!X126+'Commercial-Other Sectors'!X141+'Commercial-Other Sectors'!X156+'Commercial-Other Sectors'!X167+'Commercial-Other Sectors'!X177+'Commercial-Other Sectors'!X187+'Commercial-Other Sectors'!X197+'Commercial-Other Sectors'!X208</f>
        <v>1259.86799162227</v>
      </c>
      <c r="Y6" s="4">
        <f>'Commercial-Other Sectors'!Y7+'Commercial-Other Sectors'!Y21+'Commercial-Other Sectors'!Y36+'Commercial-Other Sectors'!Y51+'Commercial-Other Sectors'!Y66+'Commercial-Other Sectors'!Y81+'Commercial-Other Sectors'!Y96+'Commercial-Other Sectors'!Y111+'Commercial-Other Sectors'!Y126+'Commercial-Other Sectors'!Y141+'Commercial-Other Sectors'!Y156+'Commercial-Other Sectors'!Y167+'Commercial-Other Sectors'!Y177+'Commercial-Other Sectors'!Y187+'Commercial-Other Sectors'!Y197+'Commercial-Other Sectors'!Y208</f>
        <v>1271.3003561274311</v>
      </c>
      <c r="Z6" s="4">
        <f>'Commercial-Other Sectors'!Z7+'Commercial-Other Sectors'!Z21+'Commercial-Other Sectors'!Z36+'Commercial-Other Sectors'!Z51+'Commercial-Other Sectors'!Z66+'Commercial-Other Sectors'!Z81+'Commercial-Other Sectors'!Z96+'Commercial-Other Sectors'!Z111+'Commercial-Other Sectors'!Z126+'Commercial-Other Sectors'!Z141+'Commercial-Other Sectors'!Z156+'Commercial-Other Sectors'!Z167+'Commercial-Other Sectors'!Z177+'Commercial-Other Sectors'!Z187+'Commercial-Other Sectors'!Z197+'Commercial-Other Sectors'!Z208</f>
        <v>1281.7620506971966</v>
      </c>
      <c r="AA6" s="4">
        <f>'Commercial-Other Sectors'!AA7+'Commercial-Other Sectors'!AA21+'Commercial-Other Sectors'!AA36+'Commercial-Other Sectors'!AA51+'Commercial-Other Sectors'!AA66+'Commercial-Other Sectors'!AA81+'Commercial-Other Sectors'!AA96+'Commercial-Other Sectors'!AA111+'Commercial-Other Sectors'!AA126+'Commercial-Other Sectors'!AA141+'Commercial-Other Sectors'!AA156+'Commercial-Other Sectors'!AA167+'Commercial-Other Sectors'!AA177+'Commercial-Other Sectors'!AA187+'Commercial-Other Sectors'!AA197+'Commercial-Other Sectors'!AA208</f>
        <v>1292.5536302396456</v>
      </c>
      <c r="AB6" s="4">
        <f>'Commercial-Other Sectors'!AB7+'Commercial-Other Sectors'!AB21+'Commercial-Other Sectors'!AB36+'Commercial-Other Sectors'!AB51+'Commercial-Other Sectors'!AB66+'Commercial-Other Sectors'!AB81+'Commercial-Other Sectors'!AB96+'Commercial-Other Sectors'!AB111+'Commercial-Other Sectors'!AB126+'Commercial-Other Sectors'!AB141+'Commercial-Other Sectors'!AB156+'Commercial-Other Sectors'!AB167+'Commercial-Other Sectors'!AB177+'Commercial-Other Sectors'!AB187+'Commercial-Other Sectors'!AB197+'Commercial-Other Sectors'!AB208</f>
        <v>1303.6955686571371</v>
      </c>
      <c r="AC6" s="4">
        <f>'Commercial-Other Sectors'!AC7+'Commercial-Other Sectors'!AC21+'Commercial-Other Sectors'!AC36+'Commercial-Other Sectors'!AC51+'Commercial-Other Sectors'!AC66+'Commercial-Other Sectors'!AC81+'Commercial-Other Sectors'!AC96+'Commercial-Other Sectors'!AC111+'Commercial-Other Sectors'!AC126+'Commercial-Other Sectors'!AC141+'Commercial-Other Sectors'!AC156+'Commercial-Other Sectors'!AC167+'Commercial-Other Sectors'!AC177+'Commercial-Other Sectors'!AC187+'Commercial-Other Sectors'!AC197+'Commercial-Other Sectors'!AC208</f>
        <v>1315.2096706785405</v>
      </c>
      <c r="AD6" s="4">
        <f>'Commercial-Other Sectors'!AD7+'Commercial-Other Sectors'!AD21+'Commercial-Other Sectors'!AD36+'Commercial-Other Sectors'!AD51+'Commercial-Other Sectors'!AD66+'Commercial-Other Sectors'!AD81+'Commercial-Other Sectors'!AD96+'Commercial-Other Sectors'!AD111+'Commercial-Other Sectors'!AD126+'Commercial-Other Sectors'!AD141+'Commercial-Other Sectors'!AD156+'Commercial-Other Sectors'!AD167+'Commercial-Other Sectors'!AD177+'Commercial-Other Sectors'!AD187+'Commercial-Other Sectors'!AD197+'Commercial-Other Sectors'!AD208</f>
        <v>1327.1191584453807</v>
      </c>
      <c r="AE6" s="4">
        <f>'Commercial-Other Sectors'!AE7+'Commercial-Other Sectors'!AE21+'Commercial-Other Sectors'!AE36+'Commercial-Other Sectors'!AE51+'Commercial-Other Sectors'!AE66+'Commercial-Other Sectors'!AE81+'Commercial-Other Sectors'!AE96+'Commercial-Other Sectors'!AE111+'Commercial-Other Sectors'!AE126+'Commercial-Other Sectors'!AE141+'Commercial-Other Sectors'!AE156+'Commercial-Other Sectors'!AE167+'Commercial-Other Sectors'!AE177+'Commercial-Other Sectors'!AE187+'Commercial-Other Sectors'!AE197+'Commercial-Other Sectors'!AE208</f>
        <v>1336.2976080585975</v>
      </c>
      <c r="AF6" s="4">
        <f>'Commercial-Other Sectors'!AF7+'Commercial-Other Sectors'!AF21+'Commercial-Other Sectors'!AF36+'Commercial-Other Sectors'!AF51+'Commercial-Other Sectors'!AF66+'Commercial-Other Sectors'!AF81+'Commercial-Other Sectors'!AF96+'Commercial-Other Sectors'!AF111+'Commercial-Other Sectors'!AF126+'Commercial-Other Sectors'!AF141+'Commercial-Other Sectors'!AF156+'Commercial-Other Sectors'!AF167+'Commercial-Other Sectors'!AF177+'Commercial-Other Sectors'!AF187+'Commercial-Other Sectors'!AF197+'Commercial-Other Sectors'!AF208</f>
        <v>1345.9079891199433</v>
      </c>
      <c r="AG6" s="4">
        <f>'Commercial-Other Sectors'!AG7+'Commercial-Other Sectors'!AG21+'Commercial-Other Sectors'!AG36+'Commercial-Other Sectors'!AG51+'Commercial-Other Sectors'!AG66+'Commercial-Other Sectors'!AG81+'Commercial-Other Sectors'!AG96+'Commercial-Other Sectors'!AG111+'Commercial-Other Sectors'!AG126+'Commercial-Other Sectors'!AG141+'Commercial-Other Sectors'!AG156+'Commercial-Other Sectors'!AG167+'Commercial-Other Sectors'!AG177+'Commercial-Other Sectors'!AG187+'Commercial-Other Sectors'!AG197+'Commercial-Other Sectors'!AG208</f>
        <v>1355.978353761212</v>
      </c>
      <c r="AH6" s="4">
        <f>'Commercial-Other Sectors'!AH7+'Commercial-Other Sectors'!AH21+'Commercial-Other Sectors'!AH36+'Commercial-Other Sectors'!AH51+'Commercial-Other Sectors'!AH66+'Commercial-Other Sectors'!AH81+'Commercial-Other Sectors'!AH96+'Commercial-Other Sectors'!AH111+'Commercial-Other Sectors'!AH126+'Commercial-Other Sectors'!AH141+'Commercial-Other Sectors'!AH156+'Commercial-Other Sectors'!AH167+'Commercial-Other Sectors'!AH177+'Commercial-Other Sectors'!AH187+'Commercial-Other Sectors'!AH197+'Commercial-Other Sectors'!AH208</f>
        <v>1366.5385780404613</v>
      </c>
      <c r="AI6" s="4">
        <f>'Commercial-Other Sectors'!AI7+'Commercial-Other Sectors'!AI21+'Commercial-Other Sectors'!AI36+'Commercial-Other Sectors'!AI51+'Commercial-Other Sectors'!AI66+'Commercial-Other Sectors'!AI81+'Commercial-Other Sectors'!AI96+'Commercial-Other Sectors'!AI111+'Commercial-Other Sectors'!AI126+'Commercial-Other Sectors'!AI141+'Commercial-Other Sectors'!AI156+'Commercial-Other Sectors'!AI167+'Commercial-Other Sectors'!AI177+'Commercial-Other Sectors'!AI187+'Commercial-Other Sectors'!AI197+'Commercial-Other Sectors'!AI208</f>
        <v>1377.6204806355995</v>
      </c>
      <c r="AJ6" s="4">
        <f>'Commercial-Other Sectors'!AJ7+'Commercial-Other Sectors'!AJ21+'Commercial-Other Sectors'!AJ36+'Commercial-Other Sectors'!AJ51+'Commercial-Other Sectors'!AJ66+'Commercial-Other Sectors'!AJ81+'Commercial-Other Sectors'!AJ96+'Commercial-Other Sectors'!AJ111+'Commercial-Other Sectors'!AJ126+'Commercial-Other Sectors'!AJ141+'Commercial-Other Sectors'!AJ156+'Commercial-Other Sectors'!AJ167+'Commercial-Other Sectors'!AJ177+'Commercial-Other Sectors'!AJ187+'Commercial-Other Sectors'!AJ197+'Commercial-Other Sectors'!AJ208</f>
        <v>1389.2579492672478</v>
      </c>
      <c r="AK6" s="4">
        <f>'Commercial-Other Sectors'!AK7+'Commercial-Other Sectors'!AK21+'Commercial-Other Sectors'!AK36+'Commercial-Other Sectors'!AK51+'Commercial-Other Sectors'!AK66+'Commercial-Other Sectors'!AK81+'Commercial-Other Sectors'!AK96+'Commercial-Other Sectors'!AK111+'Commercial-Other Sectors'!AK126+'Commercial-Other Sectors'!AK141+'Commercial-Other Sectors'!AK156+'Commercial-Other Sectors'!AK167+'Commercial-Other Sectors'!AK177+'Commercial-Other Sectors'!AK187+'Commercial-Other Sectors'!AK197+'Commercial-Other Sectors'!AK208</f>
        <v>1401.4870753544706</v>
      </c>
      <c r="AL6" s="4">
        <f>'Commercial-Other Sectors'!AL7+'Commercial-Other Sectors'!AL21+'Commercial-Other Sectors'!AL36+'Commercial-Other Sectors'!AL51+'Commercial-Other Sectors'!AL66+'Commercial-Other Sectors'!AL81+'Commercial-Other Sectors'!AL96+'Commercial-Other Sectors'!AL111+'Commercial-Other Sectors'!AL126+'Commercial-Other Sectors'!AL141+'Commercial-Other Sectors'!AL156+'Commercial-Other Sectors'!AL167+'Commercial-Other Sectors'!AL177+'Commercial-Other Sectors'!AL187+'Commercial-Other Sectors'!AL197+'Commercial-Other Sectors'!AL208</f>
        <v>1414.3462974397801</v>
      </c>
      <c r="AM6" s="4">
        <f>'Commercial-Other Sectors'!AM7+'Commercial-Other Sectors'!AM21+'Commercial-Other Sectors'!AM36+'Commercial-Other Sectors'!AM51+'Commercial-Other Sectors'!AM66+'Commercial-Other Sectors'!AM81+'Commercial-Other Sectors'!AM96+'Commercial-Other Sectors'!AM111+'Commercial-Other Sectors'!AM126+'Commercial-Other Sectors'!AM141+'Commercial-Other Sectors'!AM156+'Commercial-Other Sectors'!AM167+'Commercial-Other Sectors'!AM177+'Commercial-Other Sectors'!AM187+'Commercial-Other Sectors'!AM197+'Commercial-Other Sectors'!AM208</f>
        <v>1427.8765539547958</v>
      </c>
      <c r="AN6" s="4">
        <f>'Commercial-Other Sectors'!AN7+'Commercial-Other Sectors'!AN21+'Commercial-Other Sectors'!AN36+'Commercial-Other Sectors'!AN51+'Commercial-Other Sectors'!AN66+'Commercial-Other Sectors'!AN81+'Commercial-Other Sectors'!AN96+'Commercial-Other Sectors'!AN111+'Commercial-Other Sectors'!AN126+'Commercial-Other Sectors'!AN141+'Commercial-Other Sectors'!AN156+'Commercial-Other Sectors'!AN167+'Commercial-Other Sectors'!AN177+'Commercial-Other Sectors'!AN187+'Commercial-Other Sectors'!AN197+'Commercial-Other Sectors'!AN208</f>
        <v>1442.1214459351747</v>
      </c>
    </row>
    <row r="7" spans="1:40" x14ac:dyDescent="0.25">
      <c r="A7" s="10" t="s">
        <v>9</v>
      </c>
      <c r="B7" s="4">
        <f>'Commercial-Other Sectors'!B8+'Commercial-Other Sectors'!B22+'Commercial-Other Sectors'!B37+'Commercial-Other Sectors'!B52+'Commercial-Other Sectors'!B67+'Commercial-Other Sectors'!B82+'Commercial-Other Sectors'!B97+'Commercial-Other Sectors'!B112+'Commercial-Other Sectors'!B127+'Commercial-Other Sectors'!B142+'Commercial-Other Sectors'!B157+'Commercial-Other Sectors'!B168+'Commercial-Other Sectors'!B178+'Commercial-Other Sectors'!B188+'Commercial-Other Sectors'!B198+'Commercial-Other Sectors'!B209</f>
        <v>10389.221564468644</v>
      </c>
      <c r="C7" s="4">
        <f>'Commercial-Other Sectors'!C8+'Commercial-Other Sectors'!C22+'Commercial-Other Sectors'!C37+'Commercial-Other Sectors'!C52+'Commercial-Other Sectors'!C67+'Commercial-Other Sectors'!C82+'Commercial-Other Sectors'!C97+'Commercial-Other Sectors'!C112+'Commercial-Other Sectors'!C127+'Commercial-Other Sectors'!C142+'Commercial-Other Sectors'!C157+'Commercial-Other Sectors'!C168+'Commercial-Other Sectors'!C178+'Commercial-Other Sectors'!C188+'Commercial-Other Sectors'!C198+'Commercial-Other Sectors'!C209</f>
        <v>10588.202724871371</v>
      </c>
      <c r="D7" s="4">
        <f>'Commercial-Other Sectors'!D8+'Commercial-Other Sectors'!D22+'Commercial-Other Sectors'!D37+'Commercial-Other Sectors'!D52+'Commercial-Other Sectors'!D67+'Commercial-Other Sectors'!D82+'Commercial-Other Sectors'!D97+'Commercial-Other Sectors'!D112+'Commercial-Other Sectors'!D127+'Commercial-Other Sectors'!D142+'Commercial-Other Sectors'!D157+'Commercial-Other Sectors'!D168+'Commercial-Other Sectors'!D178+'Commercial-Other Sectors'!D188+'Commercial-Other Sectors'!D198+'Commercial-Other Sectors'!D209</f>
        <v>10653.766963713901</v>
      </c>
      <c r="E7" s="4">
        <f>'Commercial-Other Sectors'!E8+'Commercial-Other Sectors'!E22+'Commercial-Other Sectors'!E37+'Commercial-Other Sectors'!E52+'Commercial-Other Sectors'!E67+'Commercial-Other Sectors'!E82+'Commercial-Other Sectors'!E97+'Commercial-Other Sectors'!E112+'Commercial-Other Sectors'!E127+'Commercial-Other Sectors'!E142+'Commercial-Other Sectors'!E157+'Commercial-Other Sectors'!E168+'Commercial-Other Sectors'!E178+'Commercial-Other Sectors'!E188+'Commercial-Other Sectors'!E198+'Commercial-Other Sectors'!E209</f>
        <v>10720.293890744633</v>
      </c>
      <c r="F7" s="4">
        <f>'Commercial-Other Sectors'!F8+'Commercial-Other Sectors'!F22+'Commercial-Other Sectors'!F37+'Commercial-Other Sectors'!F52+'Commercial-Other Sectors'!F67+'Commercial-Other Sectors'!F82+'Commercial-Other Sectors'!F97+'Commercial-Other Sectors'!F112+'Commercial-Other Sectors'!F127+'Commercial-Other Sectors'!F142+'Commercial-Other Sectors'!F157+'Commercial-Other Sectors'!F168+'Commercial-Other Sectors'!F178+'Commercial-Other Sectors'!F188+'Commercial-Other Sectors'!F198+'Commercial-Other Sectors'!F209</f>
        <v>10839.683189042677</v>
      </c>
      <c r="G7" s="4">
        <f>'Commercial-Other Sectors'!G8+'Commercial-Other Sectors'!G22+'Commercial-Other Sectors'!G37+'Commercial-Other Sectors'!G52+'Commercial-Other Sectors'!G67+'Commercial-Other Sectors'!G82+'Commercial-Other Sectors'!G97+'Commercial-Other Sectors'!G112+'Commercial-Other Sectors'!G127+'Commercial-Other Sectors'!G142+'Commercial-Other Sectors'!G157+'Commercial-Other Sectors'!G168+'Commercial-Other Sectors'!G178+'Commercial-Other Sectors'!G188+'Commercial-Other Sectors'!G198+'Commercial-Other Sectors'!G209</f>
        <v>10960.39733618352</v>
      </c>
      <c r="H7" s="4">
        <f>'Commercial-Other Sectors'!H8+'Commercial-Other Sectors'!H22+'Commercial-Other Sectors'!H37+'Commercial-Other Sectors'!H52+'Commercial-Other Sectors'!H67+'Commercial-Other Sectors'!H82+'Commercial-Other Sectors'!H97+'Commercial-Other Sectors'!H112+'Commercial-Other Sectors'!H127+'Commercial-Other Sectors'!H142+'Commercial-Other Sectors'!H157+'Commercial-Other Sectors'!H168+'Commercial-Other Sectors'!H178+'Commercial-Other Sectors'!H188+'Commercial-Other Sectors'!H198+'Commercial-Other Sectors'!H209</f>
        <v>11082.495947168429</v>
      </c>
      <c r="I7" s="4">
        <f>'Commercial-Other Sectors'!I8+'Commercial-Other Sectors'!I22+'Commercial-Other Sectors'!I37+'Commercial-Other Sectors'!I52+'Commercial-Other Sectors'!I67+'Commercial-Other Sectors'!I82+'Commercial-Other Sectors'!I97+'Commercial-Other Sectors'!I112+'Commercial-Other Sectors'!I127+'Commercial-Other Sectors'!I142+'Commercial-Other Sectors'!I157+'Commercial-Other Sectors'!I168+'Commercial-Other Sectors'!I178+'Commercial-Other Sectors'!I188+'Commercial-Other Sectors'!I198+'Commercial-Other Sectors'!I209</f>
        <v>11206.042506886457</v>
      </c>
      <c r="J7" s="4">
        <f>'Commercial-Other Sectors'!J8+'Commercial-Other Sectors'!J22+'Commercial-Other Sectors'!J37+'Commercial-Other Sectors'!J52+'Commercial-Other Sectors'!J67+'Commercial-Other Sectors'!J82+'Commercial-Other Sectors'!J97+'Commercial-Other Sectors'!J112+'Commercial-Other Sectors'!J127+'Commercial-Other Sectors'!J142+'Commercial-Other Sectors'!J157+'Commercial-Other Sectors'!J168+'Commercial-Other Sectors'!J178+'Commercial-Other Sectors'!J188+'Commercial-Other Sectors'!J198+'Commercial-Other Sectors'!J209</f>
        <v>11331.104621638084</v>
      </c>
      <c r="K7" s="4">
        <f>'Commercial-Other Sectors'!K8+'Commercial-Other Sectors'!K22+'Commercial-Other Sectors'!K37+'Commercial-Other Sectors'!K52+'Commercial-Other Sectors'!K67+'Commercial-Other Sectors'!K82+'Commercial-Other Sectors'!K97+'Commercial-Other Sectors'!K112+'Commercial-Other Sectors'!K127+'Commercial-Other Sectors'!K142+'Commercial-Other Sectors'!K157+'Commercial-Other Sectors'!K168+'Commercial-Other Sectors'!K178+'Commercial-Other Sectors'!K188+'Commercial-Other Sectors'!K198+'Commercial-Other Sectors'!K209</f>
        <v>11444.337661435819</v>
      </c>
      <c r="L7" s="4">
        <f>'Commercial-Other Sectors'!L8+'Commercial-Other Sectors'!L22+'Commercial-Other Sectors'!L37+'Commercial-Other Sectors'!L52+'Commercial-Other Sectors'!L67+'Commercial-Other Sectors'!L82+'Commercial-Other Sectors'!L97+'Commercial-Other Sectors'!L112+'Commercial-Other Sectors'!L127+'Commercial-Other Sectors'!L142+'Commercial-Other Sectors'!L157+'Commercial-Other Sectors'!L168+'Commercial-Other Sectors'!L178+'Commercial-Other Sectors'!L188+'Commercial-Other Sectors'!L198+'Commercial-Other Sectors'!L209</f>
        <v>11559.170087516133</v>
      </c>
      <c r="M7" s="4">
        <f>'Commercial-Other Sectors'!M8+'Commercial-Other Sectors'!M22+'Commercial-Other Sectors'!M37+'Commercial-Other Sectors'!M52+'Commercial-Other Sectors'!M67+'Commercial-Other Sectors'!M82+'Commercial-Other Sectors'!M97+'Commercial-Other Sectors'!M112+'Commercial-Other Sectors'!M127+'Commercial-Other Sectors'!M142+'Commercial-Other Sectors'!M157+'Commercial-Other Sectors'!M168+'Commercial-Other Sectors'!M178+'Commercial-Other Sectors'!M188+'Commercial-Other Sectors'!M198+'Commercial-Other Sectors'!M209</f>
        <v>11675.683548586065</v>
      </c>
      <c r="N7" s="4">
        <f>'Commercial-Other Sectors'!N8+'Commercial-Other Sectors'!N22+'Commercial-Other Sectors'!N37+'Commercial-Other Sectors'!N52+'Commercial-Other Sectors'!N67+'Commercial-Other Sectors'!N82+'Commercial-Other Sectors'!N97+'Commercial-Other Sectors'!N112+'Commercial-Other Sectors'!N127+'Commercial-Other Sectors'!N142+'Commercial-Other Sectors'!N157+'Commercial-Other Sectors'!N168+'Commercial-Other Sectors'!N178+'Commercial-Other Sectors'!N188+'Commercial-Other Sectors'!N198+'Commercial-Other Sectors'!N209</f>
        <v>11793.96499549795</v>
      </c>
      <c r="O7" s="4">
        <f>'Commercial-Other Sectors'!O8+'Commercial-Other Sectors'!O22+'Commercial-Other Sectors'!O37+'Commercial-Other Sectors'!O52+'Commercial-Other Sectors'!O67+'Commercial-Other Sectors'!O82+'Commercial-Other Sectors'!O97+'Commercial-Other Sectors'!O112+'Commercial-Other Sectors'!O127+'Commercial-Other Sectors'!O142+'Commercial-Other Sectors'!O157+'Commercial-Other Sectors'!O168+'Commercial-Other Sectors'!O178+'Commercial-Other Sectors'!O188+'Commercial-Other Sectors'!O198+'Commercial-Other Sectors'!O209</f>
        <v>11914.107025960629</v>
      </c>
      <c r="P7" s="4">
        <f>'Commercial-Other Sectors'!P8+'Commercial-Other Sectors'!P22+'Commercial-Other Sectors'!P37+'Commercial-Other Sectors'!P52+'Commercial-Other Sectors'!P67+'Commercial-Other Sectors'!P82+'Commercial-Other Sectors'!P97+'Commercial-Other Sectors'!P112+'Commercial-Other Sectors'!P127+'Commercial-Other Sectors'!P142+'Commercial-Other Sectors'!P157+'Commercial-Other Sectors'!P168+'Commercial-Other Sectors'!P178+'Commercial-Other Sectors'!P188+'Commercial-Other Sectors'!P198+'Commercial-Other Sectors'!P209</f>
        <v>12022.472565022485</v>
      </c>
      <c r="Q7" s="4">
        <f>'Commercial-Other Sectors'!Q8+'Commercial-Other Sectors'!Q22+'Commercial-Other Sectors'!Q37+'Commercial-Other Sectors'!Q52+'Commercial-Other Sectors'!Q67+'Commercial-Other Sectors'!Q82+'Commercial-Other Sectors'!Q97+'Commercial-Other Sectors'!Q112+'Commercial-Other Sectors'!Q127+'Commercial-Other Sectors'!Q142+'Commercial-Other Sectors'!Q157+'Commercial-Other Sectors'!Q168+'Commercial-Other Sectors'!Q178+'Commercial-Other Sectors'!Q188+'Commercial-Other Sectors'!Q198+'Commercial-Other Sectors'!Q209</f>
        <v>12132.836732008438</v>
      </c>
      <c r="R7" s="4">
        <f>'Commercial-Other Sectors'!R8+'Commercial-Other Sectors'!R22+'Commercial-Other Sectors'!R37+'Commercial-Other Sectors'!R52+'Commercial-Other Sectors'!R67+'Commercial-Other Sectors'!R82+'Commercial-Other Sectors'!R97+'Commercial-Other Sectors'!R112+'Commercial-Other Sectors'!R127+'Commercial-Other Sectors'!R142+'Commercial-Other Sectors'!R157+'Commercial-Other Sectors'!R168+'Commercial-Other Sectors'!R178+'Commercial-Other Sectors'!R188+'Commercial-Other Sectors'!R198+'Commercial-Other Sectors'!R209</f>
        <v>12245.311365170881</v>
      </c>
      <c r="S7" s="4">
        <f>'Commercial-Other Sectors'!S8+'Commercial-Other Sectors'!S22+'Commercial-Other Sectors'!S37+'Commercial-Other Sectors'!S52+'Commercial-Other Sectors'!S67+'Commercial-Other Sectors'!S82+'Commercial-Other Sectors'!S97+'Commercial-Other Sectors'!S112+'Commercial-Other Sectors'!S127+'Commercial-Other Sectors'!S142+'Commercial-Other Sectors'!S157+'Commercial-Other Sectors'!S168+'Commercial-Other Sectors'!S178+'Commercial-Other Sectors'!S188+'Commercial-Other Sectors'!S198+'Commercial-Other Sectors'!S209</f>
        <v>12360.015567860357</v>
      </c>
      <c r="T7" s="4">
        <f>'Commercial-Other Sectors'!T8+'Commercial-Other Sectors'!T22+'Commercial-Other Sectors'!T37+'Commercial-Other Sectors'!T52+'Commercial-Other Sectors'!T67+'Commercial-Other Sectors'!T82+'Commercial-Other Sectors'!T97+'Commercial-Other Sectors'!T112+'Commercial-Other Sectors'!T127+'Commercial-Other Sectors'!T142+'Commercial-Other Sectors'!T157+'Commercial-Other Sectors'!T168+'Commercial-Other Sectors'!T178+'Commercial-Other Sectors'!T188+'Commercial-Other Sectors'!T198+'Commercial-Other Sectors'!T209</f>
        <v>12477.076180980284</v>
      </c>
      <c r="U7" s="4">
        <f>'Commercial-Other Sectors'!U8+'Commercial-Other Sectors'!U22+'Commercial-Other Sectors'!U37+'Commercial-Other Sectors'!U52+'Commercial-Other Sectors'!U67+'Commercial-Other Sectors'!U82+'Commercial-Other Sectors'!U97+'Commercial-Other Sectors'!U112+'Commercial-Other Sectors'!U127+'Commercial-Other Sectors'!U142+'Commercial-Other Sectors'!U157+'Commercial-Other Sectors'!U168+'Commercial-Other Sectors'!U178+'Commercial-Other Sectors'!U188+'Commercial-Other Sectors'!U198+'Commercial-Other Sectors'!U209</f>
        <v>12583.033745413646</v>
      </c>
      <c r="V7" s="4">
        <f>'Commercial-Other Sectors'!V8+'Commercial-Other Sectors'!V22+'Commercial-Other Sectors'!V37+'Commercial-Other Sectors'!V52+'Commercial-Other Sectors'!V67+'Commercial-Other Sectors'!V82+'Commercial-Other Sectors'!V97+'Commercial-Other Sectors'!V112+'Commercial-Other Sectors'!V127+'Commercial-Other Sectors'!V142+'Commercial-Other Sectors'!V157+'Commercial-Other Sectors'!V168+'Commercial-Other Sectors'!V178+'Commercial-Other Sectors'!V188+'Commercial-Other Sectors'!V198+'Commercial-Other Sectors'!V209</f>
        <v>12691.562515851099</v>
      </c>
      <c r="W7" s="4">
        <f>'Commercial-Other Sectors'!W8+'Commercial-Other Sectors'!W22+'Commercial-Other Sectors'!W37+'Commercial-Other Sectors'!W52+'Commercial-Other Sectors'!W67+'Commercial-Other Sectors'!W82+'Commercial-Other Sectors'!W97+'Commercial-Other Sectors'!W112+'Commercial-Other Sectors'!W127+'Commercial-Other Sectors'!W142+'Commercial-Other Sectors'!W157+'Commercial-Other Sectors'!W168+'Commercial-Other Sectors'!W178+'Commercial-Other Sectors'!W188+'Commercial-Other Sectors'!W198+'Commercial-Other Sectors'!W209</f>
        <v>12802.815698222917</v>
      </c>
      <c r="X7" s="4">
        <f>'Commercial-Other Sectors'!X8+'Commercial-Other Sectors'!X22+'Commercial-Other Sectors'!X37+'Commercial-Other Sectors'!X52+'Commercial-Other Sectors'!X67+'Commercial-Other Sectors'!X82+'Commercial-Other Sectors'!X97+'Commercial-Other Sectors'!X112+'Commercial-Other Sectors'!X127+'Commercial-Other Sectors'!X142+'Commercial-Other Sectors'!X157+'Commercial-Other Sectors'!X168+'Commercial-Other Sectors'!X178+'Commercial-Other Sectors'!X188+'Commercial-Other Sectors'!X198+'Commercial-Other Sectors'!X209</f>
        <v>12916.956454014529</v>
      </c>
      <c r="Y7" s="4">
        <f>'Commercial-Other Sectors'!Y8+'Commercial-Other Sectors'!Y22+'Commercial-Other Sectors'!Y37+'Commercial-Other Sectors'!Y52+'Commercial-Other Sectors'!Y67+'Commercial-Other Sectors'!Y82+'Commercial-Other Sectors'!Y97+'Commercial-Other Sectors'!Y112+'Commercial-Other Sectors'!Y127+'Commercial-Other Sectors'!Y142+'Commercial-Other Sectors'!Y157+'Commercial-Other Sectors'!Y168+'Commercial-Other Sectors'!Y178+'Commercial-Other Sectors'!Y188+'Commercial-Other Sectors'!Y198+'Commercial-Other Sectors'!Y209</f>
        <v>13034.158547843457</v>
      </c>
      <c r="Z7" s="4">
        <f>'Commercial-Other Sectors'!Z8+'Commercial-Other Sectors'!Z22+'Commercial-Other Sectors'!Z37+'Commercial-Other Sectors'!Z52+'Commercial-Other Sectors'!Z67+'Commercial-Other Sectors'!Z82+'Commercial-Other Sectors'!Z97+'Commercial-Other Sectors'!Z112+'Commercial-Other Sectors'!Z127+'Commercial-Other Sectors'!Z142+'Commercial-Other Sectors'!Z157+'Commercial-Other Sectors'!Z168+'Commercial-Other Sectors'!Z178+'Commercial-Other Sectors'!Z188+'Commercial-Other Sectors'!Z198+'Commercial-Other Sectors'!Z209</f>
        <v>13141.409705002794</v>
      </c>
      <c r="AA7" s="4">
        <f>'Commercial-Other Sectors'!AA8+'Commercial-Other Sectors'!AA22+'Commercial-Other Sectors'!AA37+'Commercial-Other Sectors'!AA52+'Commercial-Other Sectors'!AA67+'Commercial-Other Sectors'!AA82+'Commercial-Other Sectors'!AA97+'Commercial-Other Sectors'!AA112+'Commercial-Other Sectors'!AA127+'Commercial-Other Sectors'!AA142+'Commercial-Other Sectors'!AA157+'Commercial-Other Sectors'!AA168+'Commercial-Other Sectors'!AA178+'Commercial-Other Sectors'!AA188+'Commercial-Other Sectors'!AA198+'Commercial-Other Sectors'!AA209</f>
        <v>13252.042798364868</v>
      </c>
      <c r="AB7" s="4">
        <f>'Commercial-Other Sectors'!AB8+'Commercial-Other Sectors'!AB22+'Commercial-Other Sectors'!AB37+'Commercial-Other Sectors'!AB52+'Commercial-Other Sectors'!AB67+'Commercial-Other Sectors'!AB82+'Commercial-Other Sectors'!AB97+'Commercial-Other Sectors'!AB112+'Commercial-Other Sectors'!AB127+'Commercial-Other Sectors'!AB142+'Commercial-Other Sectors'!AB157+'Commercial-Other Sectors'!AB168+'Commercial-Other Sectors'!AB178+'Commercial-Other Sectors'!AB188+'Commercial-Other Sectors'!AB198+'Commercial-Other Sectors'!AB209</f>
        <v>13366.267722867738</v>
      </c>
      <c r="AC7" s="4">
        <f>'Commercial-Other Sectors'!AC8+'Commercial-Other Sectors'!AC22+'Commercial-Other Sectors'!AC37+'Commercial-Other Sectors'!AC52+'Commercial-Other Sectors'!AC67+'Commercial-Other Sectors'!AC82+'Commercial-Other Sectors'!AC97+'Commercial-Other Sectors'!AC112+'Commercial-Other Sectors'!AC127+'Commercial-Other Sectors'!AC142+'Commercial-Other Sectors'!AC157+'Commercial-Other Sectors'!AC168+'Commercial-Other Sectors'!AC178+'Commercial-Other Sectors'!AC188+'Commercial-Other Sectors'!AC198+'Commercial-Other Sectors'!AC209</f>
        <v>13484.308016808471</v>
      </c>
      <c r="AD7" s="4">
        <f>'Commercial-Other Sectors'!AD8+'Commercial-Other Sectors'!AD22+'Commercial-Other Sectors'!AD37+'Commercial-Other Sectors'!AD52+'Commercial-Other Sectors'!AD67+'Commercial-Other Sectors'!AD82+'Commercial-Other Sectors'!AD97+'Commercial-Other Sectors'!AD112+'Commercial-Other Sectors'!AD127+'Commercial-Other Sectors'!AD142+'Commercial-Other Sectors'!AD157+'Commercial-Other Sectors'!AD168+'Commercial-Other Sectors'!AD178+'Commercial-Other Sectors'!AD188+'Commercial-Other Sectors'!AD198+'Commercial-Other Sectors'!AD209</f>
        <v>13606.401749504088</v>
      </c>
      <c r="AE7" s="4">
        <f>'Commercial-Other Sectors'!AE8+'Commercial-Other Sectors'!AE22+'Commercial-Other Sectors'!AE37+'Commercial-Other Sectors'!AE52+'Commercial-Other Sectors'!AE67+'Commercial-Other Sectors'!AE82+'Commercial-Other Sectors'!AE97+'Commercial-Other Sectors'!AE112+'Commercial-Other Sectors'!AE127+'Commercial-Other Sectors'!AE142+'Commercial-Other Sectors'!AE157+'Commercial-Other Sectors'!AE168+'Commercial-Other Sectors'!AE178+'Commercial-Other Sectors'!AE188+'Commercial-Other Sectors'!AE198+'Commercial-Other Sectors'!AE209</f>
        <v>13700.497833919948</v>
      </c>
      <c r="AF7" s="4">
        <f>'Commercial-Other Sectors'!AF8+'Commercial-Other Sectors'!AF22+'Commercial-Other Sectors'!AF37+'Commercial-Other Sectors'!AF52+'Commercial-Other Sectors'!AF67+'Commercial-Other Sectors'!AF82+'Commercial-Other Sectors'!AF97+'Commercial-Other Sectors'!AF112+'Commercial-Other Sectors'!AF127+'Commercial-Other Sectors'!AF142+'Commercial-Other Sectors'!AF157+'Commercial-Other Sectors'!AF168+'Commercial-Other Sectors'!AF178+'Commercial-Other Sectors'!AF188+'Commercial-Other Sectors'!AF198+'Commercial-Other Sectors'!AF209</f>
        <v>13799.022019186863</v>
      </c>
      <c r="AG7" s="4">
        <f>'Commercial-Other Sectors'!AG8+'Commercial-Other Sectors'!AG22+'Commercial-Other Sectors'!AG37+'Commercial-Other Sectors'!AG52+'Commercial-Other Sectors'!AG67+'Commercial-Other Sectors'!AG82+'Commercial-Other Sectors'!AG97+'Commercial-Other Sectors'!AG112+'Commercial-Other Sectors'!AG127+'Commercial-Other Sectors'!AG142+'Commercial-Other Sectors'!AG157+'Commercial-Other Sectors'!AG168+'Commercial-Other Sectors'!AG178+'Commercial-Other Sectors'!AG188+'Commercial-Other Sectors'!AG198+'Commercial-Other Sectors'!AG209</f>
        <v>13902.261890662539</v>
      </c>
      <c r="AH7" s="4">
        <f>'Commercial-Other Sectors'!AH8+'Commercial-Other Sectors'!AH22+'Commercial-Other Sectors'!AH37+'Commercial-Other Sectors'!AH52+'Commercial-Other Sectors'!AH67+'Commercial-Other Sectors'!AH82+'Commercial-Other Sectors'!AH97+'Commercial-Other Sectors'!AH112+'Commercial-Other Sectors'!AH127+'Commercial-Other Sectors'!AH142+'Commercial-Other Sectors'!AH157+'Commercial-Other Sectors'!AH168+'Commercial-Other Sectors'!AH178+'Commercial-Other Sectors'!AH188+'Commercial-Other Sectors'!AH198+'Commercial-Other Sectors'!AH209</f>
        <v>14010.523732206138</v>
      </c>
      <c r="AI7" s="4">
        <f>'Commercial-Other Sectors'!AI8+'Commercial-Other Sectors'!AI22+'Commercial-Other Sectors'!AI37+'Commercial-Other Sectors'!AI52+'Commercial-Other Sectors'!AI67+'Commercial-Other Sectors'!AI82+'Commercial-Other Sectors'!AI97+'Commercial-Other Sectors'!AI112+'Commercial-Other Sectors'!AI127+'Commercial-Other Sectors'!AI142+'Commercial-Other Sectors'!AI157+'Commercial-Other Sectors'!AI168+'Commercial-Other Sectors'!AI178+'Commercial-Other Sectors'!AI188+'Commercial-Other Sectors'!AI198+'Commercial-Other Sectors'!AI209</f>
        <v>14124.133742996533</v>
      </c>
      <c r="AJ7" s="4">
        <f>'Commercial-Other Sectors'!AJ8+'Commercial-Other Sectors'!AJ22+'Commercial-Other Sectors'!AJ37+'Commercial-Other Sectors'!AJ52+'Commercial-Other Sectors'!AJ67+'Commercial-Other Sectors'!AJ82+'Commercial-Other Sectors'!AJ97+'Commercial-Other Sectors'!AJ112+'Commercial-Other Sectors'!AJ127+'Commercial-Other Sectors'!AJ142+'Commercial-Other Sectors'!AJ157+'Commercial-Other Sectors'!AJ168+'Commercial-Other Sectors'!AJ178+'Commercial-Other Sectors'!AJ188+'Commercial-Other Sectors'!AJ198+'Commercial-Other Sectors'!AJ209</f>
        <v>14243.439333589111</v>
      </c>
      <c r="AK7" s="4">
        <f>'Commercial-Other Sectors'!AK8+'Commercial-Other Sectors'!AK22+'Commercial-Other Sectors'!AK37+'Commercial-Other Sectors'!AK52+'Commercial-Other Sectors'!AK67+'Commercial-Other Sectors'!AK82+'Commercial-Other Sectors'!AK97+'Commercial-Other Sectors'!AK112+'Commercial-Other Sectors'!AK127+'Commercial-Other Sectors'!AK142+'Commercial-Other Sectors'!AK157+'Commercial-Other Sectors'!AK168+'Commercial-Other Sectors'!AK178+'Commercial-Other Sectors'!AK188+'Commercial-Other Sectors'!AK198+'Commercial-Other Sectors'!AK209</f>
        <v>14368.810506373802</v>
      </c>
      <c r="AL7" s="4">
        <f>'Commercial-Other Sectors'!AL8+'Commercial-Other Sectors'!AL22+'Commercial-Other Sectors'!AL37+'Commercial-Other Sectors'!AL52+'Commercial-Other Sectors'!AL67+'Commercial-Other Sectors'!AL82+'Commercial-Other Sectors'!AL97+'Commercial-Other Sectors'!AL112+'Commercial-Other Sectors'!AL127+'Commercial-Other Sectors'!AL142+'Commercial-Other Sectors'!AL157+'Commercial-Other Sectors'!AL168+'Commercial-Other Sectors'!AL178+'Commercial-Other Sectors'!AL188+'Commercial-Other Sectors'!AL198+'Commercial-Other Sectors'!AL209</f>
        <v>14500.641325933426</v>
      </c>
      <c r="AM7" s="4">
        <f>'Commercial-Other Sectors'!AM8+'Commercial-Other Sectors'!AM22+'Commercial-Other Sectors'!AM37+'Commercial-Other Sectors'!AM52+'Commercial-Other Sectors'!AM67+'Commercial-Other Sectors'!AM82+'Commercial-Other Sectors'!AM97+'Commercial-Other Sectors'!AM112+'Commercial-Other Sectors'!AM127+'Commercial-Other Sectors'!AM142+'Commercial-Other Sectors'!AM157+'Commercial-Other Sectors'!AM168+'Commercial-Other Sectors'!AM178+'Commercial-Other Sectors'!AM188+'Commercial-Other Sectors'!AM198+'Commercial-Other Sectors'!AM209</f>
        <v>14639.351485159987</v>
      </c>
      <c r="AN7" s="4">
        <f>'Commercial-Other Sectors'!AN8+'Commercial-Other Sectors'!AN22+'Commercial-Other Sectors'!AN37+'Commercial-Other Sectors'!AN52+'Commercial-Other Sectors'!AN67+'Commercial-Other Sectors'!AN82+'Commercial-Other Sectors'!AN97+'Commercial-Other Sectors'!AN112+'Commercial-Other Sectors'!AN127+'Commercial-Other Sectors'!AN142+'Commercial-Other Sectors'!AN157+'Commercial-Other Sectors'!AN168+'Commercial-Other Sectors'!AN178+'Commercial-Other Sectors'!AN188+'Commercial-Other Sectors'!AN198+'Commercial-Other Sectors'!AN209</f>
        <v>14785.387973368277</v>
      </c>
    </row>
    <row r="8" spans="1:40" x14ac:dyDescent="0.25">
      <c r="A8" s="10" t="s">
        <v>10</v>
      </c>
      <c r="B8" s="4">
        <f>'Commercial-Other Sectors'!B9+'Commercial-Other Sectors'!B23+'Commercial-Other Sectors'!B38+'Commercial-Other Sectors'!B53+'Commercial-Other Sectors'!B68+'Commercial-Other Sectors'!B83+'Commercial-Other Sectors'!B98+'Commercial-Other Sectors'!B113+'Commercial-Other Sectors'!B128+'Commercial-Other Sectors'!B143+'Commercial-Other Sectors'!B158+'Commercial-Other Sectors'!B169+'Commercial-Other Sectors'!B179+'Commercial-Other Sectors'!B189+'Commercial-Other Sectors'!B199+'Commercial-Other Sectors'!B210</f>
        <v>9.184207582677244</v>
      </c>
      <c r="C8" s="4">
        <f>'Commercial-Other Sectors'!C9+'Commercial-Other Sectors'!C23+'Commercial-Other Sectors'!C38+'Commercial-Other Sectors'!C53+'Commercial-Other Sectors'!C68+'Commercial-Other Sectors'!C83+'Commercial-Other Sectors'!C98+'Commercial-Other Sectors'!C113+'Commercial-Other Sectors'!C128+'Commercial-Other Sectors'!C143+'Commercial-Other Sectors'!C158+'Commercial-Other Sectors'!C169+'Commercial-Other Sectors'!C179+'Commercial-Other Sectors'!C189+'Commercial-Other Sectors'!C199+'Commercial-Other Sectors'!C210</f>
        <v>9.3570859614910109</v>
      </c>
      <c r="D8" s="4">
        <f>'Commercial-Other Sectors'!D9+'Commercial-Other Sectors'!D23+'Commercial-Other Sectors'!D38+'Commercial-Other Sectors'!D53+'Commercial-Other Sectors'!D68+'Commercial-Other Sectors'!D83+'Commercial-Other Sectors'!D98+'Commercial-Other Sectors'!D113+'Commercial-Other Sectors'!D128+'Commercial-Other Sectors'!D143+'Commercial-Other Sectors'!D158+'Commercial-Other Sectors'!D169+'Commercial-Other Sectors'!D179+'Commercial-Other Sectors'!D189+'Commercial-Other Sectors'!D199+'Commercial-Other Sectors'!D210</f>
        <v>9.4140887849386878</v>
      </c>
      <c r="E8" s="4">
        <f>'Commercial-Other Sectors'!E9+'Commercial-Other Sectors'!E23+'Commercial-Other Sectors'!E38+'Commercial-Other Sectors'!E53+'Commercial-Other Sectors'!E68+'Commercial-Other Sectors'!E83+'Commercial-Other Sectors'!E98+'Commercial-Other Sectors'!E113+'Commercial-Other Sectors'!E128+'Commercial-Other Sectors'!E143+'Commercial-Other Sectors'!E158+'Commercial-Other Sectors'!E169+'Commercial-Other Sectors'!E179+'Commercial-Other Sectors'!E189+'Commercial-Other Sectors'!E199+'Commercial-Other Sectors'!E210</f>
        <v>9.4719306183166445</v>
      </c>
      <c r="F8" s="4">
        <f>'Commercial-Other Sectors'!F9+'Commercial-Other Sectors'!F23+'Commercial-Other Sectors'!F38+'Commercial-Other Sectors'!F53+'Commercial-Other Sectors'!F68+'Commercial-Other Sectors'!F83+'Commercial-Other Sectors'!F98+'Commercial-Other Sectors'!F113+'Commercial-Other Sectors'!F128+'Commercial-Other Sectors'!F143+'Commercial-Other Sectors'!F158+'Commercial-Other Sectors'!F169+'Commercial-Other Sectors'!F179+'Commercial-Other Sectors'!F189+'Commercial-Other Sectors'!F199+'Commercial-Other Sectors'!F210</f>
        <v>9.5756886959539091</v>
      </c>
      <c r="G8" s="4">
        <f>'Commercial-Other Sectors'!G9+'Commercial-Other Sectors'!G23+'Commercial-Other Sectors'!G38+'Commercial-Other Sectors'!G53+'Commercial-Other Sectors'!G68+'Commercial-Other Sectors'!G83+'Commercial-Other Sectors'!G98+'Commercial-Other Sectors'!G113+'Commercial-Other Sectors'!G128+'Commercial-Other Sectors'!G143+'Commercial-Other Sectors'!G158+'Commercial-Other Sectors'!G169+'Commercial-Other Sectors'!G179+'Commercial-Other Sectors'!G189+'Commercial-Other Sectors'!G199+'Commercial-Other Sectors'!G210</f>
        <v>9.680600630111492</v>
      </c>
      <c r="H8" s="4">
        <f>'Commercial-Other Sectors'!H9+'Commercial-Other Sectors'!H23+'Commercial-Other Sectors'!H38+'Commercial-Other Sectors'!H53+'Commercial-Other Sectors'!H68+'Commercial-Other Sectors'!H83+'Commercial-Other Sectors'!H98+'Commercial-Other Sectors'!H113+'Commercial-Other Sectors'!H128+'Commercial-Other Sectors'!H143+'Commercial-Other Sectors'!H158+'Commercial-Other Sectors'!H169+'Commercial-Other Sectors'!H179+'Commercial-Other Sectors'!H189+'Commercial-Other Sectors'!H199+'Commercial-Other Sectors'!H210</f>
        <v>9.786718357400046</v>
      </c>
      <c r="I8" s="4">
        <f>'Commercial-Other Sectors'!I9+'Commercial-Other Sectors'!I23+'Commercial-Other Sectors'!I38+'Commercial-Other Sectors'!I53+'Commercial-Other Sectors'!I68+'Commercial-Other Sectors'!I83+'Commercial-Other Sectors'!I98+'Commercial-Other Sectors'!I113+'Commercial-Other Sectors'!I128+'Commercial-Other Sectors'!I143+'Commercial-Other Sectors'!I158+'Commercial-Other Sectors'!I169+'Commercial-Other Sectors'!I179+'Commercial-Other Sectors'!I189+'Commercial-Other Sectors'!I199+'Commercial-Other Sectors'!I210</f>
        <v>9.8940971835148321</v>
      </c>
      <c r="J8" s="4">
        <f>'Commercial-Other Sectors'!J9+'Commercial-Other Sectors'!J23+'Commercial-Other Sectors'!J38+'Commercial-Other Sectors'!J53+'Commercial-Other Sectors'!J68+'Commercial-Other Sectors'!J83+'Commercial-Other Sectors'!J98+'Commercial-Other Sectors'!J113+'Commercial-Other Sectors'!J128+'Commercial-Other Sectors'!J143+'Commercial-Other Sectors'!J158+'Commercial-Other Sectors'!J169+'Commercial-Other Sectors'!J179+'Commercial-Other Sectors'!J189+'Commercial-Other Sectors'!J199+'Commercial-Other Sectors'!J210</f>
        <v>10.002796002090827</v>
      </c>
      <c r="K8" s="4">
        <f>'Commercial-Other Sectors'!K9+'Commercial-Other Sectors'!K23+'Commercial-Other Sectors'!K38+'Commercial-Other Sectors'!K53+'Commercial-Other Sectors'!K68+'Commercial-Other Sectors'!K83+'Commercial-Other Sectors'!K98+'Commercial-Other Sectors'!K113+'Commercial-Other Sectors'!K128+'Commercial-Other Sectors'!K143+'Commercial-Other Sectors'!K158+'Commercial-Other Sectors'!K169+'Commercial-Other Sectors'!K179+'Commercial-Other Sectors'!K189+'Commercial-Other Sectors'!K199+'Commercial-Other Sectors'!K210</f>
        <v>10.101224615642458</v>
      </c>
      <c r="L8" s="4">
        <f>'Commercial-Other Sectors'!L9+'Commercial-Other Sectors'!L23+'Commercial-Other Sectors'!L38+'Commercial-Other Sectors'!L53+'Commercial-Other Sectors'!L68+'Commercial-Other Sectors'!L83+'Commercial-Other Sectors'!L98+'Commercial-Other Sectors'!L113+'Commercial-Other Sectors'!L128+'Commercial-Other Sectors'!L143+'Commercial-Other Sectors'!L158+'Commercial-Other Sectors'!L169+'Commercial-Other Sectors'!L179+'Commercial-Other Sectors'!L189+'Commercial-Other Sectors'!L199+'Commercial-Other Sectors'!L210</f>
        <v>10.201046408665501</v>
      </c>
      <c r="M8" s="4">
        <f>'Commercial-Other Sectors'!M9+'Commercial-Other Sectors'!M23+'Commercial-Other Sectors'!M38+'Commercial-Other Sectors'!M53+'Commercial-Other Sectors'!M68+'Commercial-Other Sectors'!M83+'Commercial-Other Sectors'!M98+'Commercial-Other Sectors'!M113+'Commercial-Other Sectors'!M128+'Commercial-Other Sectors'!M143+'Commercial-Other Sectors'!M158+'Commercial-Other Sectors'!M169+'Commercial-Other Sectors'!M179+'Commercial-Other Sectors'!M189+'Commercial-Other Sectors'!M199+'Commercial-Other Sectors'!M210</f>
        <v>10.302332498757961</v>
      </c>
      <c r="N8" s="4">
        <f>'Commercial-Other Sectors'!N9+'Commercial-Other Sectors'!N23+'Commercial-Other Sectors'!N38+'Commercial-Other Sectors'!N53+'Commercial-Other Sectors'!N68+'Commercial-Other Sectors'!N83+'Commercial-Other Sectors'!N98+'Commercial-Other Sectors'!N113+'Commercial-Other Sectors'!N128+'Commercial-Other Sectors'!N143+'Commercial-Other Sectors'!N158+'Commercial-Other Sectors'!N169+'Commercial-Other Sectors'!N179+'Commercial-Other Sectors'!N189+'Commercial-Other Sectors'!N199+'Commercial-Other Sectors'!N210</f>
        <v>10.405158618767924</v>
      </c>
      <c r="O8" s="4">
        <f>'Commercial-Other Sectors'!O9+'Commercial-Other Sectors'!O23+'Commercial-Other Sectors'!O38+'Commercial-Other Sectors'!O53+'Commercial-Other Sectors'!O68+'Commercial-Other Sectors'!O83+'Commercial-Other Sectors'!O98+'Commercial-Other Sectors'!O113+'Commercial-Other Sectors'!O128+'Commercial-Other Sectors'!O143+'Commercial-Other Sectors'!O158+'Commercial-Other Sectors'!O169+'Commercial-Other Sectors'!O179+'Commercial-Other Sectors'!O189+'Commercial-Other Sectors'!O199+'Commercial-Other Sectors'!O210</f>
        <v>10.509605416695438</v>
      </c>
      <c r="P8" s="4">
        <f>'Commercial-Other Sectors'!P9+'Commercial-Other Sectors'!P23+'Commercial-Other Sectors'!P38+'Commercial-Other Sectors'!P53+'Commercial-Other Sectors'!P68+'Commercial-Other Sectors'!P83+'Commercial-Other Sectors'!P98+'Commercial-Other Sectors'!P113+'Commercial-Other Sectors'!P128+'Commercial-Other Sectors'!P143+'Commercial-Other Sectors'!P158+'Commercial-Other Sectors'!P169+'Commercial-Other Sectors'!P179+'Commercial-Other Sectors'!P189+'Commercial-Other Sectors'!P199+'Commercial-Other Sectors'!P210</f>
        <v>10.603828744790492</v>
      </c>
      <c r="Q8" s="4">
        <f>'Commercial-Other Sectors'!Q9+'Commercial-Other Sectors'!Q23+'Commercial-Other Sectors'!Q38+'Commercial-Other Sectors'!Q53+'Commercial-Other Sectors'!Q68+'Commercial-Other Sectors'!Q83+'Commercial-Other Sectors'!Q98+'Commercial-Other Sectors'!Q113+'Commercial-Other Sectors'!Q128+'Commercial-Other Sectors'!Q143+'Commercial-Other Sectors'!Q158+'Commercial-Other Sectors'!Q169+'Commercial-Other Sectors'!Q179+'Commercial-Other Sectors'!Q189+'Commercial-Other Sectors'!Q199+'Commercial-Other Sectors'!Q210</f>
        <v>10.699793128105876</v>
      </c>
      <c r="R8" s="4">
        <f>'Commercial-Other Sectors'!R9+'Commercial-Other Sectors'!R23+'Commercial-Other Sectors'!R38+'Commercial-Other Sectors'!R53+'Commercial-Other Sectors'!R68+'Commercial-Other Sectors'!R83+'Commercial-Other Sectors'!R98+'Commercial-Other Sectors'!R113+'Commercial-Other Sectors'!R128+'Commercial-Other Sectors'!R143+'Commercial-Other Sectors'!R158+'Commercial-Other Sectors'!R169+'Commercial-Other Sectors'!R179+'Commercial-Other Sectors'!R189+'Commercial-Other Sectors'!R199+'Commercial-Other Sectors'!R210</f>
        <v>10.797595961015556</v>
      </c>
      <c r="S8" s="4">
        <f>'Commercial-Other Sectors'!S9+'Commercial-Other Sectors'!S23+'Commercial-Other Sectors'!S38+'Commercial-Other Sectors'!S53+'Commercial-Other Sectors'!S68+'Commercial-Other Sectors'!S83+'Commercial-Other Sectors'!S98+'Commercial-Other Sectors'!S113+'Commercial-Other Sectors'!S128+'Commercial-Other Sectors'!S143+'Commercial-Other Sectors'!S158+'Commercial-Other Sectors'!S169+'Commercial-Other Sectors'!S179+'Commercial-Other Sectors'!S189+'Commercial-Other Sectors'!S199+'Commercial-Other Sectors'!S210</f>
        <v>10.897340960845284</v>
      </c>
      <c r="T8" s="4">
        <f>'Commercial-Other Sectors'!T9+'Commercial-Other Sectors'!T23+'Commercial-Other Sectors'!T38+'Commercial-Other Sectors'!T53+'Commercial-Other Sectors'!T68+'Commercial-Other Sectors'!T83+'Commercial-Other Sectors'!T98+'Commercial-Other Sectors'!T113+'Commercial-Other Sectors'!T128+'Commercial-Other Sectors'!T143+'Commercial-Other Sectors'!T158+'Commercial-Other Sectors'!T169+'Commercial-Other Sectors'!T179+'Commercial-Other Sectors'!T189+'Commercial-Other Sectors'!T199+'Commercial-Other Sectors'!T210</f>
        <v>10.999138578864855</v>
      </c>
      <c r="U8" s="4">
        <f>'Commercial-Other Sectors'!U9+'Commercial-Other Sectors'!U23+'Commercial-Other Sectors'!U38+'Commercial-Other Sectors'!U53+'Commercial-Other Sectors'!U68+'Commercial-Other Sectors'!U83+'Commercial-Other Sectors'!U98+'Commercial-Other Sectors'!U113+'Commercial-Other Sectors'!U128+'Commercial-Other Sectors'!U143+'Commercial-Other Sectors'!U158+'Commercial-Other Sectors'!U169+'Commercial-Other Sectors'!U179+'Commercial-Other Sectors'!U189+'Commercial-Other Sectors'!U199+'Commercial-Other Sectors'!U210</f>
        <v>11.091298998932844</v>
      </c>
      <c r="V8" s="4">
        <f>'Commercial-Other Sectors'!V9+'Commercial-Other Sectors'!V23+'Commercial-Other Sectors'!V38+'Commercial-Other Sectors'!V53+'Commercial-Other Sectors'!V68+'Commercial-Other Sectors'!V83+'Commercial-Other Sectors'!V98+'Commercial-Other Sectors'!V113+'Commercial-Other Sectors'!V128+'Commercial-Other Sectors'!V143+'Commercial-Other Sectors'!V158+'Commercial-Other Sectors'!V169+'Commercial-Other Sectors'!V179+'Commercial-Other Sectors'!V189+'Commercial-Other Sectors'!V199+'Commercial-Other Sectors'!V210</f>
        <v>11.185699208767279</v>
      </c>
      <c r="W8" s="4">
        <f>'Commercial-Other Sectors'!W9+'Commercial-Other Sectors'!W23+'Commercial-Other Sectors'!W38+'Commercial-Other Sectors'!W53+'Commercial-Other Sectors'!W68+'Commercial-Other Sectors'!W83+'Commercial-Other Sectors'!W98+'Commercial-Other Sectors'!W113+'Commercial-Other Sectors'!W128+'Commercial-Other Sectors'!W143+'Commercial-Other Sectors'!W158+'Commercial-Other Sectors'!W169+'Commercial-Other Sectors'!W179+'Commercial-Other Sectors'!W189+'Commercial-Other Sectors'!W199+'Commercial-Other Sectors'!W210</f>
        <v>11.282472603638432</v>
      </c>
      <c r="X8" s="4">
        <f>'Commercial-Other Sectors'!X9+'Commercial-Other Sectors'!X23+'Commercial-Other Sectors'!X38+'Commercial-Other Sectors'!X53+'Commercial-Other Sectors'!X68+'Commercial-Other Sectors'!X83+'Commercial-Other Sectors'!X98+'Commercial-Other Sectors'!X113+'Commercial-Other Sectors'!X128+'Commercial-Other Sectors'!X143+'Commercial-Other Sectors'!X158+'Commercial-Other Sectors'!X169+'Commercial-Other Sectors'!X179+'Commercial-Other Sectors'!X189+'Commercial-Other Sectors'!X199+'Commercial-Other Sectors'!X210</f>
        <v>11.381761242110231</v>
      </c>
      <c r="Y8" s="4">
        <f>'Commercial-Other Sectors'!Y9+'Commercial-Other Sectors'!Y23+'Commercial-Other Sectors'!Y38+'Commercial-Other Sectors'!Y53+'Commercial-Other Sectors'!Y68+'Commercial-Other Sectors'!Y83+'Commercial-Other Sectors'!Y98+'Commercial-Other Sectors'!Y113+'Commercial-Other Sectors'!Y128+'Commercial-Other Sectors'!Y143+'Commercial-Other Sectors'!Y158+'Commercial-Other Sectors'!Y169+'Commercial-Other Sectors'!Y179+'Commercial-Other Sectors'!Y189+'Commercial-Other Sectors'!Y199+'Commercial-Other Sectors'!Y210</f>
        <v>11.483716409311896</v>
      </c>
      <c r="Z8" s="4">
        <f>'Commercial-Other Sectors'!Z9+'Commercial-Other Sectors'!Z23+'Commercial-Other Sectors'!Z38+'Commercial-Other Sectors'!Z53+'Commercial-Other Sectors'!Z68+'Commercial-Other Sectors'!Z83+'Commercial-Other Sectors'!Z98+'Commercial-Other Sectors'!Z113+'Commercial-Other Sectors'!Z128+'Commercial-Other Sectors'!Z143+'Commercial-Other Sectors'!Z158+'Commercial-Other Sectors'!Z169+'Commercial-Other Sectors'!Z179+'Commercial-Other Sectors'!Z189+'Commercial-Other Sectors'!Z199+'Commercial-Other Sectors'!Z210</f>
        <v>11.577036770395624</v>
      </c>
      <c r="AA8" s="4">
        <f>'Commercial-Other Sectors'!AA9+'Commercial-Other Sectors'!AA23+'Commercial-Other Sectors'!AA38+'Commercial-Other Sectors'!AA53+'Commercial-Other Sectors'!AA68+'Commercial-Other Sectors'!AA83+'Commercial-Other Sectors'!AA98+'Commercial-Other Sectors'!AA113+'Commercial-Other Sectors'!AA128+'Commercial-Other Sectors'!AA143+'Commercial-Other Sectors'!AA158+'Commercial-Other Sectors'!AA169+'Commercial-Other Sectors'!AA179+'Commercial-Other Sectors'!AA189+'Commercial-Other Sectors'!AA199+'Commercial-Other Sectors'!AA210</f>
        <v>11.67330289506272</v>
      </c>
      <c r="AB8" s="4">
        <f>'Commercial-Other Sectors'!AB9+'Commercial-Other Sectors'!AB23+'Commercial-Other Sectors'!AB38+'Commercial-Other Sectors'!AB53+'Commercial-Other Sectors'!AB68+'Commercial-Other Sectors'!AB83+'Commercial-Other Sectors'!AB98+'Commercial-Other Sectors'!AB113+'Commercial-Other Sectors'!AB128+'Commercial-Other Sectors'!AB143+'Commercial-Other Sectors'!AB158+'Commercial-Other Sectors'!AB169+'Commercial-Other Sectors'!AB179+'Commercial-Other Sectors'!AB189+'Commercial-Other Sectors'!AB199+'Commercial-Other Sectors'!AB210</f>
        <v>11.772697506408319</v>
      </c>
      <c r="AC8" s="4">
        <f>'Commercial-Other Sectors'!AC9+'Commercial-Other Sectors'!AC23+'Commercial-Other Sectors'!AC38+'Commercial-Other Sectors'!AC53+'Commercial-Other Sectors'!AC68+'Commercial-Other Sectors'!AC83+'Commercial-Other Sectors'!AC98+'Commercial-Other Sectors'!AC113+'Commercial-Other Sectors'!AC128+'Commercial-Other Sectors'!AC143+'Commercial-Other Sectors'!AC158+'Commercial-Other Sectors'!AC169+'Commercial-Other Sectors'!AC179+'Commercial-Other Sectors'!AC189+'Commercial-Other Sectors'!AC199+'Commercial-Other Sectors'!AC210</f>
        <v>11.875415198386367</v>
      </c>
      <c r="AD8" s="4">
        <f>'Commercial-Other Sectors'!AD9+'Commercial-Other Sectors'!AD23+'Commercial-Other Sectors'!AD38+'Commercial-Other Sectors'!AD53+'Commercial-Other Sectors'!AD68+'Commercial-Other Sectors'!AD83+'Commercial-Other Sectors'!AD98+'Commercial-Other Sectors'!AD113+'Commercial-Other Sectors'!AD128+'Commercial-Other Sectors'!AD143+'Commercial-Other Sectors'!AD158+'Commercial-Other Sectors'!AD169+'Commercial-Other Sectors'!AD179+'Commercial-Other Sectors'!AD189+'Commercial-Other Sectors'!AD199+'Commercial-Other Sectors'!AD210</f>
        <v>11.98166320783198</v>
      </c>
      <c r="AE8" s="4">
        <f>'Commercial-Other Sectors'!AE9+'Commercial-Other Sectors'!AE23+'Commercial-Other Sectors'!AE38+'Commercial-Other Sectors'!AE53+'Commercial-Other Sectors'!AE68+'Commercial-Other Sectors'!AE83+'Commercial-Other Sectors'!AE98+'Commercial-Other Sectors'!AE113+'Commercial-Other Sectors'!AE128+'Commercial-Other Sectors'!AE143+'Commercial-Other Sectors'!AE158+'Commercial-Other Sectors'!AE169+'Commercial-Other Sectors'!AE179+'Commercial-Other Sectors'!AE189+'Commercial-Other Sectors'!AE199+'Commercial-Other Sectors'!AE210</f>
        <v>12.06360428386991</v>
      </c>
      <c r="AF8" s="4">
        <f>'Commercial-Other Sectors'!AF9+'Commercial-Other Sectors'!AF23+'Commercial-Other Sectors'!AF38+'Commercial-Other Sectors'!AF53+'Commercial-Other Sectors'!AF68+'Commercial-Other Sectors'!AF83+'Commercial-Other Sectors'!AF98+'Commercial-Other Sectors'!AF113+'Commercial-Other Sectors'!AF128+'Commercial-Other Sectors'!AF143+'Commercial-Other Sectors'!AF158+'Commercial-Other Sectors'!AF169+'Commercial-Other Sectors'!AF179+'Commercial-Other Sectors'!AF189+'Commercial-Other Sectors'!AF199+'Commercial-Other Sectors'!AF210</f>
        <v>12.149402085018952</v>
      </c>
      <c r="AG8" s="4">
        <f>'Commercial-Other Sectors'!AG9+'Commercial-Other Sectors'!AG23+'Commercial-Other Sectors'!AG38+'Commercial-Other Sectors'!AG53+'Commercial-Other Sectors'!AG68+'Commercial-Other Sectors'!AG83+'Commercial-Other Sectors'!AG98+'Commercial-Other Sectors'!AG113+'Commercial-Other Sectors'!AG128+'Commercial-Other Sectors'!AG143+'Commercial-Other Sectors'!AG158+'Commercial-Other Sectors'!AG169+'Commercial-Other Sectors'!AG179+'Commercial-Other Sectors'!AG189+'Commercial-Other Sectors'!AG199+'Commercial-Other Sectors'!AG210</f>
        <v>12.239306927963929</v>
      </c>
      <c r="AH8" s="4">
        <f>'Commercial-Other Sectors'!AH9+'Commercial-Other Sectors'!AH23+'Commercial-Other Sectors'!AH38+'Commercial-Other Sectors'!AH53+'Commercial-Other Sectors'!AH68+'Commercial-Other Sectors'!AH83+'Commercial-Other Sectors'!AH98+'Commercial-Other Sectors'!AH113+'Commercial-Other Sectors'!AH128+'Commercial-Other Sectors'!AH143+'Commercial-Other Sectors'!AH158+'Commercial-Other Sectors'!AH169+'Commercial-Other Sectors'!AH179+'Commercial-Other Sectors'!AH189+'Commercial-Other Sectors'!AH199+'Commercial-Other Sectors'!AH210</f>
        <v>12.333585396662681</v>
      </c>
      <c r="AI8" s="4">
        <f>'Commercial-Other Sectors'!AI9+'Commercial-Other Sectors'!AI23+'Commercial-Other Sectors'!AI38+'Commercial-Other Sectors'!AI53+'Commercial-Other Sectors'!AI68+'Commercial-Other Sectors'!AI83+'Commercial-Other Sectors'!AI98+'Commercial-Other Sectors'!AI113+'Commercial-Other Sectors'!AI128+'Commercial-Other Sectors'!AI143+'Commercial-Other Sectors'!AI158+'Commercial-Other Sectors'!AI169+'Commercial-Other Sectors'!AI179+'Commercial-Other Sectors'!AI189+'Commercial-Other Sectors'!AI199+'Commercial-Other Sectors'!AI210</f>
        <v>12.432521400545973</v>
      </c>
      <c r="AJ8" s="4">
        <f>'Commercial-Other Sectors'!AJ9+'Commercial-Other Sectors'!AJ23+'Commercial-Other Sectors'!AJ38+'Commercial-Other Sectors'!AJ53+'Commercial-Other Sectors'!AJ68+'Commercial-Other Sectors'!AJ83+'Commercial-Other Sectors'!AJ98+'Commercial-Other Sectors'!AJ113+'Commercial-Other Sectors'!AJ128+'Commercial-Other Sectors'!AJ143+'Commercial-Other Sectors'!AJ158+'Commercial-Other Sectors'!AJ169+'Commercial-Other Sectors'!AJ179+'Commercial-Other Sectors'!AJ189+'Commercial-Other Sectors'!AJ199+'Commercial-Other Sectors'!AJ210</f>
        <v>12.536417301606523</v>
      </c>
      <c r="AK8" s="4">
        <f>'Commercial-Other Sectors'!AK9+'Commercial-Other Sectors'!AK23+'Commercial-Other Sectors'!AK38+'Commercial-Other Sectors'!AK53+'Commercial-Other Sectors'!AK68+'Commercial-Other Sectors'!AK83+'Commercial-Other Sectors'!AK98+'Commercial-Other Sectors'!AK113+'Commercial-Other Sectors'!AK128+'Commercial-Other Sectors'!AK143+'Commercial-Other Sectors'!AK158+'Commercial-Other Sectors'!AK169+'Commercial-Other Sectors'!AK179+'Commercial-Other Sectors'!AK189+'Commercial-Other Sectors'!AK199+'Commercial-Other Sectors'!AK210</f>
        <v>12.645595114864559</v>
      </c>
      <c r="AL8" s="4">
        <f>'Commercial-Other Sectors'!AL9+'Commercial-Other Sectors'!AL23+'Commercial-Other Sectors'!AL38+'Commercial-Other Sectors'!AL53+'Commercial-Other Sectors'!AL68+'Commercial-Other Sectors'!AL83+'Commercial-Other Sectors'!AL98+'Commercial-Other Sectors'!AL113+'Commercial-Other Sectors'!AL128+'Commercial-Other Sectors'!AL143+'Commercial-Other Sectors'!AL158+'Commercial-Other Sectors'!AL169+'Commercial-Other Sectors'!AL179+'Commercial-Other Sectors'!AL189+'Commercial-Other Sectors'!AL199+'Commercial-Other Sectors'!AL210</f>
        <v>12.760397786989515</v>
      </c>
      <c r="AM8" s="4">
        <f>'Commercial-Other Sectors'!AM9+'Commercial-Other Sectors'!AM23+'Commercial-Other Sectors'!AM38+'Commercial-Other Sectors'!AM53+'Commercial-Other Sectors'!AM68+'Commercial-Other Sectors'!AM83+'Commercial-Other Sectors'!AM98+'Commercial-Other Sectors'!AM113+'Commercial-Other Sectors'!AM128+'Commercial-Other Sectors'!AM143+'Commercial-Other Sectors'!AM158+'Commercial-Other Sectors'!AM169+'Commercial-Other Sectors'!AM179+'Commercial-Other Sectors'!AM189+'Commercial-Other Sectors'!AM199+'Commercial-Other Sectors'!AM210</f>
        <v>12.88119055816929</v>
      </c>
      <c r="AN8" s="4">
        <f>'Commercial-Other Sectors'!AN9+'Commercial-Other Sectors'!AN23+'Commercial-Other Sectors'!AN38+'Commercial-Other Sectors'!AN53+'Commercial-Other Sectors'!AN68+'Commercial-Other Sectors'!AN83+'Commercial-Other Sectors'!AN98+'Commercial-Other Sectors'!AN113+'Commercial-Other Sectors'!AN128+'Commercial-Other Sectors'!AN143+'Commercial-Other Sectors'!AN158+'Commercial-Other Sectors'!AN169+'Commercial-Other Sectors'!AN179+'Commercial-Other Sectors'!AN189+'Commercial-Other Sectors'!AN199+'Commercial-Other Sectors'!AN210</f>
        <v>13.008362412650026</v>
      </c>
    </row>
    <row r="9" spans="1:40" x14ac:dyDescent="0.25">
      <c r="A9" s="10" t="s">
        <v>44</v>
      </c>
      <c r="B9" s="4">
        <f>'Commercial-Other Sectors'!B24+'Commercial-Other Sectors'!B39+'Commercial-Other Sectors'!B54+'Commercial-Other Sectors'!B69+'Commercial-Other Sectors'!B84+'Commercial-Other Sectors'!B99+'Commercial-Other Sectors'!B114+'Commercial-Other Sectors'!B129+'Commercial-Other Sectors'!B144+'Commercial-Other Sectors'!B159+'Commercial-Other Sectors'!B211</f>
        <v>8941.6808149811895</v>
      </c>
      <c r="C9" s="4">
        <f>'Commercial-Other Sectors'!C24+'Commercial-Other Sectors'!C39+'Commercial-Other Sectors'!C54+'Commercial-Other Sectors'!C69+'Commercial-Other Sectors'!C84+'Commercial-Other Sectors'!C99+'Commercial-Other Sectors'!C114+'Commercial-Other Sectors'!C129+'Commercial-Other Sectors'!C144+'Commercial-Other Sectors'!C159+'Commercial-Other Sectors'!C211</f>
        <v>8989.2567136047946</v>
      </c>
      <c r="D9" s="4">
        <f>'Commercial-Other Sectors'!D24+'Commercial-Other Sectors'!D39+'Commercial-Other Sectors'!D54+'Commercial-Other Sectors'!D69+'Commercial-Other Sectors'!D84+'Commercial-Other Sectors'!D99+'Commercial-Other Sectors'!D114+'Commercial-Other Sectors'!D129+'Commercial-Other Sectors'!D144+'Commercial-Other Sectors'!D159+'Commercial-Other Sectors'!D211</f>
        <v>9038.0034785610515</v>
      </c>
      <c r="E9" s="4">
        <f>'Commercial-Other Sectors'!E24+'Commercial-Other Sectors'!E39+'Commercial-Other Sectors'!E54+'Commercial-Other Sectors'!E69+'Commercial-Other Sectors'!E84+'Commercial-Other Sectors'!E99+'Commercial-Other Sectors'!E114+'Commercial-Other Sectors'!E129+'Commercial-Other Sectors'!E144+'Commercial-Other Sectors'!E159+'Commercial-Other Sectors'!E211</f>
        <v>9087.9975260044266</v>
      </c>
      <c r="F9" s="4">
        <f>'Commercial-Other Sectors'!F24+'Commercial-Other Sectors'!F39+'Commercial-Other Sectors'!F54+'Commercial-Other Sectors'!F69+'Commercial-Other Sectors'!F84+'Commercial-Other Sectors'!F99+'Commercial-Other Sectors'!F114+'Commercial-Other Sectors'!F129+'Commercial-Other Sectors'!F144+'Commercial-Other Sectors'!F159+'Commercial-Other Sectors'!F211</f>
        <v>9188.9594900781576</v>
      </c>
      <c r="G9" s="4">
        <f>'Commercial-Other Sectors'!G24+'Commercial-Other Sectors'!G39+'Commercial-Other Sectors'!G54+'Commercial-Other Sectors'!G69+'Commercial-Other Sectors'!G84+'Commercial-Other Sectors'!G99+'Commercial-Other Sectors'!G114+'Commercial-Other Sectors'!G129+'Commercial-Other Sectors'!G144+'Commercial-Other Sectors'!G159+'Commercial-Other Sectors'!G211</f>
        <v>9291.336856255828</v>
      </c>
      <c r="H9" s="4">
        <f>'Commercial-Other Sectors'!H24+'Commercial-Other Sectors'!H39+'Commercial-Other Sectors'!H54+'Commercial-Other Sectors'!H69+'Commercial-Other Sectors'!H84+'Commercial-Other Sectors'!H99+'Commercial-Other Sectors'!H114+'Commercial-Other Sectors'!H129+'Commercial-Other Sectors'!H144+'Commercial-Other Sectors'!H159+'Commercial-Other Sectors'!H211</f>
        <v>9395.2220002278118</v>
      </c>
      <c r="I9" s="4">
        <f>'Commercial-Other Sectors'!I24+'Commercial-Other Sectors'!I39+'Commercial-Other Sectors'!I54+'Commercial-Other Sectors'!I69+'Commercial-Other Sectors'!I84+'Commercial-Other Sectors'!I99+'Commercial-Other Sectors'!I114+'Commercial-Other Sectors'!I129+'Commercial-Other Sectors'!I144+'Commercial-Other Sectors'!I159+'Commercial-Other Sectors'!I211</f>
        <v>9500.7133265494449</v>
      </c>
      <c r="J9" s="4">
        <f>'Commercial-Other Sectors'!J24+'Commercial-Other Sectors'!J39+'Commercial-Other Sectors'!J54+'Commercial-Other Sectors'!J69+'Commercial-Other Sectors'!J84+'Commercial-Other Sectors'!J99+'Commercial-Other Sectors'!J114+'Commercial-Other Sectors'!J129+'Commercial-Other Sectors'!J144+'Commercial-Other Sectors'!J159+'Commercial-Other Sectors'!J211</f>
        <v>9607.9156621126804</v>
      </c>
      <c r="K9" s="4">
        <f>'Commercial-Other Sectors'!K24+'Commercial-Other Sectors'!K39+'Commercial-Other Sectors'!K54+'Commercial-Other Sectors'!K69+'Commercial-Other Sectors'!K84+'Commercial-Other Sectors'!K99+'Commercial-Other Sectors'!K114+'Commercial-Other Sectors'!K129+'Commercial-Other Sectors'!K144+'Commercial-Other Sectors'!K159+'Commercial-Other Sectors'!K211</f>
        <v>9704.2505739564949</v>
      </c>
      <c r="L9" s="4">
        <f>'Commercial-Other Sectors'!L24+'Commercial-Other Sectors'!L39+'Commercial-Other Sectors'!L54+'Commercial-Other Sectors'!L69+'Commercial-Other Sectors'!L84+'Commercial-Other Sectors'!L99+'Commercial-Other Sectors'!L114+'Commercial-Other Sectors'!L129+'Commercial-Other Sectors'!L144+'Commercial-Other Sectors'!L159+'Commercial-Other Sectors'!L211</f>
        <v>9802.5271197969669</v>
      </c>
      <c r="M9" s="4">
        <f>'Commercial-Other Sectors'!M24+'Commercial-Other Sectors'!M39+'Commercial-Other Sectors'!M54+'Commercial-Other Sectors'!M69+'Commercial-Other Sectors'!M84+'Commercial-Other Sectors'!M99+'Commercial-Other Sectors'!M114+'Commercial-Other Sectors'!M129+'Commercial-Other Sectors'!M144+'Commercial-Other Sectors'!M159+'Commercial-Other Sectors'!M211</f>
        <v>9902.8720196526519</v>
      </c>
      <c r="N9" s="4">
        <f>'Commercial-Other Sectors'!N24+'Commercial-Other Sectors'!N39+'Commercial-Other Sectors'!N54+'Commercial-Other Sectors'!N69+'Commercial-Other Sectors'!N84+'Commercial-Other Sectors'!N99+'Commercial-Other Sectors'!N114+'Commercial-Other Sectors'!N129+'Commercial-Other Sectors'!N144+'Commercial-Other Sectors'!N159+'Commercial-Other Sectors'!N211</f>
        <v>10005.420263876867</v>
      </c>
      <c r="O9" s="4">
        <f>'Commercial-Other Sectors'!O24+'Commercial-Other Sectors'!O39+'Commercial-Other Sectors'!O54+'Commercial-Other Sectors'!O69+'Commercial-Other Sectors'!O84+'Commercial-Other Sectors'!O99+'Commercial-Other Sectors'!O114+'Commercial-Other Sectors'!O129+'Commercial-Other Sectors'!O144+'Commercial-Other Sectors'!O159+'Commercial-Other Sectors'!O211</f>
        <v>10110.315652917972</v>
      </c>
      <c r="P9" s="4">
        <f>'Commercial-Other Sectors'!P24+'Commercial-Other Sectors'!P39+'Commercial-Other Sectors'!P54+'Commercial-Other Sectors'!P69+'Commercial-Other Sectors'!P84+'Commercial-Other Sectors'!P99+'Commercial-Other Sectors'!P114+'Commercial-Other Sectors'!P129+'Commercial-Other Sectors'!P144+'Commercial-Other Sectors'!P159+'Commercial-Other Sectors'!P211</f>
        <v>10204.874568951944</v>
      </c>
      <c r="Q9" s="4">
        <f>'Commercial-Other Sectors'!Q24+'Commercial-Other Sectors'!Q39+'Commercial-Other Sectors'!Q54+'Commercial-Other Sectors'!Q69+'Commercial-Other Sectors'!Q84+'Commercial-Other Sectors'!Q99+'Commercial-Other Sectors'!Q114+'Commercial-Other Sectors'!Q129+'Commercial-Other Sectors'!Q144+'Commercial-Other Sectors'!Q159+'Commercial-Other Sectors'!Q211</f>
        <v>10302.096998461329</v>
      </c>
      <c r="R9" s="4">
        <f>'Commercial-Other Sectors'!R24+'Commercial-Other Sectors'!R39+'Commercial-Other Sectors'!R54+'Commercial-Other Sectors'!R69+'Commercial-Other Sectors'!R84+'Commercial-Other Sectors'!R99+'Commercial-Other Sectors'!R114+'Commercial-Other Sectors'!R129+'Commercial-Other Sectors'!R144+'Commercial-Other Sectors'!R159+'Commercial-Other Sectors'!R211</f>
        <v>10402.156774659601</v>
      </c>
      <c r="S9" s="4">
        <f>'Commercial-Other Sectors'!S24+'Commercial-Other Sectors'!S39+'Commercial-Other Sectors'!S54+'Commercial-Other Sectors'!S69+'Commercial-Other Sectors'!S84+'Commercial-Other Sectors'!S99+'Commercial-Other Sectors'!S114+'Commercial-Other Sectors'!S129+'Commercial-Other Sectors'!S144+'Commercial-Other Sectors'!S159+'Commercial-Other Sectors'!S211</f>
        <v>10505.239075920092</v>
      </c>
      <c r="T9" s="4">
        <f>'Commercial-Other Sectors'!T24+'Commercial-Other Sectors'!T39+'Commercial-Other Sectors'!T54+'Commercial-Other Sectors'!T69+'Commercial-Other Sectors'!T84+'Commercial-Other Sectors'!T99+'Commercial-Other Sectors'!T114+'Commercial-Other Sectors'!T129+'Commercial-Other Sectors'!T144+'Commercial-Other Sectors'!T159+'Commercial-Other Sectors'!T211</f>
        <v>10611.541166213576</v>
      </c>
      <c r="U9" s="4">
        <f>'Commercial-Other Sectors'!U24+'Commercial-Other Sectors'!U39+'Commercial-Other Sectors'!U54+'Commercial-Other Sectors'!U69+'Commercial-Other Sectors'!U84+'Commercial-Other Sectors'!U99+'Commercial-Other Sectors'!U114+'Commercial-Other Sectors'!U129+'Commercial-Other Sectors'!U144+'Commercial-Other Sectors'!U159+'Commercial-Other Sectors'!U211</f>
        <v>10708.718156491725</v>
      </c>
      <c r="V9" s="4">
        <f>'Commercial-Other Sectors'!V24+'Commercial-Other Sectors'!V39+'Commercial-Other Sectors'!V54+'Commercial-Other Sectors'!V69+'Commercial-Other Sectors'!V84+'Commercial-Other Sectors'!V99+'Commercial-Other Sectors'!V114+'Commercial-Other Sectors'!V129+'Commercial-Other Sectors'!V144+'Commercial-Other Sectors'!V159+'Commercial-Other Sectors'!V211</f>
        <v>10809.548927063126</v>
      </c>
      <c r="W9" s="4">
        <f>'Commercial-Other Sectors'!W24+'Commercial-Other Sectors'!W39+'Commercial-Other Sectors'!W54+'Commercial-Other Sectors'!W69+'Commercial-Other Sectors'!W84+'Commercial-Other Sectors'!W99+'Commercial-Other Sectors'!W114+'Commercial-Other Sectors'!W129+'Commercial-Other Sectors'!W144+'Commercial-Other Sectors'!W159+'Commercial-Other Sectors'!W211</f>
        <v>10914.27194053576</v>
      </c>
      <c r="X9" s="4">
        <f>'Commercial-Other Sectors'!X24+'Commercial-Other Sectors'!X39+'Commercial-Other Sectors'!X54+'Commercial-Other Sectors'!X69+'Commercial-Other Sectors'!X84+'Commercial-Other Sectors'!X99+'Commercial-Other Sectors'!X114+'Commercial-Other Sectors'!X129+'Commercial-Other Sectors'!X144+'Commercial-Other Sectors'!X159+'Commercial-Other Sectors'!X211</f>
        <v>11023.141222690771</v>
      </c>
      <c r="Y9" s="4">
        <f>'Commercial-Other Sectors'!Y24+'Commercial-Other Sectors'!Y39+'Commercial-Other Sectors'!Y54+'Commercial-Other Sectors'!Y69+'Commercial-Other Sectors'!Y84+'Commercial-Other Sectors'!Y99+'Commercial-Other Sectors'!Y114+'Commercial-Other Sectors'!Y129+'Commercial-Other Sectors'!Y144+'Commercial-Other Sectors'!Y159+'Commercial-Other Sectors'!Y211</f>
        <v>11136.42737820715</v>
      </c>
      <c r="Z9" s="4">
        <f>'Commercial-Other Sectors'!Z24+'Commercial-Other Sectors'!Z39+'Commercial-Other Sectors'!Z54+'Commercial-Other Sectors'!Z69+'Commercial-Other Sectors'!Z84+'Commercial-Other Sectors'!Z99+'Commercial-Other Sectors'!Z114+'Commercial-Other Sectors'!Z129+'Commercial-Other Sectors'!Z144+'Commercial-Other Sectors'!Z159+'Commercial-Other Sectors'!Z211</f>
        <v>11242.372576835909</v>
      </c>
      <c r="AA9" s="4">
        <f>'Commercial-Other Sectors'!AA24+'Commercial-Other Sectors'!AA39+'Commercial-Other Sectors'!AA54+'Commercial-Other Sectors'!AA69+'Commercial-Other Sectors'!AA84+'Commercial-Other Sectors'!AA99+'Commercial-Other Sectors'!AA114+'Commercial-Other Sectors'!AA129+'Commercial-Other Sectors'!AA144+'Commercial-Other Sectors'!AA159+'Commercial-Other Sectors'!AA211</f>
        <v>11353.329993557278</v>
      </c>
      <c r="AB9" s="4">
        <f>'Commercial-Other Sectors'!AB24+'Commercial-Other Sectors'!AB39+'Commercial-Other Sectors'!AB54+'Commercial-Other Sectors'!AB69+'Commercial-Other Sectors'!AB84+'Commercial-Other Sectors'!AB99+'Commercial-Other Sectors'!AB114+'Commercial-Other Sectors'!AB129+'Commercial-Other Sectors'!AB144+'Commercial-Other Sectors'!AB159+'Commercial-Other Sectors'!AB211</f>
        <v>11469.62674891552</v>
      </c>
      <c r="AC9" s="4">
        <f>'Commercial-Other Sectors'!AC24+'Commercial-Other Sectors'!AC39+'Commercial-Other Sectors'!AC54+'Commercial-Other Sectors'!AC69+'Commercial-Other Sectors'!AC84+'Commercial-Other Sectors'!AC99+'Commercial-Other Sectors'!AC114+'Commercial-Other Sectors'!AC129+'Commercial-Other Sectors'!AC144+'Commercial-Other Sectors'!AC159+'Commercial-Other Sectors'!AC211</f>
        <v>11591.611312855188</v>
      </c>
      <c r="AD9" s="4">
        <f>'Commercial-Other Sectors'!AD24+'Commercial-Other Sectors'!AD39+'Commercial-Other Sectors'!AD54+'Commercial-Other Sectors'!AD69+'Commercial-Other Sectors'!AD84+'Commercial-Other Sectors'!AD99+'Commercial-Other Sectors'!AD114+'Commercial-Other Sectors'!AD129+'Commercial-Other Sectors'!AD144+'Commercial-Other Sectors'!AD159+'Commercial-Other Sectors'!AD211</f>
        <v>11719.654898081799</v>
      </c>
      <c r="AE9" s="4">
        <f>'Commercial-Other Sectors'!AE24+'Commercial-Other Sectors'!AE39+'Commercial-Other Sectors'!AE54+'Commercial-Other Sectors'!AE69+'Commercial-Other Sectors'!AE84+'Commercial-Other Sectors'!AE99+'Commercial-Other Sectors'!AE114+'Commercial-Other Sectors'!AE129+'Commercial-Other Sectors'!AE144+'Commercial-Other Sectors'!AE159+'Commercial-Other Sectors'!AE211</f>
        <v>11825.006132897195</v>
      </c>
      <c r="AF9" s="4">
        <f>'Commercial-Other Sectors'!AF24+'Commercial-Other Sectors'!AF39+'Commercial-Other Sectors'!AF54+'Commercial-Other Sectors'!AF69+'Commercial-Other Sectors'!AF84+'Commercial-Other Sectors'!AF99+'Commercial-Other Sectors'!AF114+'Commercial-Other Sectors'!AF129+'Commercial-Other Sectors'!AF144+'Commercial-Other Sectors'!AF159+'Commercial-Other Sectors'!AF211</f>
        <v>11937.233076756807</v>
      </c>
      <c r="AG9" s="4">
        <f>'Commercial-Other Sectors'!AG24+'Commercial-Other Sectors'!AG39+'Commercial-Other Sectors'!AG54+'Commercial-Other Sectors'!AG69+'Commercial-Other Sectors'!AG84+'Commercial-Other Sectors'!AG99+'Commercial-Other Sectors'!AG114+'Commercial-Other Sectors'!AG129+'Commercial-Other Sectors'!AG144+'Commercial-Other Sectors'!AG159+'Commercial-Other Sectors'!AG211</f>
        <v>12056.784470246766</v>
      </c>
      <c r="AH9" s="4">
        <f>'Commercial-Other Sectors'!AH24+'Commercial-Other Sectors'!AH39+'Commercial-Other Sectors'!AH54+'Commercial-Other Sectors'!AH69+'Commercial-Other Sectors'!AH84+'Commercial-Other Sectors'!AH99+'Commercial-Other Sectors'!AH114+'Commercial-Other Sectors'!AH129+'Commercial-Other Sectors'!AH144+'Commercial-Other Sectors'!AH159+'Commercial-Other Sectors'!AH211</f>
        <v>12184.138340840178</v>
      </c>
      <c r="AI9" s="4">
        <f>'Commercial-Other Sectors'!AI24+'Commercial-Other Sectors'!AI39+'Commercial-Other Sectors'!AI54+'Commercial-Other Sectors'!AI69+'Commercial-Other Sectors'!AI84+'Commercial-Other Sectors'!AI99+'Commercial-Other Sectors'!AI114+'Commercial-Other Sectors'!AI129+'Commercial-Other Sectors'!AI144+'Commercial-Other Sectors'!AI159+'Commercial-Other Sectors'!AI211</f>
        <v>12319.803914294873</v>
      </c>
      <c r="AJ9" s="4">
        <f>'Commercial-Other Sectors'!AJ24+'Commercial-Other Sectors'!AJ39+'Commercial-Other Sectors'!AJ54+'Commercial-Other Sectors'!AJ69+'Commercial-Other Sectors'!AJ84+'Commercial-Other Sectors'!AJ99+'Commercial-Other Sectors'!AJ114+'Commercial-Other Sectors'!AJ129+'Commercial-Other Sectors'!AJ144+'Commercial-Other Sectors'!AJ159+'Commercial-Other Sectors'!AJ211</f>
        <v>12464.323650797833</v>
      </c>
      <c r="AK9" s="4">
        <f>'Commercial-Other Sectors'!AK24+'Commercial-Other Sectors'!AK39+'Commercial-Other Sectors'!AK54+'Commercial-Other Sectors'!AK69+'Commercial-Other Sectors'!AK84+'Commercial-Other Sectors'!AK99+'Commercial-Other Sectors'!AK114+'Commercial-Other Sectors'!AK129+'Commercial-Other Sectors'!AK144+'Commercial-Other Sectors'!AK159+'Commercial-Other Sectors'!AK211</f>
        <v>12618.275413997797</v>
      </c>
      <c r="AL9" s="4">
        <f>'Commercial-Other Sectors'!AL24+'Commercial-Other Sectors'!AL39+'Commercial-Other Sectors'!AL54+'Commercial-Other Sectors'!AL69+'Commercial-Other Sectors'!AL84+'Commercial-Other Sectors'!AL99+'Commercial-Other Sectors'!AL114+'Commercial-Other Sectors'!AL129+'Commercial-Other Sectors'!AL144+'Commercial-Other Sectors'!AL159+'Commercial-Other Sectors'!AL211</f>
        <v>12782.274781598997</v>
      </c>
      <c r="AM9" s="4">
        <f>'Commercial-Other Sectors'!AM24+'Commercial-Other Sectors'!AM39+'Commercial-Other Sectors'!AM54+'Commercial-Other Sectors'!AM69+'Commercial-Other Sectors'!AM84+'Commercial-Other Sectors'!AM99+'Commercial-Other Sectors'!AM114+'Commercial-Other Sectors'!AM129+'Commercial-Other Sectors'!AM144+'Commercial-Other Sectors'!AM159+'Commercial-Other Sectors'!AM211</f>
        <v>12956.977506754927</v>
      </c>
      <c r="AN9" s="4">
        <f>'Commercial-Other Sectors'!AN24+'Commercial-Other Sectors'!AN39+'Commercial-Other Sectors'!AN54+'Commercial-Other Sectors'!AN69+'Commercial-Other Sectors'!AN84+'Commercial-Other Sectors'!AN99+'Commercial-Other Sectors'!AN114+'Commercial-Other Sectors'!AN129+'Commercial-Other Sectors'!AN144+'Commercial-Other Sectors'!AN159+'Commercial-Other Sectors'!AN211</f>
        <v>13143.082140104041</v>
      </c>
    </row>
    <row r="14" spans="1:40" x14ac:dyDescent="0.25">
      <c r="A14" s="12" t="s">
        <v>11</v>
      </c>
      <c r="B14" s="3" t="s">
        <v>40</v>
      </c>
      <c r="C14" s="3" t="s">
        <v>130</v>
      </c>
      <c r="D14" s="3" t="s">
        <v>41</v>
      </c>
      <c r="E14" s="3" t="s">
        <v>131</v>
      </c>
      <c r="F14" s="3" t="s">
        <v>42</v>
      </c>
      <c r="G14" s="3" t="s">
        <v>132</v>
      </c>
      <c r="H14" s="3" t="s">
        <v>43</v>
      </c>
      <c r="I14" s="3" t="s">
        <v>133</v>
      </c>
      <c r="J14" s="3" t="s">
        <v>8</v>
      </c>
      <c r="K14" s="3" t="s">
        <v>134</v>
      </c>
      <c r="L14" s="3" t="s">
        <v>9</v>
      </c>
      <c r="M14" s="3" t="s">
        <v>135</v>
      </c>
      <c r="N14" s="3" t="s">
        <v>10</v>
      </c>
      <c r="O14" s="3" t="s">
        <v>136</v>
      </c>
      <c r="P14" s="3" t="s">
        <v>44</v>
      </c>
      <c r="Q14" s="3" t="s">
        <v>137</v>
      </c>
    </row>
    <row r="15" spans="1:40" x14ac:dyDescent="0.25">
      <c r="A15" s="32">
        <v>2019</v>
      </c>
      <c r="B15" s="3"/>
      <c r="C15" s="15">
        <f>_xlfn.FORECAST.LINEAR(A15,B$16:B$56,A$16:A$56)</f>
        <v>3029.5449873556499</v>
      </c>
      <c r="D15" s="3"/>
      <c r="E15" s="15">
        <f>_xlfn.FORECAST.LINEAR(C15,D$16:D$56,C$16:C$56)</f>
        <v>1850.6379414266844</v>
      </c>
      <c r="F15" s="3"/>
      <c r="G15" s="15">
        <f>_xlfn.FORECAST.LINEAR(E15,F$16:F$56,E$16:E$56)</f>
        <v>1437.0294768980602</v>
      </c>
      <c r="H15" s="3"/>
      <c r="I15" s="15">
        <f>_xlfn.FORECAST.LINEAR(G15,H$16:H$56,G$16:G$56)</f>
        <v>675.68606672004512</v>
      </c>
      <c r="J15" s="3"/>
      <c r="K15" s="15">
        <f>_xlfn.FORECAST.LINEAR(I15,J$16:J$56,I$16:I$56)</f>
        <v>983.08048427626716</v>
      </c>
      <c r="L15" s="3"/>
      <c r="M15" s="15">
        <f>_xlfn.FORECAST.LINEAR(K15,L$16:L$56,K$16:K$56)</f>
        <v>10079.396257022781</v>
      </c>
      <c r="N15" s="3"/>
      <c r="O15" s="15">
        <f>_xlfn.FORECAST.LINEAR(M15,N$16:N$56,M$16:M$56)</f>
        <v>8.9139723089931024</v>
      </c>
      <c r="P15" s="3"/>
      <c r="Q15" s="15">
        <f>_xlfn.FORECAST.LINEAR(O15,P$16:P$56,O$16:O$56)</f>
        <v>8401.5238584865401</v>
      </c>
    </row>
    <row r="16" spans="1:40" x14ac:dyDescent="0.25">
      <c r="A16" s="32">
        <v>2020</v>
      </c>
      <c r="B16" s="4"/>
      <c r="C16" s="15">
        <f t="shared" ref="C16:C56" si="0">_xlfn.FORECAST.LINEAR(A16,B$16:B$56,A$16:A$56)</f>
        <v>3209.648730668996</v>
      </c>
      <c r="D16" s="4"/>
      <c r="E16" s="15">
        <f t="shared" ref="E16:E56" si="1">_xlfn.FORECAST.LINEAR(C16,D$16:D$56,C$16:C$56)</f>
        <v>1960.6567139247384</v>
      </c>
      <c r="F16" s="24"/>
      <c r="G16" s="15">
        <f t="shared" ref="G16:G56" si="2">_xlfn.FORECAST.LINEAR(E16,F$16:F$56,E$16:E$56)</f>
        <v>1522.4595956403098</v>
      </c>
      <c r="H16" s="24"/>
      <c r="I16" s="15">
        <f t="shared" ref="I16:I56" si="3">_xlfn.FORECAST.LINEAR(G16,H$16:H$56,G$16:G$56)</f>
        <v>684.42114568231273</v>
      </c>
      <c r="J16" s="24"/>
      <c r="K16" s="15">
        <f t="shared" ref="K16:K56" si="4">_xlfn.FORECAST.LINEAR(I16,J$16:J$56,I$16:I$56)</f>
        <v>994.13692985446755</v>
      </c>
      <c r="L16" s="24"/>
      <c r="M16" s="15">
        <f t="shared" ref="M16:M56" si="5">_xlfn.FORECAST.LINEAR(K16,L$16:L$56,K$16:K$56)</f>
        <v>10192.744458943691</v>
      </c>
      <c r="N16" s="24"/>
      <c r="O16" s="15">
        <f t="shared" ref="O16:Q56" si="6">_xlfn.FORECAST.LINEAR(M16,N$16:N$56,M$16:M$56)</f>
        <v>9.0125676539897057</v>
      </c>
      <c r="P16" s="24"/>
      <c r="Q16" s="15">
        <f t="shared" si="6"/>
        <v>8510.1363901710538</v>
      </c>
    </row>
    <row r="17" spans="1:17" x14ac:dyDescent="0.25">
      <c r="A17" s="32">
        <v>2021</v>
      </c>
      <c r="B17" s="4"/>
      <c r="C17" s="15">
        <f t="shared" si="0"/>
        <v>3389.7524739824003</v>
      </c>
      <c r="D17" s="4"/>
      <c r="E17" s="15">
        <f t="shared" si="1"/>
        <v>2070.6754864228283</v>
      </c>
      <c r="F17" s="24"/>
      <c r="G17" s="15">
        <f t="shared" si="2"/>
        <v>1607.889714382587</v>
      </c>
      <c r="H17" s="24"/>
      <c r="I17" s="15">
        <f t="shared" si="3"/>
        <v>693.15622464458329</v>
      </c>
      <c r="J17" s="24"/>
      <c r="K17" s="15">
        <f t="shared" si="4"/>
        <v>1005.1933754326717</v>
      </c>
      <c r="L17" s="24"/>
      <c r="M17" s="15">
        <f t="shared" si="5"/>
        <v>10306.092660864637</v>
      </c>
      <c r="N17" s="24"/>
      <c r="O17" s="15">
        <f t="shared" si="6"/>
        <v>9.111162998986341</v>
      </c>
      <c r="P17" s="24"/>
      <c r="Q17" s="15">
        <f t="shared" si="6"/>
        <v>8618.7489218556038</v>
      </c>
    </row>
    <row r="18" spans="1:17" x14ac:dyDescent="0.25">
      <c r="A18" s="8">
        <v>2022</v>
      </c>
      <c r="B18" s="4" cm="1">
        <f t="array" ref="B18:B56">TRANSPOSE(B2:AN2)</f>
        <v>4426.783261744491</v>
      </c>
      <c r="C18" s="4">
        <f t="shared" si="0"/>
        <v>3569.8562172958045</v>
      </c>
      <c r="D18" s="4" cm="1">
        <f t="array" ref="D18:D56">TRANSPOSE(B3:AN3)</f>
        <v>2704.1595673855363</v>
      </c>
      <c r="E18" s="4">
        <f t="shared" si="1"/>
        <v>2180.6942589209175</v>
      </c>
      <c r="F18" s="24" cm="1">
        <f t="array" ref="F18:F56">TRANSPOSE(B4:AN4)</f>
        <v>2099.7932234733739</v>
      </c>
      <c r="G18" s="4">
        <f t="shared" si="2"/>
        <v>1693.3198331248639</v>
      </c>
      <c r="H18" s="24" cm="1">
        <f t="array" ref="H18:H56">TRANSPOSE(B5:AN5)</f>
        <v>719.12777268854893</v>
      </c>
      <c r="I18" s="4">
        <f t="shared" si="3"/>
        <v>701.89130360685385</v>
      </c>
      <c r="J18" s="24" cm="1">
        <f t="array" ref="J18:J56">TRANSPOSE(B6:AN6)</f>
        <v>1013.3015807791834</v>
      </c>
      <c r="K18" s="4">
        <f t="shared" si="4"/>
        <v>1016.2498210108757</v>
      </c>
      <c r="L18" s="24" cm="1">
        <f t="array" ref="L18:L56">TRANSPOSE(B7:AN7)</f>
        <v>10389.221564468644</v>
      </c>
      <c r="M18" s="4">
        <f t="shared" si="5"/>
        <v>10419.440862785583</v>
      </c>
      <c r="N18" s="24" cm="1">
        <f t="array" ref="N18:N56">TRANSPOSE(B8:AN8)</f>
        <v>9.184207582677244</v>
      </c>
      <c r="O18" s="4">
        <f t="shared" si="6"/>
        <v>9.2097583439829762</v>
      </c>
      <c r="P18" s="24" cm="1">
        <f t="array" ref="P18:P56">TRANSPOSE(B9:AN9)</f>
        <v>8941.6808149811895</v>
      </c>
      <c r="Q18" s="4">
        <f t="shared" si="6"/>
        <v>8727.3614535401521</v>
      </c>
    </row>
    <row r="19" spans="1:17" x14ac:dyDescent="0.25">
      <c r="A19" s="8">
        <v>2023</v>
      </c>
      <c r="B19" s="4">
        <v>4483.0215698490292</v>
      </c>
      <c r="C19" s="4">
        <f t="shared" si="0"/>
        <v>3749.9599606091506</v>
      </c>
      <c r="D19" s="4">
        <v>2738.5134875832459</v>
      </c>
      <c r="E19" s="4">
        <f t="shared" si="1"/>
        <v>2290.7130314189717</v>
      </c>
      <c r="F19" s="24">
        <v>2126.4692117172731</v>
      </c>
      <c r="G19" s="4">
        <f t="shared" si="2"/>
        <v>1778.7499518671136</v>
      </c>
      <c r="H19" s="24">
        <v>722.95402758548175</v>
      </c>
      <c r="I19" s="4">
        <f t="shared" si="3"/>
        <v>710.62638256912146</v>
      </c>
      <c r="J19" s="24">
        <v>1032.7111605069085</v>
      </c>
      <c r="K19" s="4">
        <f t="shared" si="4"/>
        <v>1027.3062665890761</v>
      </c>
      <c r="L19" s="24">
        <v>10588.202724871371</v>
      </c>
      <c r="M19" s="4">
        <f t="shared" si="5"/>
        <v>10532.789064706492</v>
      </c>
      <c r="N19" s="24">
        <v>9.3570859614910109</v>
      </c>
      <c r="O19" s="4">
        <f t="shared" si="6"/>
        <v>9.3083536889795813</v>
      </c>
      <c r="P19" s="24">
        <v>8989.2567136047946</v>
      </c>
      <c r="Q19" s="4">
        <f t="shared" si="6"/>
        <v>8835.9739852246694</v>
      </c>
    </row>
    <row r="20" spans="1:17" x14ac:dyDescent="0.25">
      <c r="A20" s="8">
        <v>2024</v>
      </c>
      <c r="B20" s="4">
        <v>4542.0906447522157</v>
      </c>
      <c r="C20" s="4">
        <f t="shared" si="0"/>
        <v>3930.0637039225549</v>
      </c>
      <c r="D20" s="4">
        <v>2774.5966194157804</v>
      </c>
      <c r="E20" s="4">
        <f t="shared" si="1"/>
        <v>2400.7318039170614</v>
      </c>
      <c r="F20" s="24">
        <v>2154.4879413128415</v>
      </c>
      <c r="G20" s="4">
        <f t="shared" si="2"/>
        <v>1864.1800706093909</v>
      </c>
      <c r="H20" s="24">
        <v>726.87444850275756</v>
      </c>
      <c r="I20" s="4">
        <f t="shared" si="3"/>
        <v>719.36146153139202</v>
      </c>
      <c r="J20" s="24">
        <v>1039.1065835545551</v>
      </c>
      <c r="K20" s="4">
        <f t="shared" si="4"/>
        <v>1038.3627121672803</v>
      </c>
      <c r="L20" s="24">
        <v>10653.766963713901</v>
      </c>
      <c r="M20" s="4">
        <f t="shared" si="5"/>
        <v>10646.137266627438</v>
      </c>
      <c r="N20" s="24">
        <v>9.4140887849386878</v>
      </c>
      <c r="O20" s="4">
        <f t="shared" si="6"/>
        <v>9.4069490339762165</v>
      </c>
      <c r="P20" s="24">
        <v>9038.0034785610515</v>
      </c>
      <c r="Q20" s="4">
        <f t="shared" si="6"/>
        <v>8944.5865169092194</v>
      </c>
    </row>
    <row r="21" spans="1:17" x14ac:dyDescent="0.25">
      <c r="A21" s="8">
        <v>2025</v>
      </c>
      <c r="B21" s="4">
        <v>4604.1752353932898</v>
      </c>
      <c r="C21" s="4">
        <f t="shared" si="0"/>
        <v>4110.1674472359009</v>
      </c>
      <c r="D21" s="4">
        <v>2812.5218192354905</v>
      </c>
      <c r="E21" s="4">
        <f t="shared" si="1"/>
        <v>2510.7505764151151</v>
      </c>
      <c r="F21" s="24">
        <v>2183.9370457735536</v>
      </c>
      <c r="G21" s="4">
        <f t="shared" si="2"/>
        <v>1949.6101893516402</v>
      </c>
      <c r="H21" s="24">
        <v>730.89518115056967</v>
      </c>
      <c r="I21" s="4">
        <f t="shared" si="3"/>
        <v>728.09654049365975</v>
      </c>
      <c r="J21" s="24">
        <v>1045.5959099708066</v>
      </c>
      <c r="K21" s="4">
        <f t="shared" si="4"/>
        <v>1049.4191577454808</v>
      </c>
      <c r="L21" s="24">
        <v>10720.293890744633</v>
      </c>
      <c r="M21" s="4">
        <f t="shared" si="5"/>
        <v>10759.485468548348</v>
      </c>
      <c r="N21" s="24">
        <v>9.4719306183166445</v>
      </c>
      <c r="O21" s="4">
        <f t="shared" si="6"/>
        <v>9.5055443789728198</v>
      </c>
      <c r="P21" s="24">
        <v>9087.9975260044266</v>
      </c>
      <c r="Q21" s="4">
        <f t="shared" si="6"/>
        <v>9053.1990485937331</v>
      </c>
    </row>
    <row r="22" spans="1:17" x14ac:dyDescent="0.25">
      <c r="A22" s="8">
        <v>2026</v>
      </c>
      <c r="B22" s="4">
        <v>4691.0202271022881</v>
      </c>
      <c r="C22" s="4">
        <f t="shared" si="0"/>
        <v>4290.2711905493052</v>
      </c>
      <c r="D22" s="4">
        <v>2865.5722401200933</v>
      </c>
      <c r="E22" s="4">
        <f t="shared" si="1"/>
        <v>2620.7693489132048</v>
      </c>
      <c r="F22" s="24">
        <v>2225.1309588907779</v>
      </c>
      <c r="G22" s="4">
        <f t="shared" si="2"/>
        <v>2035.0403080939175</v>
      </c>
      <c r="H22" s="24">
        <v>739.01496912404696</v>
      </c>
      <c r="I22" s="4">
        <f t="shared" si="3"/>
        <v>736.83161945593019</v>
      </c>
      <c r="J22" s="24">
        <v>1057.2416946689057</v>
      </c>
      <c r="K22" s="4">
        <f t="shared" si="4"/>
        <v>1060.4756033236849</v>
      </c>
      <c r="L22" s="24">
        <v>10839.683189042677</v>
      </c>
      <c r="M22" s="4">
        <f t="shared" si="5"/>
        <v>10872.833670469296</v>
      </c>
      <c r="N22" s="24">
        <v>9.5756886959539091</v>
      </c>
      <c r="O22" s="4">
        <f t="shared" si="6"/>
        <v>9.6041397239694568</v>
      </c>
      <c r="P22" s="24">
        <v>9188.9594900781576</v>
      </c>
      <c r="Q22" s="4">
        <f t="shared" si="6"/>
        <v>9161.811580278285</v>
      </c>
    </row>
    <row r="23" spans="1:17" x14ac:dyDescent="0.25">
      <c r="A23" s="8">
        <v>2027</v>
      </c>
      <c r="B23" s="4">
        <v>4781.2871920723228</v>
      </c>
      <c r="C23" s="4">
        <f t="shared" si="0"/>
        <v>4470.3749338627094</v>
      </c>
      <c r="D23" s="4">
        <v>2920.7130189882159</v>
      </c>
      <c r="E23" s="4">
        <f t="shared" si="1"/>
        <v>2730.7881214112945</v>
      </c>
      <c r="F23" s="24">
        <v>2267.9480452782591</v>
      </c>
      <c r="G23" s="4">
        <f t="shared" si="2"/>
        <v>2120.4704268361947</v>
      </c>
      <c r="H23" s="24">
        <v>747.24858971837602</v>
      </c>
      <c r="I23" s="4">
        <f t="shared" si="3"/>
        <v>745.56669841820076</v>
      </c>
      <c r="J23" s="24">
        <v>1069.0167094886474</v>
      </c>
      <c r="K23" s="4">
        <f t="shared" si="4"/>
        <v>1071.5320489018889</v>
      </c>
      <c r="L23" s="24">
        <v>10960.39733618352</v>
      </c>
      <c r="M23" s="4">
        <f t="shared" si="5"/>
        <v>10986.18187239024</v>
      </c>
      <c r="N23" s="24">
        <v>9.680600630111492</v>
      </c>
      <c r="O23" s="4">
        <f t="shared" si="6"/>
        <v>9.7027350689660921</v>
      </c>
      <c r="P23" s="24">
        <v>9291.336856255828</v>
      </c>
      <c r="Q23" s="4">
        <f t="shared" si="6"/>
        <v>9270.4241119628332</v>
      </c>
    </row>
    <row r="24" spans="1:17" x14ac:dyDescent="0.25">
      <c r="A24" s="8">
        <v>2028</v>
      </c>
      <c r="B24" s="4">
        <v>4875.1994641118763</v>
      </c>
      <c r="C24" s="4">
        <f t="shared" si="0"/>
        <v>4650.4786771760555</v>
      </c>
      <c r="D24" s="4">
        <v>2978.0805822739508</v>
      </c>
      <c r="E24" s="4">
        <f t="shared" si="1"/>
        <v>2840.8068939093487</v>
      </c>
      <c r="F24" s="24">
        <v>2312.4942407340368</v>
      </c>
      <c r="G24" s="4">
        <f t="shared" si="2"/>
        <v>2205.9005455784445</v>
      </c>
      <c r="H24" s="24">
        <v>755.60347217709727</v>
      </c>
      <c r="I24" s="4">
        <f t="shared" si="3"/>
        <v>754.30177738046848</v>
      </c>
      <c r="J24" s="24">
        <v>1080.9267694623386</v>
      </c>
      <c r="K24" s="4">
        <f t="shared" si="4"/>
        <v>1082.5884944800896</v>
      </c>
      <c r="L24" s="24">
        <v>11082.495947168429</v>
      </c>
      <c r="M24" s="4">
        <f t="shared" si="5"/>
        <v>11099.530074311153</v>
      </c>
      <c r="N24" s="24">
        <v>9.786718357400046</v>
      </c>
      <c r="O24" s="4">
        <f t="shared" si="6"/>
        <v>9.8013304139626989</v>
      </c>
      <c r="P24" s="24">
        <v>9395.2220002278118</v>
      </c>
      <c r="Q24" s="4">
        <f t="shared" si="6"/>
        <v>9379.0366436473523</v>
      </c>
    </row>
    <row r="25" spans="1:17" x14ac:dyDescent="0.25">
      <c r="A25" s="8">
        <v>2029</v>
      </c>
      <c r="B25" s="4">
        <v>4972.9949528271427</v>
      </c>
      <c r="C25" s="4">
        <f t="shared" si="0"/>
        <v>4830.5824204894598</v>
      </c>
      <c r="D25" s="4">
        <v>3037.8202602317219</v>
      </c>
      <c r="E25" s="4">
        <f t="shared" si="1"/>
        <v>2950.8256664074379</v>
      </c>
      <c r="F25" s="24">
        <v>2358.8823949164962</v>
      </c>
      <c r="G25" s="4">
        <f t="shared" si="2"/>
        <v>2291.3306643207211</v>
      </c>
      <c r="H25" s="24">
        <v>764.0875306105595</v>
      </c>
      <c r="I25" s="4">
        <f t="shared" si="3"/>
        <v>763.03685634273893</v>
      </c>
      <c r="J25" s="24">
        <v>1092.9780671048475</v>
      </c>
      <c r="K25" s="4">
        <f t="shared" si="4"/>
        <v>1093.6449400582933</v>
      </c>
      <c r="L25" s="24">
        <v>11206.042506886457</v>
      </c>
      <c r="M25" s="4">
        <f t="shared" si="5"/>
        <v>11212.878276232095</v>
      </c>
      <c r="N25" s="24">
        <v>9.8940971835148321</v>
      </c>
      <c r="O25" s="4">
        <f t="shared" si="6"/>
        <v>9.8999257589593306</v>
      </c>
      <c r="P25" s="24">
        <v>9500.7133265494449</v>
      </c>
      <c r="Q25" s="4">
        <f t="shared" si="6"/>
        <v>9487.6491753318969</v>
      </c>
    </row>
    <row r="26" spans="1:17" x14ac:dyDescent="0.25">
      <c r="A26" s="8">
        <v>2030</v>
      </c>
      <c r="B26" s="4">
        <v>5074.927094906021</v>
      </c>
      <c r="C26" s="4">
        <f t="shared" si="0"/>
        <v>5010.6861638028058</v>
      </c>
      <c r="D26" s="4">
        <v>3100.0868680408012</v>
      </c>
      <c r="E26" s="4">
        <f t="shared" si="1"/>
        <v>3060.8444389054921</v>
      </c>
      <c r="F26" s="24">
        <v>2407.2327225748822</v>
      </c>
      <c r="G26" s="4">
        <f t="shared" si="2"/>
        <v>2376.7607830629709</v>
      </c>
      <c r="H26" s="24">
        <v>772.70919564057169</v>
      </c>
      <c r="I26" s="4">
        <f t="shared" si="3"/>
        <v>771.77193530500665</v>
      </c>
      <c r="J26" s="24">
        <v>1105.1771969481965</v>
      </c>
      <c r="K26" s="4">
        <f t="shared" si="4"/>
        <v>1104.7013856364938</v>
      </c>
      <c r="L26" s="24">
        <v>11331.104621638084</v>
      </c>
      <c r="M26" s="4">
        <f t="shared" si="5"/>
        <v>11326.226478153005</v>
      </c>
      <c r="N26" s="24">
        <v>10.002796002090827</v>
      </c>
      <c r="O26" s="4">
        <f t="shared" si="6"/>
        <v>9.9985211039559356</v>
      </c>
      <c r="P26" s="24">
        <v>9607.9156621126804</v>
      </c>
      <c r="Q26" s="4">
        <f t="shared" si="6"/>
        <v>9596.2617070164142</v>
      </c>
    </row>
    <row r="27" spans="1:17" x14ac:dyDescent="0.25">
      <c r="A27" s="8">
        <v>2031</v>
      </c>
      <c r="B27" s="4">
        <v>5175.7571740611338</v>
      </c>
      <c r="C27" s="4">
        <f t="shared" si="0"/>
        <v>5190.7899071162101</v>
      </c>
      <c r="D27" s="4">
        <v>3161.6802660214339</v>
      </c>
      <c r="E27" s="4">
        <f t="shared" si="1"/>
        <v>3170.8632114035818</v>
      </c>
      <c r="F27" s="24">
        <v>2455.0602994854885</v>
      </c>
      <c r="G27" s="4">
        <f t="shared" si="2"/>
        <v>2462.1909018052479</v>
      </c>
      <c r="H27" s="24">
        <v>780.45685651223084</v>
      </c>
      <c r="I27" s="4">
        <f t="shared" si="3"/>
        <v>780.5070142672771</v>
      </c>
      <c r="J27" s="24">
        <v>1116.222456818261</v>
      </c>
      <c r="K27" s="4">
        <f t="shared" si="4"/>
        <v>1115.7578312146979</v>
      </c>
      <c r="L27" s="24">
        <v>11444.337661435819</v>
      </c>
      <c r="M27" s="4">
        <f t="shared" si="5"/>
        <v>11439.574680073951</v>
      </c>
      <c r="N27" s="24">
        <v>10.101224615642458</v>
      </c>
      <c r="O27" s="4">
        <f t="shared" si="6"/>
        <v>10.097116448952571</v>
      </c>
      <c r="P27" s="24">
        <v>9704.2505739564949</v>
      </c>
      <c r="Q27" s="4">
        <f t="shared" si="6"/>
        <v>9704.8742387009625</v>
      </c>
    </row>
    <row r="28" spans="1:17" x14ac:dyDescent="0.25">
      <c r="A28" s="8">
        <v>2032</v>
      </c>
      <c r="B28" s="4">
        <v>5281.2814808147305</v>
      </c>
      <c r="C28" s="4">
        <f t="shared" si="0"/>
        <v>5370.8936504296144</v>
      </c>
      <c r="D28" s="4">
        <v>3226.1411955075564</v>
      </c>
      <c r="E28" s="4">
        <f t="shared" si="1"/>
        <v>3280.8819839016714</v>
      </c>
      <c r="F28" s="24">
        <v>2505.114528734126</v>
      </c>
      <c r="G28" s="4">
        <f t="shared" si="2"/>
        <v>2547.6210205475254</v>
      </c>
      <c r="H28" s="24">
        <v>788.36067179821475</v>
      </c>
      <c r="I28" s="4">
        <f t="shared" si="3"/>
        <v>789.24209322954766</v>
      </c>
      <c r="J28" s="24">
        <v>1127.4237259397246</v>
      </c>
      <c r="K28" s="4">
        <f t="shared" si="4"/>
        <v>1126.8142767929021</v>
      </c>
      <c r="L28" s="24">
        <v>11559.170087516133</v>
      </c>
      <c r="M28" s="4">
        <f t="shared" si="5"/>
        <v>11552.922881994898</v>
      </c>
      <c r="N28" s="24">
        <v>10.201046408665501</v>
      </c>
      <c r="O28" s="4">
        <f t="shared" si="6"/>
        <v>10.195711793949208</v>
      </c>
      <c r="P28" s="24">
        <v>9802.5271197969669</v>
      </c>
      <c r="Q28" s="4">
        <f t="shared" si="6"/>
        <v>9813.4867703855143</v>
      </c>
    </row>
    <row r="29" spans="1:17" x14ac:dyDescent="0.25">
      <c r="A29" s="8">
        <v>2033</v>
      </c>
      <c r="B29" s="4">
        <v>5391.8063821800806</v>
      </c>
      <c r="C29" s="4">
        <f t="shared" si="0"/>
        <v>5550.9973937429604</v>
      </c>
      <c r="D29" s="4">
        <v>3293.6568048732838</v>
      </c>
      <c r="E29" s="4">
        <f t="shared" si="1"/>
        <v>3390.9007563997252</v>
      </c>
      <c r="F29" s="24">
        <v>2557.540731955095</v>
      </c>
      <c r="G29" s="4">
        <f t="shared" si="2"/>
        <v>2633.0511392897747</v>
      </c>
      <c r="H29" s="24">
        <v>796.43083285812793</v>
      </c>
      <c r="I29" s="4">
        <f t="shared" si="3"/>
        <v>797.97717219181538</v>
      </c>
      <c r="J29" s="24">
        <v>1138.7889685915522</v>
      </c>
      <c r="K29" s="4">
        <f t="shared" si="4"/>
        <v>1137.8707223711026</v>
      </c>
      <c r="L29" s="24">
        <v>11675.683548586065</v>
      </c>
      <c r="M29" s="4">
        <f t="shared" si="5"/>
        <v>11666.271083915808</v>
      </c>
      <c r="N29" s="24">
        <v>10.302332498757961</v>
      </c>
      <c r="O29" s="4">
        <f t="shared" si="6"/>
        <v>10.294307138945811</v>
      </c>
      <c r="P29" s="24">
        <v>9902.8720196526519</v>
      </c>
      <c r="Q29" s="4">
        <f t="shared" si="6"/>
        <v>9922.099302070028</v>
      </c>
    </row>
    <row r="30" spans="1:17" x14ac:dyDescent="0.25">
      <c r="A30" s="8">
        <v>2034</v>
      </c>
      <c r="B30" s="4">
        <v>5507.6582400992966</v>
      </c>
      <c r="C30" s="4">
        <f t="shared" si="0"/>
        <v>5731.1011370563647</v>
      </c>
      <c r="D30" s="4">
        <v>3364.4264566615616</v>
      </c>
      <c r="E30" s="4">
        <f t="shared" si="1"/>
        <v>3500.9195288978149</v>
      </c>
      <c r="F30" s="24">
        <v>2612.4937151449517</v>
      </c>
      <c r="G30" s="4">
        <f t="shared" si="2"/>
        <v>2718.4812580320518</v>
      </c>
      <c r="H30" s="24">
        <v>804.6781961868594</v>
      </c>
      <c r="I30" s="4">
        <f t="shared" si="3"/>
        <v>806.71225115408583</v>
      </c>
      <c r="J30" s="24">
        <v>1150.3266662432738</v>
      </c>
      <c r="K30" s="4">
        <f t="shared" si="4"/>
        <v>1148.9271679493065</v>
      </c>
      <c r="L30" s="24">
        <v>11793.96499549795</v>
      </c>
      <c r="M30" s="4">
        <f t="shared" si="5"/>
        <v>11779.619285836752</v>
      </c>
      <c r="N30" s="24">
        <v>10.405158618767924</v>
      </c>
      <c r="O30" s="4">
        <f t="shared" si="6"/>
        <v>10.392902483942446</v>
      </c>
      <c r="P30" s="24">
        <v>10005.420263876867</v>
      </c>
      <c r="Q30" s="4">
        <f t="shared" si="6"/>
        <v>10030.711833754578</v>
      </c>
    </row>
    <row r="31" spans="1:17" x14ac:dyDescent="0.25">
      <c r="A31" s="8">
        <v>2035</v>
      </c>
      <c r="B31" s="4">
        <v>5629.1847164049141</v>
      </c>
      <c r="C31" s="4">
        <f t="shared" si="0"/>
        <v>5911.2048803697107</v>
      </c>
      <c r="D31" s="4">
        <v>3438.6625247373422</v>
      </c>
      <c r="E31" s="4">
        <f t="shared" si="1"/>
        <v>3610.9383013958691</v>
      </c>
      <c r="F31" s="24">
        <v>2670.1383876558803</v>
      </c>
      <c r="G31" s="4">
        <f t="shared" si="2"/>
        <v>2803.9113767743015</v>
      </c>
      <c r="H31" s="24">
        <v>813.11432682438704</v>
      </c>
      <c r="I31" s="4">
        <f t="shared" si="3"/>
        <v>815.44733011635367</v>
      </c>
      <c r="J31" s="24">
        <v>1162.0458511794786</v>
      </c>
      <c r="K31" s="4">
        <f t="shared" si="4"/>
        <v>1159.9836135275073</v>
      </c>
      <c r="L31" s="24">
        <v>11914.107025960629</v>
      </c>
      <c r="M31" s="4">
        <f t="shared" si="5"/>
        <v>11892.967487757664</v>
      </c>
      <c r="N31" s="24">
        <v>10.509605416695438</v>
      </c>
      <c r="O31" s="4">
        <f t="shared" si="6"/>
        <v>10.491497828939051</v>
      </c>
      <c r="P31" s="24">
        <v>10110.315652917972</v>
      </c>
      <c r="Q31" s="4">
        <f t="shared" si="6"/>
        <v>10139.324365439094</v>
      </c>
    </row>
    <row r="32" spans="1:17" x14ac:dyDescent="0.25">
      <c r="A32" s="8">
        <v>2036</v>
      </c>
      <c r="B32" s="4">
        <v>5751.1837870986155</v>
      </c>
      <c r="C32" s="4">
        <f t="shared" si="0"/>
        <v>6091.308623683115</v>
      </c>
      <c r="D32" s="4">
        <v>3513.1872833947737</v>
      </c>
      <c r="E32" s="4">
        <f t="shared" si="1"/>
        <v>3720.9570738939583</v>
      </c>
      <c r="F32" s="24">
        <v>2728.0072298253044</v>
      </c>
      <c r="G32" s="4">
        <f t="shared" si="2"/>
        <v>2889.3414955165786</v>
      </c>
      <c r="H32" s="24">
        <v>820.71915460444768</v>
      </c>
      <c r="I32" s="4">
        <f t="shared" si="3"/>
        <v>824.18240907862412</v>
      </c>
      <c r="J32" s="24">
        <v>1172.6162946432951</v>
      </c>
      <c r="K32" s="4">
        <f t="shared" si="4"/>
        <v>1171.0400591057112</v>
      </c>
      <c r="L32" s="24">
        <v>12022.472565022485</v>
      </c>
      <c r="M32" s="4">
        <f t="shared" si="5"/>
        <v>12006.315689678609</v>
      </c>
      <c r="N32" s="24">
        <v>10.603828744790492</v>
      </c>
      <c r="O32" s="4">
        <f t="shared" si="6"/>
        <v>10.590093173935687</v>
      </c>
      <c r="P32" s="24">
        <v>10204.874568951944</v>
      </c>
      <c r="Q32" s="4">
        <f t="shared" si="6"/>
        <v>10247.936897123644</v>
      </c>
    </row>
    <row r="33" spans="1:17" x14ac:dyDescent="0.25">
      <c r="A33" s="8">
        <v>2037</v>
      </c>
      <c r="B33" s="4">
        <v>5879.622350758933</v>
      </c>
      <c r="C33" s="4">
        <f t="shared" si="0"/>
        <v>6271.4123669964611</v>
      </c>
      <c r="D33" s="4">
        <v>3591.6456921732811</v>
      </c>
      <c r="E33" s="4">
        <f t="shared" si="1"/>
        <v>3830.9758463920125</v>
      </c>
      <c r="F33" s="24">
        <v>2788.9305706889286</v>
      </c>
      <c r="G33" s="4">
        <f t="shared" si="2"/>
        <v>2974.7716142588279</v>
      </c>
      <c r="H33" s="24">
        <v>828.53819339828044</v>
      </c>
      <c r="I33" s="4">
        <f t="shared" si="3"/>
        <v>832.91748804089184</v>
      </c>
      <c r="J33" s="24">
        <v>1183.381690587408</v>
      </c>
      <c r="K33" s="4">
        <f t="shared" si="4"/>
        <v>1182.0965046839117</v>
      </c>
      <c r="L33" s="24">
        <v>12132.836732008438</v>
      </c>
      <c r="M33" s="4">
        <f t="shared" si="5"/>
        <v>12119.663891599519</v>
      </c>
      <c r="N33" s="24">
        <v>10.699793128105876</v>
      </c>
      <c r="O33" s="4">
        <f t="shared" si="6"/>
        <v>10.68868851893229</v>
      </c>
      <c r="P33" s="24">
        <v>10302.096998461329</v>
      </c>
      <c r="Q33" s="4">
        <f t="shared" si="6"/>
        <v>10356.549428808157</v>
      </c>
    </row>
    <row r="34" spans="1:17" x14ac:dyDescent="0.25">
      <c r="A34" s="8">
        <v>2038</v>
      </c>
      <c r="B34" s="4">
        <v>6014.920678492399</v>
      </c>
      <c r="C34" s="4">
        <f t="shared" si="0"/>
        <v>6451.5161103098653</v>
      </c>
      <c r="D34" s="4">
        <v>3674.2944792807648</v>
      </c>
      <c r="E34" s="4">
        <f t="shared" si="1"/>
        <v>3940.9946188901022</v>
      </c>
      <c r="F34" s="24">
        <v>2853.1077609647009</v>
      </c>
      <c r="G34" s="4">
        <f t="shared" si="2"/>
        <v>3060.2017330011054</v>
      </c>
      <c r="H34" s="24">
        <v>836.58542360779802</v>
      </c>
      <c r="I34" s="4">
        <f t="shared" si="3"/>
        <v>841.6525670031624</v>
      </c>
      <c r="J34" s="24">
        <v>1194.3529480902162</v>
      </c>
      <c r="K34" s="4">
        <f t="shared" si="4"/>
        <v>1193.1529502621158</v>
      </c>
      <c r="L34" s="24">
        <v>12245.311365170881</v>
      </c>
      <c r="M34" s="4">
        <f t="shared" si="5"/>
        <v>12233.012093520465</v>
      </c>
      <c r="N34" s="24">
        <v>10.797595961015556</v>
      </c>
      <c r="O34" s="4">
        <f t="shared" si="6"/>
        <v>10.787283863928925</v>
      </c>
      <c r="P34" s="24">
        <v>10402.156774659601</v>
      </c>
      <c r="Q34" s="4">
        <f t="shared" si="6"/>
        <v>10465.161960492707</v>
      </c>
    </row>
    <row r="35" spans="1:17" x14ac:dyDescent="0.25">
      <c r="A35" s="8">
        <v>2039</v>
      </c>
      <c r="B35" s="4">
        <v>6157.5264702425575</v>
      </c>
      <c r="C35" s="4">
        <f t="shared" si="0"/>
        <v>6631.6198536232696</v>
      </c>
      <c r="D35" s="4">
        <v>3761.4071281958559</v>
      </c>
      <c r="E35" s="4">
        <f t="shared" si="1"/>
        <v>4051.0133913881918</v>
      </c>
      <c r="F35" s="24">
        <v>2920.7511619208194</v>
      </c>
      <c r="G35" s="4">
        <f t="shared" si="2"/>
        <v>3145.6318517433824</v>
      </c>
      <c r="H35" s="24">
        <v>844.87573806063006</v>
      </c>
      <c r="I35" s="4">
        <f t="shared" si="3"/>
        <v>850.38764596543274</v>
      </c>
      <c r="J35" s="24">
        <v>1205.5416848949358</v>
      </c>
      <c r="K35" s="4">
        <f t="shared" si="4"/>
        <v>1204.2093958403198</v>
      </c>
      <c r="L35" s="24">
        <v>12360.015567860357</v>
      </c>
      <c r="M35" s="4">
        <f t="shared" si="5"/>
        <v>12346.360295441411</v>
      </c>
      <c r="N35" s="24">
        <v>10.897340960845284</v>
      </c>
      <c r="O35" s="4">
        <f t="shared" si="6"/>
        <v>10.885879208925562</v>
      </c>
      <c r="P35" s="24">
        <v>10505.239075920092</v>
      </c>
      <c r="Q35" s="4">
        <f t="shared" si="6"/>
        <v>10573.774492177259</v>
      </c>
    </row>
    <row r="36" spans="1:17" x14ac:dyDescent="0.25">
      <c r="A36" s="8">
        <v>2040</v>
      </c>
      <c r="B36" s="4">
        <v>6307.9166449227741</v>
      </c>
      <c r="C36" s="4">
        <f t="shared" si="0"/>
        <v>6811.7235969366156</v>
      </c>
      <c r="D36" s="4">
        <v>3853.2749711944061</v>
      </c>
      <c r="E36" s="4">
        <f t="shared" si="1"/>
        <v>4161.0321638862461</v>
      </c>
      <c r="F36" s="24">
        <v>2992.0869945044415</v>
      </c>
      <c r="G36" s="4">
        <f t="shared" si="2"/>
        <v>3231.0619704856322</v>
      </c>
      <c r="H36" s="24">
        <v>853.42500155924586</v>
      </c>
      <c r="I36" s="4">
        <f t="shared" si="3"/>
        <v>859.12272492770057</v>
      </c>
      <c r="J36" s="24">
        <v>1216.9602734947368</v>
      </c>
      <c r="K36" s="4">
        <f t="shared" si="4"/>
        <v>1215.2658414185203</v>
      </c>
      <c r="L36" s="24">
        <v>12477.076180980284</v>
      </c>
      <c r="M36" s="4">
        <f t="shared" si="5"/>
        <v>12459.70849736232</v>
      </c>
      <c r="N36" s="24">
        <v>10.999138578864855</v>
      </c>
      <c r="O36" s="4">
        <f t="shared" si="6"/>
        <v>10.984474553922166</v>
      </c>
      <c r="P36" s="24">
        <v>10611.541166213576</v>
      </c>
      <c r="Q36" s="4">
        <f t="shared" si="6"/>
        <v>10682.387023861773</v>
      </c>
    </row>
    <row r="37" spans="1:17" x14ac:dyDescent="0.25">
      <c r="A37" s="8">
        <v>2041</v>
      </c>
      <c r="B37" s="4">
        <v>6461.1491887153816</v>
      </c>
      <c r="C37" s="4">
        <f t="shared" si="0"/>
        <v>6991.8273402500199</v>
      </c>
      <c r="D37" s="4">
        <v>3946.879113255517</v>
      </c>
      <c r="E37" s="4">
        <f t="shared" si="1"/>
        <v>4271.0509363843348</v>
      </c>
      <c r="F37" s="24">
        <v>3064.7710718621802</v>
      </c>
      <c r="G37" s="4">
        <f t="shared" si="2"/>
        <v>3316.4920892279088</v>
      </c>
      <c r="H37" s="24">
        <v>861.24038593751993</v>
      </c>
      <c r="I37" s="4">
        <f t="shared" si="3"/>
        <v>867.85780388997102</v>
      </c>
      <c r="J37" s="24">
        <v>1227.2958106244814</v>
      </c>
      <c r="K37" s="4">
        <f t="shared" si="4"/>
        <v>1226.3222869967244</v>
      </c>
      <c r="L37" s="24">
        <v>12583.033745413646</v>
      </c>
      <c r="M37" s="4">
        <f t="shared" si="5"/>
        <v>12573.056699283266</v>
      </c>
      <c r="N37" s="24">
        <v>11.091298998932844</v>
      </c>
      <c r="O37" s="4">
        <f t="shared" si="6"/>
        <v>11.083069898918801</v>
      </c>
      <c r="P37" s="24">
        <v>10708.718156491725</v>
      </c>
      <c r="Q37" s="4">
        <f t="shared" si="6"/>
        <v>10790.999555546323</v>
      </c>
    </row>
    <row r="38" spans="1:17" x14ac:dyDescent="0.25">
      <c r="A38" s="8">
        <v>2042</v>
      </c>
      <c r="B38" s="4">
        <v>6623.2153624922867</v>
      </c>
      <c r="C38" s="4">
        <f t="shared" si="0"/>
        <v>7171.931083563366</v>
      </c>
      <c r="D38" s="4">
        <v>4045.8793959502809</v>
      </c>
      <c r="E38" s="4">
        <f t="shared" si="1"/>
        <v>4381.069708882389</v>
      </c>
      <c r="F38" s="24">
        <v>3141.6452790006288</v>
      </c>
      <c r="G38" s="4">
        <f t="shared" si="2"/>
        <v>3401.9222079701585</v>
      </c>
      <c r="H38" s="24">
        <v>869.34962277343811</v>
      </c>
      <c r="I38" s="4">
        <f t="shared" si="3"/>
        <v>876.59288285223874</v>
      </c>
      <c r="J38" s="24">
        <v>1237.8821513466276</v>
      </c>
      <c r="K38" s="4">
        <f t="shared" si="4"/>
        <v>1237.3787325749249</v>
      </c>
      <c r="L38" s="24">
        <v>12691.562515851099</v>
      </c>
      <c r="M38" s="4">
        <f t="shared" si="5"/>
        <v>12686.404901204176</v>
      </c>
      <c r="N38" s="24">
        <v>11.185699208767279</v>
      </c>
      <c r="O38" s="4">
        <f t="shared" si="6"/>
        <v>11.181665243915406</v>
      </c>
      <c r="P38" s="24">
        <v>10809.548927063126</v>
      </c>
      <c r="Q38" s="4">
        <f t="shared" si="6"/>
        <v>10899.612087230838</v>
      </c>
    </row>
    <row r="39" spans="1:17" x14ac:dyDescent="0.25">
      <c r="A39" s="8">
        <v>2043</v>
      </c>
      <c r="B39" s="4">
        <v>6794.6916898194668</v>
      </c>
      <c r="C39" s="4">
        <f t="shared" si="0"/>
        <v>7352.0348268767702</v>
      </c>
      <c r="D39" s="4">
        <v>4150.6279963843917</v>
      </c>
      <c r="E39" s="4">
        <f t="shared" si="1"/>
        <v>4491.0884813804787</v>
      </c>
      <c r="F39" s="24">
        <v>3222.9830831770041</v>
      </c>
      <c r="G39" s="4">
        <f t="shared" si="2"/>
        <v>3487.3523267124356</v>
      </c>
      <c r="H39" s="24">
        <v>877.77189023804169</v>
      </c>
      <c r="I39" s="4">
        <f t="shared" si="3"/>
        <v>885.32796181450919</v>
      </c>
      <c r="J39" s="24">
        <v>1248.7342398989833</v>
      </c>
      <c r="K39" s="4">
        <f t="shared" si="4"/>
        <v>1248.4351781531288</v>
      </c>
      <c r="L39" s="24">
        <v>12802.815698222917</v>
      </c>
      <c r="M39" s="4">
        <f t="shared" si="5"/>
        <v>12799.753103125122</v>
      </c>
      <c r="N39" s="24">
        <v>11.282472603638432</v>
      </c>
      <c r="O39" s="4">
        <f t="shared" si="6"/>
        <v>11.280260588912041</v>
      </c>
      <c r="P39" s="24">
        <v>10914.27194053576</v>
      </c>
      <c r="Q39" s="4">
        <f t="shared" si="6"/>
        <v>11008.224618915388</v>
      </c>
    </row>
    <row r="40" spans="1:17" x14ac:dyDescent="0.25">
      <c r="A40" s="8">
        <v>2044</v>
      </c>
      <c r="B40" s="4">
        <v>6976.1923208583958</v>
      </c>
      <c r="C40" s="4">
        <f t="shared" si="0"/>
        <v>7532.1385701901745</v>
      </c>
      <c r="D40" s="4">
        <v>4261.5000763709859</v>
      </c>
      <c r="E40" s="4">
        <f t="shared" si="1"/>
        <v>4601.1072538785684</v>
      </c>
      <c r="F40" s="24">
        <v>3309.0757993870657</v>
      </c>
      <c r="G40" s="4">
        <f t="shared" si="2"/>
        <v>3572.7824454547131</v>
      </c>
      <c r="H40" s="24">
        <v>886.52761815855149</v>
      </c>
      <c r="I40" s="4">
        <f t="shared" si="3"/>
        <v>894.06304077677976</v>
      </c>
      <c r="J40" s="24">
        <v>1259.86799162227</v>
      </c>
      <c r="K40" s="4">
        <f t="shared" si="4"/>
        <v>1259.491623731333</v>
      </c>
      <c r="L40" s="24">
        <v>12916.956454014529</v>
      </c>
      <c r="M40" s="4">
        <f t="shared" si="5"/>
        <v>12913.101305046068</v>
      </c>
      <c r="N40" s="24">
        <v>11.381761242110231</v>
      </c>
      <c r="O40" s="4">
        <f t="shared" si="6"/>
        <v>11.378855933908676</v>
      </c>
      <c r="P40" s="24">
        <v>11023.141222690771</v>
      </c>
      <c r="Q40" s="4">
        <f t="shared" si="6"/>
        <v>11116.837150599938</v>
      </c>
    </row>
    <row r="41" spans="1:17" x14ac:dyDescent="0.25">
      <c r="A41" s="8">
        <v>2045</v>
      </c>
      <c r="B41" s="4">
        <v>7168.3714880517537</v>
      </c>
      <c r="C41" s="4">
        <f t="shared" si="0"/>
        <v>7712.2423135035206</v>
      </c>
      <c r="D41" s="4">
        <v>4378.8952825189963</v>
      </c>
      <c r="E41" s="4">
        <f t="shared" si="1"/>
        <v>4711.1260263766226</v>
      </c>
      <c r="F41" s="24">
        <v>3400.2337551911087</v>
      </c>
      <c r="G41" s="4">
        <f t="shared" si="2"/>
        <v>3658.2125641969624</v>
      </c>
      <c r="H41" s="24">
        <v>895.638569707241</v>
      </c>
      <c r="I41" s="4">
        <f t="shared" si="3"/>
        <v>902.79811973904748</v>
      </c>
      <c r="J41" s="24">
        <v>1271.3003561274311</v>
      </c>
      <c r="K41" s="4">
        <f t="shared" si="4"/>
        <v>1270.5480693095335</v>
      </c>
      <c r="L41" s="24">
        <v>13034.158547843457</v>
      </c>
      <c r="M41" s="4">
        <f t="shared" si="5"/>
        <v>13026.449506966977</v>
      </c>
      <c r="N41" s="24">
        <v>11.483716409311896</v>
      </c>
      <c r="O41" s="4">
        <f t="shared" si="6"/>
        <v>11.47745127890528</v>
      </c>
      <c r="P41" s="24">
        <v>11136.42737820715</v>
      </c>
      <c r="Q41" s="4">
        <f t="shared" si="6"/>
        <v>11225.449682284452</v>
      </c>
    </row>
    <row r="42" spans="1:17" x14ac:dyDescent="0.25">
      <c r="A42" s="8">
        <v>2046</v>
      </c>
      <c r="B42" s="4">
        <v>7366.6969874018687</v>
      </c>
      <c r="C42" s="4">
        <f t="shared" si="0"/>
        <v>7892.3460568169248</v>
      </c>
      <c r="D42" s="4">
        <v>4500.0450575990999</v>
      </c>
      <c r="E42" s="4">
        <f t="shared" si="1"/>
        <v>4821.1447988747123</v>
      </c>
      <c r="F42" s="24">
        <v>3494.3071522639484</v>
      </c>
      <c r="G42" s="4">
        <f t="shared" si="2"/>
        <v>3743.6426829392399</v>
      </c>
      <c r="H42" s="24">
        <v>904.15913046845549</v>
      </c>
      <c r="I42" s="4">
        <f t="shared" si="3"/>
        <v>911.53319870131804</v>
      </c>
      <c r="J42" s="24">
        <v>1281.7620506971966</v>
      </c>
      <c r="K42" s="4">
        <f t="shared" si="4"/>
        <v>1281.6045148877377</v>
      </c>
      <c r="L42" s="24">
        <v>13141.409705002794</v>
      </c>
      <c r="M42" s="4">
        <f t="shared" si="5"/>
        <v>13139.797708887925</v>
      </c>
      <c r="N42" s="24">
        <v>11.577036770395624</v>
      </c>
      <c r="O42" s="4">
        <f t="shared" si="6"/>
        <v>11.576046623901917</v>
      </c>
      <c r="P42" s="24">
        <v>11242.372576835909</v>
      </c>
      <c r="Q42" s="4">
        <f t="shared" si="6"/>
        <v>11334.062213969004</v>
      </c>
    </row>
    <row r="43" spans="1:17" x14ac:dyDescent="0.25">
      <c r="A43" s="8">
        <v>2047</v>
      </c>
      <c r="B43" s="4">
        <v>7577.140369185272</v>
      </c>
      <c r="C43" s="4">
        <f t="shared" si="0"/>
        <v>8072.4498001302709</v>
      </c>
      <c r="D43" s="4">
        <v>4628.5972027024363</v>
      </c>
      <c r="E43" s="4">
        <f t="shared" si="1"/>
        <v>4931.1635713727665</v>
      </c>
      <c r="F43" s="24">
        <v>3594.1285261201838</v>
      </c>
      <c r="G43" s="4">
        <f t="shared" si="2"/>
        <v>3829.0728016814896</v>
      </c>
      <c r="H43" s="24">
        <v>913.08279499797311</v>
      </c>
      <c r="I43" s="4">
        <f t="shared" si="3"/>
        <v>920.26827766358565</v>
      </c>
      <c r="J43" s="24">
        <v>1292.5536302396456</v>
      </c>
      <c r="K43" s="4">
        <f t="shared" si="4"/>
        <v>1292.6609604659379</v>
      </c>
      <c r="L43" s="24">
        <v>13252.042798364868</v>
      </c>
      <c r="M43" s="4">
        <f t="shared" si="5"/>
        <v>13253.145910808833</v>
      </c>
      <c r="N43" s="24">
        <v>11.67330289506272</v>
      </c>
      <c r="O43" s="4">
        <f t="shared" si="6"/>
        <v>11.67464196889852</v>
      </c>
      <c r="P43" s="24">
        <v>11353.329993557278</v>
      </c>
      <c r="Q43" s="4">
        <f t="shared" si="6"/>
        <v>11442.674745653518</v>
      </c>
    </row>
    <row r="44" spans="1:17" x14ac:dyDescent="0.25">
      <c r="A44" s="8">
        <v>2048</v>
      </c>
      <c r="B44" s="4">
        <v>7800.4925024790082</v>
      </c>
      <c r="C44" s="4">
        <f t="shared" si="0"/>
        <v>8252.5535434436752</v>
      </c>
      <c r="D44" s="4">
        <v>4765.0348307474933</v>
      </c>
      <c r="E44" s="4">
        <f t="shared" si="1"/>
        <v>5041.1823438708552</v>
      </c>
      <c r="F44" s="24">
        <v>3700.0730163205899</v>
      </c>
      <c r="G44" s="4">
        <f t="shared" si="2"/>
        <v>3914.5029204237658</v>
      </c>
      <c r="H44" s="24">
        <v>922.43587171287459</v>
      </c>
      <c r="I44" s="4">
        <f t="shared" si="3"/>
        <v>929.0033566258561</v>
      </c>
      <c r="J44" s="24">
        <v>1303.6955686571371</v>
      </c>
      <c r="K44" s="4">
        <f t="shared" si="4"/>
        <v>1303.7174060441419</v>
      </c>
      <c r="L44" s="24">
        <v>13366.267722867738</v>
      </c>
      <c r="M44" s="4">
        <f t="shared" si="5"/>
        <v>13366.494112729777</v>
      </c>
      <c r="N44" s="24">
        <v>11.772697506408319</v>
      </c>
      <c r="O44" s="4">
        <f t="shared" si="6"/>
        <v>11.773237313895153</v>
      </c>
      <c r="P44" s="24">
        <v>11469.62674891552</v>
      </c>
      <c r="Q44" s="4">
        <f t="shared" si="6"/>
        <v>11551.287277338066</v>
      </c>
    </row>
    <row r="45" spans="1:17" x14ac:dyDescent="0.25">
      <c r="A45" s="8">
        <v>2049</v>
      </c>
      <c r="B45" s="4">
        <v>8037.5958721354291</v>
      </c>
      <c r="C45" s="4">
        <f t="shared" si="0"/>
        <v>8432.6572867570794</v>
      </c>
      <c r="D45" s="4">
        <v>4909.8725848371714</v>
      </c>
      <c r="E45" s="4">
        <f t="shared" si="1"/>
        <v>5151.2011163689449</v>
      </c>
      <c r="F45" s="24">
        <v>3812.5402457694463</v>
      </c>
      <c r="G45" s="4">
        <f t="shared" si="2"/>
        <v>3999.9330391660433</v>
      </c>
      <c r="H45" s="24">
        <v>932.24638603926815</v>
      </c>
      <c r="I45" s="4">
        <f t="shared" si="3"/>
        <v>937.73843558812666</v>
      </c>
      <c r="J45" s="24">
        <v>1315.2096706785405</v>
      </c>
      <c r="K45" s="4">
        <f t="shared" si="4"/>
        <v>1314.773851622346</v>
      </c>
      <c r="L45" s="24">
        <v>13484.308016808471</v>
      </c>
      <c r="M45" s="4">
        <f t="shared" si="5"/>
        <v>13479.842314650725</v>
      </c>
      <c r="N45" s="24">
        <v>11.875415198386367</v>
      </c>
      <c r="O45" s="4">
        <f t="shared" si="6"/>
        <v>11.87183265889179</v>
      </c>
      <c r="P45" s="24">
        <v>11591.611312855188</v>
      </c>
      <c r="Q45" s="4">
        <f t="shared" si="6"/>
        <v>11659.899809022616</v>
      </c>
    </row>
    <row r="46" spans="1:17" x14ac:dyDescent="0.25">
      <c r="A46" s="8">
        <v>2050</v>
      </c>
      <c r="B46" s="4">
        <v>8289.3479474665382</v>
      </c>
      <c r="C46" s="4">
        <f t="shared" si="0"/>
        <v>8612.7610300704255</v>
      </c>
      <c r="D46" s="4">
        <v>5063.6586960645309</v>
      </c>
      <c r="E46" s="4">
        <f t="shared" si="1"/>
        <v>5261.2198888669991</v>
      </c>
      <c r="F46" s="24">
        <v>3931.9559186108218</v>
      </c>
      <c r="G46" s="4">
        <f t="shared" si="2"/>
        <v>4085.363157908293</v>
      </c>
      <c r="H46" s="24">
        <v>942.54419247224371</v>
      </c>
      <c r="I46" s="4">
        <f t="shared" si="3"/>
        <v>946.47351455039438</v>
      </c>
      <c r="J46" s="24">
        <v>1327.1191584453807</v>
      </c>
      <c r="K46" s="4">
        <f t="shared" si="4"/>
        <v>1325.8302972005465</v>
      </c>
      <c r="L46" s="24">
        <v>13606.401749504088</v>
      </c>
      <c r="M46" s="4">
        <f t="shared" si="5"/>
        <v>13593.190516571634</v>
      </c>
      <c r="N46" s="24">
        <v>11.98166320783198</v>
      </c>
      <c r="O46" s="4">
        <f t="shared" si="6"/>
        <v>11.970428003888395</v>
      </c>
      <c r="P46" s="24">
        <v>11719.654898081799</v>
      </c>
      <c r="Q46" s="4">
        <f t="shared" si="6"/>
        <v>11768.512340707133</v>
      </c>
    </row>
    <row r="47" spans="1:17" x14ac:dyDescent="0.25">
      <c r="A47" s="8">
        <v>2051</v>
      </c>
      <c r="B47" s="4">
        <v>8544.0523226765745</v>
      </c>
      <c r="C47" s="4">
        <f t="shared" si="0"/>
        <v>8792.8647733838297</v>
      </c>
      <c r="D47" s="4">
        <v>5219.2482590282643</v>
      </c>
      <c r="E47" s="4">
        <f t="shared" si="1"/>
        <v>5371.2386613650888</v>
      </c>
      <c r="F47" s="24">
        <v>4052.7719806081618</v>
      </c>
      <c r="G47" s="4">
        <f t="shared" si="2"/>
        <v>4170.793276650571</v>
      </c>
      <c r="H47" s="24">
        <v>951.01698415145756</v>
      </c>
      <c r="I47" s="4">
        <f t="shared" si="3"/>
        <v>955.20859351266495</v>
      </c>
      <c r="J47" s="24">
        <v>1336.2976080585975</v>
      </c>
      <c r="K47" s="4">
        <f t="shared" si="4"/>
        <v>1336.8867427787507</v>
      </c>
      <c r="L47" s="24">
        <v>13700.497833919948</v>
      </c>
      <c r="M47" s="4">
        <f t="shared" si="5"/>
        <v>13706.53871849258</v>
      </c>
      <c r="N47" s="24">
        <v>12.06360428386991</v>
      </c>
      <c r="O47" s="4">
        <f t="shared" si="6"/>
        <v>12.069023348885031</v>
      </c>
      <c r="P47" s="24">
        <v>11825.006132897195</v>
      </c>
      <c r="Q47" s="4">
        <f t="shared" si="6"/>
        <v>11877.124872391681</v>
      </c>
    </row>
    <row r="48" spans="1:17" x14ac:dyDescent="0.25">
      <c r="A48" s="8">
        <v>2052</v>
      </c>
      <c r="B48" s="4">
        <v>8815.3798839299616</v>
      </c>
      <c r="C48" s="4">
        <f t="shared" si="0"/>
        <v>8972.9685166971758</v>
      </c>
      <c r="D48" s="4">
        <v>5384.9923167839197</v>
      </c>
      <c r="E48" s="4">
        <f t="shared" si="1"/>
        <v>5481.257433863143</v>
      </c>
      <c r="F48" s="24">
        <v>4181.4730578273675</v>
      </c>
      <c r="G48" s="4">
        <f t="shared" si="2"/>
        <v>4256.2233953928189</v>
      </c>
      <c r="H48" s="24">
        <v>960.04274941926428</v>
      </c>
      <c r="I48" s="4">
        <f t="shared" si="3"/>
        <v>963.94367247493255</v>
      </c>
      <c r="J48" s="24">
        <v>1345.9079891199433</v>
      </c>
      <c r="K48" s="4">
        <f t="shared" si="4"/>
        <v>1347.9431883569512</v>
      </c>
      <c r="L48" s="24">
        <v>13799.022019186863</v>
      </c>
      <c r="M48" s="4">
        <f t="shared" si="5"/>
        <v>13819.88692041349</v>
      </c>
      <c r="N48" s="24">
        <v>12.149402085018952</v>
      </c>
      <c r="O48" s="4">
        <f t="shared" si="6"/>
        <v>12.167618693881634</v>
      </c>
      <c r="P48" s="24">
        <v>11937.233076756807</v>
      </c>
      <c r="Q48" s="4">
        <f t="shared" si="6"/>
        <v>11985.737404076197</v>
      </c>
    </row>
    <row r="49" spans="1:17" x14ac:dyDescent="0.25">
      <c r="A49" s="8">
        <v>2053</v>
      </c>
      <c r="B49" s="4">
        <v>9104.4155372633704</v>
      </c>
      <c r="C49" s="4">
        <f t="shared" si="0"/>
        <v>9153.0722600105801</v>
      </c>
      <c r="D49" s="4">
        <v>5561.5535986464638</v>
      </c>
      <c r="E49" s="4">
        <f t="shared" si="1"/>
        <v>5591.2762063612327</v>
      </c>
      <c r="F49" s="24">
        <v>4318.5737628457837</v>
      </c>
      <c r="G49" s="4">
        <f t="shared" si="2"/>
        <v>4341.6535141350978</v>
      </c>
      <c r="H49" s="24">
        <v>969.65757789066367</v>
      </c>
      <c r="I49" s="4">
        <f t="shared" si="3"/>
        <v>972.67875143720312</v>
      </c>
      <c r="J49" s="24">
        <v>1355.978353761212</v>
      </c>
      <c r="K49" s="4">
        <f t="shared" si="4"/>
        <v>1358.9996339351553</v>
      </c>
      <c r="L49" s="24">
        <v>13902.261890662539</v>
      </c>
      <c r="M49" s="4">
        <f t="shared" si="5"/>
        <v>13933.235122334438</v>
      </c>
      <c r="N49" s="24">
        <v>12.239306927963929</v>
      </c>
      <c r="O49" s="4">
        <f t="shared" si="6"/>
        <v>12.266214038878271</v>
      </c>
      <c r="P49" s="24">
        <v>12056.784470246766</v>
      </c>
      <c r="Q49" s="4">
        <f t="shared" si="6"/>
        <v>12094.349935760747</v>
      </c>
    </row>
    <row r="50" spans="1:17" x14ac:dyDescent="0.25">
      <c r="A50" s="8">
        <v>2054</v>
      </c>
      <c r="B50" s="4">
        <v>9412.3149947012844</v>
      </c>
      <c r="C50" s="4">
        <f t="shared" si="0"/>
        <v>9333.1760033239843</v>
      </c>
      <c r="D50" s="4">
        <v>5749.6380867124062</v>
      </c>
      <c r="E50" s="4">
        <f t="shared" si="1"/>
        <v>5701.2949788593223</v>
      </c>
      <c r="F50" s="24">
        <v>4464.6222942386612</v>
      </c>
      <c r="G50" s="4">
        <f t="shared" si="2"/>
        <v>4427.0836328773748</v>
      </c>
      <c r="H50" s="24">
        <v>979.89991455591803</v>
      </c>
      <c r="I50" s="4">
        <f t="shared" si="3"/>
        <v>981.41383039947368</v>
      </c>
      <c r="J50" s="24">
        <v>1366.5385780404613</v>
      </c>
      <c r="K50" s="4">
        <f t="shared" si="4"/>
        <v>1370.0560795133592</v>
      </c>
      <c r="L50" s="24">
        <v>14010.523732206138</v>
      </c>
      <c r="M50" s="4">
        <f t="shared" si="5"/>
        <v>14046.583324255382</v>
      </c>
      <c r="N50" s="24">
        <v>12.333585396662681</v>
      </c>
      <c r="O50" s="4">
        <f t="shared" si="6"/>
        <v>12.364809383874904</v>
      </c>
      <c r="P50" s="24">
        <v>12184.138340840178</v>
      </c>
      <c r="Q50" s="4">
        <f t="shared" si="6"/>
        <v>12202.962467445295</v>
      </c>
    </row>
    <row r="51" spans="1:17" x14ac:dyDescent="0.25">
      <c r="A51" s="8">
        <v>2055</v>
      </c>
      <c r="B51" s="4">
        <v>9740.30939538239</v>
      </c>
      <c r="C51" s="4">
        <f t="shared" si="0"/>
        <v>9513.2797466373304</v>
      </c>
      <c r="D51" s="4">
        <v>5949.9978387364627</v>
      </c>
      <c r="E51" s="4">
        <f t="shared" si="1"/>
        <v>5811.3137513573756</v>
      </c>
      <c r="F51" s="24">
        <v>4620.2026285567954</v>
      </c>
      <c r="G51" s="4">
        <f t="shared" si="2"/>
        <v>4512.5137516196228</v>
      </c>
      <c r="H51" s="24">
        <v>990.8107135032385</v>
      </c>
      <c r="I51" s="4">
        <f t="shared" si="3"/>
        <v>990.14890936174129</v>
      </c>
      <c r="J51" s="24">
        <v>1377.6204806355995</v>
      </c>
      <c r="K51" s="4">
        <f t="shared" si="4"/>
        <v>1381.1125250915597</v>
      </c>
      <c r="L51" s="24">
        <v>14124.133742996533</v>
      </c>
      <c r="M51" s="4">
        <f t="shared" si="5"/>
        <v>14159.931526176291</v>
      </c>
      <c r="N51" s="24">
        <v>12.432521400545973</v>
      </c>
      <c r="O51" s="4">
        <f t="shared" si="6"/>
        <v>12.46340472887151</v>
      </c>
      <c r="P51" s="24">
        <v>12319.803914294873</v>
      </c>
      <c r="Q51" s="4">
        <f t="shared" si="6"/>
        <v>12311.574999129811</v>
      </c>
    </row>
    <row r="52" spans="1:17" x14ac:dyDescent="0.25">
      <c r="A52" s="8">
        <v>2056</v>
      </c>
      <c r="B52" s="4">
        <v>10089.710228282032</v>
      </c>
      <c r="C52" s="4">
        <f t="shared" si="0"/>
        <v>9693.3834899507347</v>
      </c>
      <c r="D52" s="4">
        <v>6163.4339952421797</v>
      </c>
      <c r="E52" s="4">
        <f t="shared" si="1"/>
        <v>5921.3325238554653</v>
      </c>
      <c r="F52" s="24">
        <v>4785.9368553627373</v>
      </c>
      <c r="G52" s="4">
        <f t="shared" si="2"/>
        <v>4597.9438703618998</v>
      </c>
      <c r="H52" s="24">
        <v>1002.433601674128</v>
      </c>
      <c r="I52" s="4">
        <f t="shared" si="3"/>
        <v>998.88398832401174</v>
      </c>
      <c r="J52" s="24">
        <v>1389.2579492672478</v>
      </c>
      <c r="K52" s="4">
        <f t="shared" si="4"/>
        <v>1392.1689706697637</v>
      </c>
      <c r="L52" s="24">
        <v>14243.439333589111</v>
      </c>
      <c r="M52" s="4">
        <f t="shared" si="5"/>
        <v>14273.279728097235</v>
      </c>
      <c r="N52" s="24">
        <v>12.536417301606523</v>
      </c>
      <c r="O52" s="4">
        <f t="shared" si="6"/>
        <v>12.562000073868143</v>
      </c>
      <c r="P52" s="24">
        <v>12464.323650797833</v>
      </c>
      <c r="Q52" s="4">
        <f t="shared" si="6"/>
        <v>12420.187530814359</v>
      </c>
    </row>
    <row r="53" spans="1:17" x14ac:dyDescent="0.25">
      <c r="A53" s="8">
        <v>2057</v>
      </c>
      <c r="B53" s="4">
        <v>10461.914576214365</v>
      </c>
      <c r="C53" s="4">
        <f t="shared" si="0"/>
        <v>9873.4872332640807</v>
      </c>
      <c r="D53" s="4">
        <v>6390.7999828905558</v>
      </c>
      <c r="E53" s="4">
        <f t="shared" si="1"/>
        <v>6031.3512963535195</v>
      </c>
      <c r="F53" s="24">
        <v>4962.4876646623024</v>
      </c>
      <c r="G53" s="4">
        <f t="shared" si="2"/>
        <v>4683.3739891041496</v>
      </c>
      <c r="H53" s="24">
        <v>1014.8150533061532</v>
      </c>
      <c r="I53" s="4">
        <f t="shared" si="3"/>
        <v>1007.6190672862795</v>
      </c>
      <c r="J53" s="24">
        <v>1401.4870753544706</v>
      </c>
      <c r="K53" s="4">
        <f t="shared" si="4"/>
        <v>1403.2254162479642</v>
      </c>
      <c r="L53" s="24">
        <v>14368.810506373802</v>
      </c>
      <c r="M53" s="4">
        <f t="shared" si="5"/>
        <v>14386.627930018147</v>
      </c>
      <c r="N53" s="24">
        <v>12.645595114864559</v>
      </c>
      <c r="O53" s="4">
        <f t="shared" si="6"/>
        <v>12.660595418864748</v>
      </c>
      <c r="P53" s="24">
        <v>12618.275413997797</v>
      </c>
      <c r="Q53" s="4">
        <f t="shared" si="6"/>
        <v>12528.800062498874</v>
      </c>
    </row>
    <row r="54" spans="1:17" x14ac:dyDescent="0.25">
      <c r="A54" s="8">
        <v>2058</v>
      </c>
      <c r="B54" s="4">
        <v>10858.410702082272</v>
      </c>
      <c r="C54" s="4">
        <f t="shared" si="0"/>
        <v>10053.590976577485</v>
      </c>
      <c r="D54" s="4">
        <v>6633.0049269152896</v>
      </c>
      <c r="E54" s="4">
        <f t="shared" si="1"/>
        <v>6141.3700688516092</v>
      </c>
      <c r="F54" s="24">
        <v>5150.5609966773509</v>
      </c>
      <c r="G54" s="4">
        <f t="shared" si="2"/>
        <v>4768.8041078464266</v>
      </c>
      <c r="H54" s="24">
        <v>1028.0045757606613</v>
      </c>
      <c r="I54" s="4">
        <f t="shared" si="3"/>
        <v>1016.35414624855</v>
      </c>
      <c r="J54" s="24">
        <v>1414.3462974397801</v>
      </c>
      <c r="K54" s="4">
        <f t="shared" si="4"/>
        <v>1414.2818618261683</v>
      </c>
      <c r="L54" s="24">
        <v>14500.641325933426</v>
      </c>
      <c r="M54" s="4">
        <f t="shared" si="5"/>
        <v>14499.976131939093</v>
      </c>
      <c r="N54" s="24">
        <v>12.760397786989515</v>
      </c>
      <c r="O54" s="4">
        <f t="shared" si="6"/>
        <v>12.759190763861385</v>
      </c>
      <c r="P54" s="24">
        <v>12782.274781598997</v>
      </c>
      <c r="Q54" s="4">
        <f t="shared" si="6"/>
        <v>12637.412594183426</v>
      </c>
    </row>
    <row r="55" spans="1:17" x14ac:dyDescent="0.25">
      <c r="A55" s="8">
        <v>2059</v>
      </c>
      <c r="B55" s="4">
        <v>11280.783999711899</v>
      </c>
      <c r="C55" s="4">
        <f t="shared" si="0"/>
        <v>10233.694719890889</v>
      </c>
      <c r="D55" s="4">
        <v>6891.0172862693544</v>
      </c>
      <c r="E55" s="4">
        <f t="shared" si="1"/>
        <v>6251.3888413496989</v>
      </c>
      <c r="F55" s="24">
        <v>5350.9088645550091</v>
      </c>
      <c r="G55" s="4">
        <f t="shared" si="2"/>
        <v>4854.2342265887037</v>
      </c>
      <c r="H55" s="24">
        <v>1042.0549074784708</v>
      </c>
      <c r="I55" s="4">
        <f t="shared" si="3"/>
        <v>1025.0892252108206</v>
      </c>
      <c r="J55" s="24">
        <v>1427.8765539547958</v>
      </c>
      <c r="K55" s="4">
        <f t="shared" si="4"/>
        <v>1425.3383074043725</v>
      </c>
      <c r="L55" s="24">
        <v>14639.351485159987</v>
      </c>
      <c r="M55" s="4">
        <f t="shared" si="5"/>
        <v>14613.32433386004</v>
      </c>
      <c r="N55" s="24">
        <v>12.88119055816929</v>
      </c>
      <c r="O55" s="4">
        <f t="shared" si="6"/>
        <v>12.857786108858022</v>
      </c>
      <c r="P55" s="24">
        <v>12956.977506754927</v>
      </c>
      <c r="Q55" s="4">
        <f t="shared" si="6"/>
        <v>12746.025125867978</v>
      </c>
    </row>
    <row r="56" spans="1:17" x14ac:dyDescent="0.25">
      <c r="A56" s="8">
        <v>2060</v>
      </c>
      <c r="B56" s="4">
        <v>11730.72333306608</v>
      </c>
      <c r="C56" s="4">
        <f t="shared" si="0"/>
        <v>10413.798463204235</v>
      </c>
      <c r="D56" s="4">
        <v>7165.8687260180504</v>
      </c>
      <c r="E56" s="4">
        <f t="shared" si="1"/>
        <v>6361.4076138477531</v>
      </c>
      <c r="F56" s="24">
        <v>5564.3323612999475</v>
      </c>
      <c r="G56" s="4">
        <f t="shared" si="2"/>
        <v>4939.6643453309534</v>
      </c>
      <c r="H56" s="24">
        <v>1057.0222288550694</v>
      </c>
      <c r="I56" s="4">
        <f t="shared" si="3"/>
        <v>1033.8243041730882</v>
      </c>
      <c r="J56" s="24">
        <v>1442.1214459351747</v>
      </c>
      <c r="K56" s="4">
        <f t="shared" si="4"/>
        <v>1436.3947529825728</v>
      </c>
      <c r="L56" s="24">
        <v>14785.387973368277</v>
      </c>
      <c r="M56" s="4">
        <f t="shared" si="5"/>
        <v>14726.672535780946</v>
      </c>
      <c r="N56" s="24">
        <v>13.008362412650026</v>
      </c>
      <c r="O56" s="4">
        <f t="shared" si="6"/>
        <v>12.956381453854622</v>
      </c>
      <c r="P56" s="24">
        <v>13143.082140104041</v>
      </c>
      <c r="Q56" s="4">
        <f t="shared" si="6"/>
        <v>12854.637657552488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2F4F-30DA-C64F-B200-41AFB408D22F}">
  <dimension ref="A1:AN56"/>
  <sheetViews>
    <sheetView workbookViewId="0">
      <selection activeCell="B2" sqref="B2"/>
    </sheetView>
  </sheetViews>
  <sheetFormatPr defaultColWidth="11" defaultRowHeight="15.75" x14ac:dyDescent="0.25"/>
  <sheetData>
    <row r="1" spans="1:40" s="3" customFormat="1" x14ac:dyDescent="0.25">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0" x14ac:dyDescent="0.25">
      <c r="A2" s="10" t="s">
        <v>34</v>
      </c>
      <c r="B2" s="4">
        <f>'Commercial-Electricity Cons'!B7+'Commercial-Electricity Cons'!B18+'Commercial-Electricity Cons'!B29+'Commercial-Electricity Cons'!B40+'Commercial-Electricity Cons'!B51+'Commercial-Electricity Cons'!B62+'Commercial-Electricity Cons'!B73+'Commercial-Electricity Cons'!B84+'Commercial-Electricity Cons'!B95+'Commercial-Electricity Cons'!B106+'Commercial-Electricity Cons'!B117+'Commercial-Electricity Cons'!B128+'Commercial-Electricity Cons'!B139+'Commercial-Electricity Cons'!B150+'Commercial-Electricity Cons'!B161+'Commercial-Electricity Cons'!B173</f>
        <v>16119.990048827778</v>
      </c>
      <c r="C2" s="4">
        <f>'Commercial-Electricity Cons'!C7+'Commercial-Electricity Cons'!C18+'Commercial-Electricity Cons'!C29+'Commercial-Electricity Cons'!C40+'Commercial-Electricity Cons'!C51+'Commercial-Electricity Cons'!C62+'Commercial-Electricity Cons'!C73+'Commercial-Electricity Cons'!C84+'Commercial-Electricity Cons'!C95+'Commercial-Electricity Cons'!C106+'Commercial-Electricity Cons'!C117+'Commercial-Electricity Cons'!C128+'Commercial-Electricity Cons'!C139+'Commercial-Electricity Cons'!C150+'Commercial-Electricity Cons'!C161+'Commercial-Electricity Cons'!C173</f>
        <v>16169.656222776161</v>
      </c>
      <c r="D2" s="4">
        <f>'Commercial-Electricity Cons'!D7+'Commercial-Electricity Cons'!D18+'Commercial-Electricity Cons'!D29+'Commercial-Electricity Cons'!D40+'Commercial-Electricity Cons'!D51+'Commercial-Electricity Cons'!D62+'Commercial-Electricity Cons'!D73+'Commercial-Electricity Cons'!D84+'Commercial-Electricity Cons'!D95+'Commercial-Electricity Cons'!D106+'Commercial-Electricity Cons'!D117+'Commercial-Electricity Cons'!D128+'Commercial-Electricity Cons'!D139+'Commercial-Electricity Cons'!D150+'Commercial-Electricity Cons'!D161+'Commercial-Electricity Cons'!D173</f>
        <v>16217.641192577237</v>
      </c>
      <c r="E2" s="4">
        <f>'Commercial-Electricity Cons'!E7+'Commercial-Electricity Cons'!E18+'Commercial-Electricity Cons'!E29+'Commercial-Electricity Cons'!E40+'Commercial-Electricity Cons'!E51+'Commercial-Electricity Cons'!E62+'Commercial-Electricity Cons'!E73+'Commercial-Electricity Cons'!E84+'Commercial-Electricity Cons'!E95+'Commercial-Electricity Cons'!E106+'Commercial-Electricity Cons'!E117+'Commercial-Electricity Cons'!E128+'Commercial-Electricity Cons'!E139+'Commercial-Electricity Cons'!E150+'Commercial-Electricity Cons'!E161+'Commercial-Electricity Cons'!E173</f>
        <v>16265.761301510345</v>
      </c>
      <c r="F2" s="4">
        <f>'Commercial-Electricity Cons'!F7+'Commercial-Electricity Cons'!F18+'Commercial-Electricity Cons'!F29+'Commercial-Electricity Cons'!F40+'Commercial-Electricity Cons'!F51+'Commercial-Electricity Cons'!F62+'Commercial-Electricity Cons'!F73+'Commercial-Electricity Cons'!F84+'Commercial-Electricity Cons'!F95+'Commercial-Electricity Cons'!F106+'Commercial-Electricity Cons'!F117+'Commercial-Electricity Cons'!F128+'Commercial-Electricity Cons'!F139+'Commercial-Electricity Cons'!F150+'Commercial-Electricity Cons'!F161+'Commercial-Electricity Cons'!F173</f>
        <v>16390.089306561127</v>
      </c>
      <c r="G2" s="4">
        <f>'Commercial-Electricity Cons'!G7+'Commercial-Electricity Cons'!G18+'Commercial-Electricity Cons'!G29+'Commercial-Electricity Cons'!G40+'Commercial-Electricity Cons'!G51+'Commercial-Electricity Cons'!G62+'Commercial-Electricity Cons'!G73+'Commercial-Electricity Cons'!G84+'Commercial-Electricity Cons'!G95+'Commercial-Electricity Cons'!G106+'Commercial-Electricity Cons'!G117+'Commercial-Electricity Cons'!G128+'Commercial-Electricity Cons'!G139+'Commercial-Electricity Cons'!G150+'Commercial-Electricity Cons'!G161+'Commercial-Electricity Cons'!G173</f>
        <v>16514.572175564281</v>
      </c>
      <c r="H2" s="4">
        <f>'Commercial-Electricity Cons'!H7+'Commercial-Electricity Cons'!H18+'Commercial-Electricity Cons'!H29+'Commercial-Electricity Cons'!H40+'Commercial-Electricity Cons'!H51+'Commercial-Electricity Cons'!H62+'Commercial-Electricity Cons'!H73+'Commercial-Electricity Cons'!H84+'Commercial-Electricity Cons'!H95+'Commercial-Electricity Cons'!H106+'Commercial-Electricity Cons'!H117+'Commercial-Electricity Cons'!H128+'Commercial-Electricity Cons'!H139+'Commercial-Electricity Cons'!H150+'Commercial-Electricity Cons'!H161+'Commercial-Electricity Cons'!H173</f>
        <v>16639.218809776707</v>
      </c>
      <c r="I2" s="4">
        <f>'Commercial-Electricity Cons'!I7+'Commercial-Electricity Cons'!I18+'Commercial-Electricity Cons'!I29+'Commercial-Electricity Cons'!I40+'Commercial-Electricity Cons'!I51+'Commercial-Electricity Cons'!I62+'Commercial-Electricity Cons'!I73+'Commercial-Electricity Cons'!I84+'Commercial-Electricity Cons'!I95+'Commercial-Electricity Cons'!I106+'Commercial-Electricity Cons'!I117+'Commercial-Electricity Cons'!I128+'Commercial-Electricity Cons'!I139+'Commercial-Electricity Cons'!I150+'Commercial-Electricity Cons'!I161+'Commercial-Electricity Cons'!I173</f>
        <v>16764.038648895981</v>
      </c>
      <c r="J2" s="4">
        <f>'Commercial-Electricity Cons'!J7+'Commercial-Electricity Cons'!J18+'Commercial-Electricity Cons'!J29+'Commercial-Electricity Cons'!J40+'Commercial-Electricity Cons'!J51+'Commercial-Electricity Cons'!J62+'Commercial-Electricity Cons'!J73+'Commercial-Electricity Cons'!J84+'Commercial-Electricity Cons'!J95+'Commercial-Electricity Cons'!J106+'Commercial-Electricity Cons'!J117+'Commercial-Electricity Cons'!J128+'Commercial-Electricity Cons'!J139+'Commercial-Electricity Cons'!J150+'Commercial-Electricity Cons'!J161+'Commercial-Electricity Cons'!J173</f>
        <v>16889.041704076724</v>
      </c>
      <c r="K2" s="4">
        <f>'Commercial-Electricity Cons'!K7+'Commercial-Electricity Cons'!K18+'Commercial-Electricity Cons'!K29+'Commercial-Electricity Cons'!K40+'Commercial-Electricity Cons'!K51+'Commercial-Electricity Cons'!K62+'Commercial-Electricity Cons'!K73+'Commercial-Electricity Cons'!K84+'Commercial-Electricity Cons'!K95+'Commercial-Electricity Cons'!K106+'Commercial-Electricity Cons'!K117+'Commercial-Electricity Cons'!K128+'Commercial-Electricity Cons'!K139+'Commercial-Electricity Cons'!K150+'Commercial-Electricity Cons'!K161+'Commercial-Electricity Cons'!K173</f>
        <v>16994.790691136212</v>
      </c>
      <c r="L2" s="4">
        <f>'Commercial-Electricity Cons'!L7+'Commercial-Electricity Cons'!L18+'Commercial-Electricity Cons'!L29+'Commercial-Electricity Cons'!L40+'Commercial-Electricity Cons'!L51+'Commercial-Electricity Cons'!L62+'Commercial-Electricity Cons'!L73+'Commercial-Electricity Cons'!L84+'Commercial-Electricity Cons'!L95+'Commercial-Electricity Cons'!L106+'Commercial-Electricity Cons'!L117+'Commercial-Electricity Cons'!L128+'Commercial-Electricity Cons'!L139+'Commercial-Electricity Cons'!L150+'Commercial-Electricity Cons'!L161+'Commercial-Electricity Cons'!L173</f>
        <v>17100.743900317855</v>
      </c>
      <c r="M2" s="4">
        <f>'Commercial-Electricity Cons'!M7+'Commercial-Electricity Cons'!M18+'Commercial-Electricity Cons'!M29+'Commercial-Electricity Cons'!M40+'Commercial-Electricity Cons'!M51+'Commercial-Electricity Cons'!M62+'Commercial-Electricity Cons'!M73+'Commercial-Electricity Cons'!M84+'Commercial-Electricity Cons'!M95+'Commercial-Electricity Cons'!M106+'Commercial-Electricity Cons'!M117+'Commercial-Electricity Cons'!M128+'Commercial-Electricity Cons'!M139+'Commercial-Electricity Cons'!M150+'Commercial-Electricity Cons'!M161+'Commercial-Electricity Cons'!M173</f>
        <v>17206.91327638071</v>
      </c>
      <c r="N2" s="4">
        <f>'Commercial-Electricity Cons'!N7+'Commercial-Electricity Cons'!N18+'Commercial-Electricity Cons'!N29+'Commercial-Electricity Cons'!N40+'Commercial-Electricity Cons'!N51+'Commercial-Electricity Cons'!N62+'Commercial-Electricity Cons'!N73+'Commercial-Electricity Cons'!N84+'Commercial-Electricity Cons'!N95+'Commercial-Electricity Cons'!N106+'Commercial-Electricity Cons'!N117+'Commercial-Electricity Cons'!N128+'Commercial-Electricity Cons'!N139+'Commercial-Electricity Cons'!N150+'Commercial-Electricity Cons'!N161+'Commercial-Electricity Cons'!N173</f>
        <v>17313.311489416566</v>
      </c>
      <c r="O2" s="4">
        <f>'Commercial-Electricity Cons'!O7+'Commercial-Electricity Cons'!O18+'Commercial-Electricity Cons'!O29+'Commercial-Electricity Cons'!O40+'Commercial-Electricity Cons'!O51+'Commercial-Electricity Cons'!O62+'Commercial-Electricity Cons'!O73+'Commercial-Electricity Cons'!O84+'Commercial-Electricity Cons'!O95+'Commercial-Electricity Cons'!O106+'Commercial-Electricity Cons'!O117+'Commercial-Electricity Cons'!O128+'Commercial-Electricity Cons'!O139+'Commercial-Electricity Cons'!O150+'Commercial-Electricity Cons'!O161+'Commercial-Electricity Cons'!O173</f>
        <v>17419.951979476642</v>
      </c>
      <c r="P2" s="4">
        <f>'Commercial-Electricity Cons'!P7+'Commercial-Electricity Cons'!P18+'Commercial-Electricity Cons'!P29+'Commercial-Electricity Cons'!P40+'Commercial-Electricity Cons'!P51+'Commercial-Electricity Cons'!P62+'Commercial-Electricity Cons'!P73+'Commercial-Electricity Cons'!P84+'Commercial-Electricity Cons'!P95+'Commercial-Electricity Cons'!P106+'Commercial-Electricity Cons'!P117+'Commercial-Electricity Cons'!P128+'Commercial-Electricity Cons'!P139+'Commercial-Electricity Cons'!P150+'Commercial-Electricity Cons'!P161+'Commercial-Electricity Cons'!P173</f>
        <v>17507.17406969038</v>
      </c>
      <c r="Q2" s="4">
        <f>'Commercial-Electricity Cons'!Q7+'Commercial-Electricity Cons'!Q18+'Commercial-Electricity Cons'!Q29+'Commercial-Electricity Cons'!Q40+'Commercial-Electricity Cons'!Q51+'Commercial-Electricity Cons'!Q62+'Commercial-Electricity Cons'!Q73+'Commercial-Electricity Cons'!Q84+'Commercial-Electricity Cons'!Q95+'Commercial-Electricity Cons'!Q106+'Commercial-Electricity Cons'!Q117+'Commercial-Electricity Cons'!Q128+'Commercial-Electricity Cons'!Q139+'Commercial-Electricity Cons'!Q150+'Commercial-Electricity Cons'!Q161+'Commercial-Electricity Cons'!Q173</f>
        <v>17594.666936326292</v>
      </c>
      <c r="R2" s="4">
        <f>'Commercial-Electricity Cons'!R7+'Commercial-Electricity Cons'!R18+'Commercial-Electricity Cons'!R29+'Commercial-Electricity Cons'!R40+'Commercial-Electricity Cons'!R51+'Commercial-Electricity Cons'!R62+'Commercial-Electricity Cons'!R73+'Commercial-Electricity Cons'!R84+'Commercial-Electricity Cons'!R95+'Commercial-Electricity Cons'!R106+'Commercial-Electricity Cons'!R117+'Commercial-Electricity Cons'!R128+'Commercial-Electricity Cons'!R139+'Commercial-Electricity Cons'!R150+'Commercial-Electricity Cons'!R161+'Commercial-Electricity Cons'!R173</f>
        <v>17682.446625726847</v>
      </c>
      <c r="S2" s="4">
        <f>'Commercial-Electricity Cons'!S7+'Commercial-Electricity Cons'!S18+'Commercial-Electricity Cons'!S29+'Commercial-Electricity Cons'!S40+'Commercial-Electricity Cons'!S51+'Commercial-Electricity Cons'!S62+'Commercial-Electricity Cons'!S73+'Commercial-Electricity Cons'!S84+'Commercial-Electricity Cons'!S95+'Commercial-Electricity Cons'!S106+'Commercial-Electricity Cons'!S117+'Commercial-Electricity Cons'!S128+'Commercial-Electricity Cons'!S139+'Commercial-Electricity Cons'!S150+'Commercial-Electricity Cons'!S161+'Commercial-Electricity Cons'!S173</f>
        <v>17770.530162270788</v>
      </c>
      <c r="T2" s="4">
        <f>'Commercial-Electricity Cons'!T7+'Commercial-Electricity Cons'!T18+'Commercial-Electricity Cons'!T29+'Commercial-Electricity Cons'!T40+'Commercial-Electricity Cons'!T51+'Commercial-Electricity Cons'!T62+'Commercial-Electricity Cons'!T73+'Commercial-Electricity Cons'!T84+'Commercial-Electricity Cons'!T95+'Commercial-Electricity Cons'!T106+'Commercial-Electricity Cons'!T117+'Commercial-Electricity Cons'!T128+'Commercial-Electricity Cons'!T139+'Commercial-Electricity Cons'!T150+'Commercial-Electricity Cons'!T161+'Commercial-Electricity Cons'!T173</f>
        <v>17858.93560874309</v>
      </c>
      <c r="U2" s="4">
        <f>'Commercial-Electricity Cons'!U7+'Commercial-Electricity Cons'!U18+'Commercial-Electricity Cons'!U29+'Commercial-Electricity Cons'!U40+'Commercial-Electricity Cons'!U51+'Commercial-Electricity Cons'!U62+'Commercial-Electricity Cons'!U73+'Commercial-Electricity Cons'!U84+'Commercial-Electricity Cons'!U95+'Commercial-Electricity Cons'!U106+'Commercial-Electricity Cons'!U117+'Commercial-Electricity Cons'!U128+'Commercial-Electricity Cons'!U139+'Commercial-Electricity Cons'!U150+'Commercial-Electricity Cons'!U161+'Commercial-Electricity Cons'!U173</f>
        <v>17928.436914067515</v>
      </c>
      <c r="V2" s="4">
        <f>'Commercial-Electricity Cons'!V7+'Commercial-Electricity Cons'!V18+'Commercial-Electricity Cons'!V29+'Commercial-Electricity Cons'!V40+'Commercial-Electricity Cons'!V51+'Commercial-Electricity Cons'!V62+'Commercial-Electricity Cons'!V73+'Commercial-Electricity Cons'!V84+'Commercial-Electricity Cons'!V95+'Commercial-Electricity Cons'!V106+'Commercial-Electricity Cons'!V117+'Commercial-Electricity Cons'!V128+'Commercial-Electricity Cons'!V139+'Commercial-Electricity Cons'!V150+'Commercial-Electricity Cons'!V161+'Commercial-Electricity Cons'!V173</f>
        <v>17998.298766898311</v>
      </c>
      <c r="W2" s="4">
        <f>'Commercial-Electricity Cons'!W7+'Commercial-Electricity Cons'!W18+'Commercial-Electricity Cons'!W29+'Commercial-Electricity Cons'!W40+'Commercial-Electricity Cons'!W51+'Commercial-Electricity Cons'!W62+'Commercial-Electricity Cons'!W73+'Commercial-Electricity Cons'!W84+'Commercial-Electricity Cons'!W95+'Commercial-Electricity Cons'!W106+'Commercial-Electricity Cons'!W117+'Commercial-Electricity Cons'!W128+'Commercial-Electricity Cons'!W139+'Commercial-Electricity Cons'!W150+'Commercial-Electricity Cons'!W161+'Commercial-Electricity Cons'!W173</f>
        <v>18068.542746330349</v>
      </c>
      <c r="X2" s="4">
        <f>'Commercial-Electricity Cons'!X7+'Commercial-Electricity Cons'!X18+'Commercial-Electricity Cons'!X29+'Commercial-Electricity Cons'!X40+'Commercial-Electricity Cons'!X51+'Commercial-Electricity Cons'!X62+'Commercial-Electricity Cons'!X73+'Commercial-Electricity Cons'!X84+'Commercial-Electricity Cons'!X95+'Commercial-Electricity Cons'!X106+'Commercial-Electricity Cons'!X117+'Commercial-Electricity Cons'!X128+'Commercial-Electricity Cons'!X139+'Commercial-Electricity Cons'!X150+'Commercial-Electricity Cons'!X161+'Commercial-Electricity Cons'!X173</f>
        <v>18139.191751462906</v>
      </c>
      <c r="Y2" s="4">
        <f>'Commercial-Electricity Cons'!Y7+'Commercial-Electricity Cons'!Y18+'Commercial-Electricity Cons'!Y29+'Commercial-Electricity Cons'!Y40+'Commercial-Electricity Cons'!Y51+'Commercial-Electricity Cons'!Y62+'Commercial-Electricity Cons'!Y73+'Commercial-Electricity Cons'!Y84+'Commercial-Electricity Cons'!Y95+'Commercial-Electricity Cons'!Y106+'Commercial-Electricity Cons'!Y117+'Commercial-Electricity Cons'!Y128+'Commercial-Electricity Cons'!Y139+'Commercial-Electricity Cons'!Y150+'Commercial-Electricity Cons'!Y161+'Commercial-Electricity Cons'!Y173</f>
        <v>18210.270083131843</v>
      </c>
      <c r="Z2" s="4">
        <f>'Commercial-Electricity Cons'!Z7+'Commercial-Electricity Cons'!Z18+'Commercial-Electricity Cons'!Z29+'Commercial-Electricity Cons'!Z40+'Commercial-Electricity Cons'!Z51+'Commercial-Electricity Cons'!Z62+'Commercial-Electricity Cons'!Z73+'Commercial-Electricity Cons'!Z84+'Commercial-Electricity Cons'!Z95+'Commercial-Electricity Cons'!Z106+'Commercial-Electricity Cons'!Z117+'Commercial-Electricity Cons'!Z128+'Commercial-Electricity Cons'!Z139+'Commercial-Electricity Cons'!Z150+'Commercial-Electricity Cons'!Z161+'Commercial-Electricity Cons'!Z173</f>
        <v>18263.336368021341</v>
      </c>
      <c r="AA2" s="4">
        <f>'Commercial-Electricity Cons'!AA7+'Commercial-Electricity Cons'!AA18+'Commercial-Electricity Cons'!AA29+'Commercial-Electricity Cons'!AA40+'Commercial-Electricity Cons'!AA51+'Commercial-Electricity Cons'!AA62+'Commercial-Electricity Cons'!AA73+'Commercial-Electricity Cons'!AA84+'Commercial-Electricity Cons'!AA95+'Commercial-Electricity Cons'!AA106+'Commercial-Electricity Cons'!AA117+'Commercial-Electricity Cons'!AA128+'Commercial-Electricity Cons'!AA139+'Commercial-Electricity Cons'!AA150+'Commercial-Electricity Cons'!AA161+'Commercial-Electricity Cons'!AA173</f>
        <v>18316.88431039776</v>
      </c>
      <c r="AB2" s="4">
        <f>'Commercial-Electricity Cons'!AB7+'Commercial-Electricity Cons'!AB18+'Commercial-Electricity Cons'!AB29+'Commercial-Electricity Cons'!AB40+'Commercial-Electricity Cons'!AB51+'Commercial-Electricity Cons'!AB62+'Commercial-Electricity Cons'!AB73+'Commercial-Electricity Cons'!AB84+'Commercial-Electricity Cons'!AB95+'Commercial-Electricity Cons'!AB106+'Commercial-Electricity Cons'!AB117+'Commercial-Electricity Cons'!AB128+'Commercial-Electricity Cons'!AB139+'Commercial-Electricity Cons'!AB150+'Commercial-Electricity Cons'!AB161+'Commercial-Electricity Cons'!AB173</f>
        <v>18370.942959467699</v>
      </c>
      <c r="AC2" s="4">
        <f>'Commercial-Electricity Cons'!AC7+'Commercial-Electricity Cons'!AC18+'Commercial-Electricity Cons'!AC29+'Commercial-Electricity Cons'!AC40+'Commercial-Electricity Cons'!AC51+'Commercial-Electricity Cons'!AC62+'Commercial-Electricity Cons'!AC73+'Commercial-Electricity Cons'!AC84+'Commercial-Electricity Cons'!AC95+'Commercial-Electricity Cons'!AC106+'Commercial-Electricity Cons'!AC117+'Commercial-Electricity Cons'!AC128+'Commercial-Electricity Cons'!AC139+'Commercial-Electricity Cons'!AC150+'Commercial-Electricity Cons'!AC161+'Commercial-Electricity Cons'!AC173</f>
        <v>18425.543147567496</v>
      </c>
      <c r="AD2" s="4">
        <f>'Commercial-Electricity Cons'!AD7+'Commercial-Electricity Cons'!AD18+'Commercial-Electricity Cons'!AD29+'Commercial-Electricity Cons'!AD40+'Commercial-Electricity Cons'!AD51+'Commercial-Electricity Cons'!AD62+'Commercial-Electricity Cons'!AD73+'Commercial-Electricity Cons'!AD84+'Commercial-Electricity Cons'!AD95+'Commercial-Electricity Cons'!AD106+'Commercial-Electricity Cons'!AD117+'Commercial-Electricity Cons'!AD128+'Commercial-Electricity Cons'!AD139+'Commercial-Electricity Cons'!AD150+'Commercial-Electricity Cons'!AD161+'Commercial-Electricity Cons'!AD173</f>
        <v>18480.717600900738</v>
      </c>
      <c r="AE2" s="4">
        <f>'Commercial-Electricity Cons'!AE7+'Commercial-Electricity Cons'!AE18+'Commercial-Electricity Cons'!AE29+'Commercial-Electricity Cons'!AE40+'Commercial-Electricity Cons'!AE51+'Commercial-Electricity Cons'!AE62+'Commercial-Electricity Cons'!AE73+'Commercial-Electricity Cons'!AE84+'Commercial-Electricity Cons'!AE95+'Commercial-Electricity Cons'!AE106+'Commercial-Electricity Cons'!AE117+'Commercial-Electricity Cons'!AE128+'Commercial-Electricity Cons'!AE139+'Commercial-Electricity Cons'!AE150+'Commercial-Electricity Cons'!AE161+'Commercial-Electricity Cons'!AE173</f>
        <v>18491.812777628144</v>
      </c>
      <c r="AF2" s="4">
        <f>'Commercial-Electricity Cons'!AF7+'Commercial-Electricity Cons'!AF18+'Commercial-Electricity Cons'!AF29+'Commercial-Electricity Cons'!AF40+'Commercial-Electricity Cons'!AF51+'Commercial-Electricity Cons'!AF62+'Commercial-Electricity Cons'!AF73+'Commercial-Electricity Cons'!AF84+'Commercial-Electricity Cons'!AF95+'Commercial-Electricity Cons'!AF106+'Commercial-Electricity Cons'!AF117+'Commercial-Electricity Cons'!AF128+'Commercial-Electricity Cons'!AF139+'Commercial-Electricity Cons'!AF150+'Commercial-Electricity Cons'!AF161+'Commercial-Electricity Cons'!AF173</f>
        <v>18503.551826466213</v>
      </c>
      <c r="AG2" s="4">
        <f>'Commercial-Electricity Cons'!AG7+'Commercial-Electricity Cons'!AG18+'Commercial-Electricity Cons'!AG29+'Commercial-Electricity Cons'!AG40+'Commercial-Electricity Cons'!AG51+'Commercial-Electricity Cons'!AG62+'Commercial-Electricity Cons'!AG73+'Commercial-Electricity Cons'!AG84+'Commercial-Electricity Cons'!AG95+'Commercial-Electricity Cons'!AG106+'Commercial-Electricity Cons'!AG117+'Commercial-Electricity Cons'!AG128+'Commercial-Electricity Cons'!AG139+'Commercial-Electricity Cons'!AG150+'Commercial-Electricity Cons'!AG161+'Commercial-Electricity Cons'!AG173</f>
        <v>18515.973891322679</v>
      </c>
      <c r="AH2" s="4">
        <f>'Commercial-Electricity Cons'!AH7+'Commercial-Electricity Cons'!AH18+'Commercial-Electricity Cons'!AH29+'Commercial-Electricity Cons'!AH40+'Commercial-Electricity Cons'!AH51+'Commercial-Electricity Cons'!AH62+'Commercial-Electricity Cons'!AH73+'Commercial-Electricity Cons'!AH84+'Commercial-Electricity Cons'!AH95+'Commercial-Electricity Cons'!AH106+'Commercial-Electricity Cons'!AH117+'Commercial-Electricity Cons'!AH128+'Commercial-Electricity Cons'!AH139+'Commercial-Electricity Cons'!AH150+'Commercial-Electricity Cons'!AH161+'Commercial-Electricity Cons'!AH173</f>
        <v>18529.120526909595</v>
      </c>
      <c r="AI2" s="4">
        <f>'Commercial-Electricity Cons'!AI7+'Commercial-Electricity Cons'!AI18+'Commercial-Electricity Cons'!AI29+'Commercial-Electricity Cons'!AI40+'Commercial-Electricity Cons'!AI51+'Commercial-Electricity Cons'!AI62+'Commercial-Electricity Cons'!AI73+'Commercial-Electricity Cons'!AI84+'Commercial-Electricity Cons'!AI95+'Commercial-Electricity Cons'!AI106+'Commercial-Electricity Cons'!AI117+'Commercial-Electricity Cons'!AI128+'Commercial-Electricity Cons'!AI139+'Commercial-Electricity Cons'!AI150+'Commercial-Electricity Cons'!AI161+'Commercial-Electricity Cons'!AI173</f>
        <v>18543.035848888081</v>
      </c>
      <c r="AJ2" s="4">
        <f>'Commercial-Electricity Cons'!AJ7+'Commercial-Electricity Cons'!AJ18+'Commercial-Electricity Cons'!AJ29+'Commercial-Electricity Cons'!AJ40+'Commercial-Electricity Cons'!AJ51+'Commercial-Electricity Cons'!AJ62+'Commercial-Electricity Cons'!AJ73+'Commercial-Electricity Cons'!AJ84+'Commercial-Electricity Cons'!AJ95+'Commercial-Electricity Cons'!AJ106+'Commercial-Electricity Cons'!AJ117+'Commercial-Electricity Cons'!AJ128+'Commercial-Electricity Cons'!AJ139+'Commercial-Electricity Cons'!AJ150+'Commercial-Electricity Cons'!AJ161+'Commercial-Electricity Cons'!AJ173</f>
        <v>18557.76669345257</v>
      </c>
      <c r="AK2" s="4">
        <f>'Commercial-Electricity Cons'!AK7+'Commercial-Electricity Cons'!AK18+'Commercial-Electricity Cons'!AK29+'Commercial-Electricity Cons'!AK40+'Commercial-Electricity Cons'!AK51+'Commercial-Electricity Cons'!AK62+'Commercial-Electricity Cons'!AK73+'Commercial-Electricity Cons'!AK84+'Commercial-Electricity Cons'!AK95+'Commercial-Electricity Cons'!AK106+'Commercial-Electricity Cons'!AK117+'Commercial-Electricity Cons'!AK128+'Commercial-Electricity Cons'!AK139+'Commercial-Electricity Cons'!AK150+'Commercial-Electricity Cons'!AK161+'Commercial-Electricity Cons'!AK173</f>
        <v>18573.362786952443</v>
      </c>
      <c r="AL2" s="4">
        <f>'Commercial-Electricity Cons'!AL7+'Commercial-Electricity Cons'!AL18+'Commercial-Electricity Cons'!AL29+'Commercial-Electricity Cons'!AL40+'Commercial-Electricity Cons'!AL51+'Commercial-Electricity Cons'!AL62+'Commercial-Electricity Cons'!AL73+'Commercial-Electricity Cons'!AL84+'Commercial-Electricity Cons'!AL95+'Commercial-Electricity Cons'!AL106+'Commercial-Electricity Cons'!AL117+'Commercial-Electricity Cons'!AL128+'Commercial-Electricity Cons'!AL139+'Commercial-Electricity Cons'!AL150+'Commercial-Electricity Cons'!AL161+'Commercial-Electricity Cons'!AL173</f>
        <v>18589.876926187313</v>
      </c>
      <c r="AM2" s="4">
        <f>'Commercial-Electricity Cons'!AM7+'Commercial-Electricity Cons'!AM18+'Commercial-Electricity Cons'!AM29+'Commercial-Electricity Cons'!AM40+'Commercial-Electricity Cons'!AM51+'Commercial-Electricity Cons'!AM62+'Commercial-Electricity Cons'!AM73+'Commercial-Electricity Cons'!AM84+'Commercial-Electricity Cons'!AM95+'Commercial-Electricity Cons'!AM106+'Commercial-Electricity Cons'!AM117+'Commercial-Electricity Cons'!AM128+'Commercial-Electricity Cons'!AM139+'Commercial-Electricity Cons'!AM150+'Commercial-Electricity Cons'!AM161+'Commercial-Electricity Cons'!AM173</f>
        <v>18607.365170052788</v>
      </c>
      <c r="AN2" s="4">
        <f>'Commercial-Electricity Cons'!AN7+'Commercial-Electricity Cons'!AN18+'Commercial-Electricity Cons'!AN29+'Commercial-Electricity Cons'!AN40+'Commercial-Electricity Cons'!AN51+'Commercial-Electricity Cons'!AN62+'Commercial-Electricity Cons'!AN73+'Commercial-Electricity Cons'!AN84+'Commercial-Electricity Cons'!AN95+'Commercial-Electricity Cons'!AN106+'Commercial-Electricity Cons'!AN117+'Commercial-Electricity Cons'!AN128+'Commercial-Electricity Cons'!AN139+'Commercial-Electricity Cons'!AN150+'Commercial-Electricity Cons'!AN161+'Commercial-Electricity Cons'!AN173</f>
        <v>18625.887043256509</v>
      </c>
    </row>
    <row r="3" spans="1:40" x14ac:dyDescent="0.25">
      <c r="A3" s="10" t="s">
        <v>35</v>
      </c>
      <c r="B3" s="4">
        <f>'Commercial-Electricity Cons'!B8+'Commercial-Electricity Cons'!B19+'Commercial-Electricity Cons'!B30+'Commercial-Electricity Cons'!B41+'Commercial-Electricity Cons'!B52+'Commercial-Electricity Cons'!B63+'Commercial-Electricity Cons'!B74+'Commercial-Electricity Cons'!B85+'Commercial-Electricity Cons'!B96+'Commercial-Electricity Cons'!B107+'Commercial-Electricity Cons'!B118+'Commercial-Electricity Cons'!B129+'Commercial-Electricity Cons'!B140+'Commercial-Electricity Cons'!B151+'Commercial-Electricity Cons'!B162+'Commercial-Electricity Cons'!B174</f>
        <v>6815.8102627706921</v>
      </c>
      <c r="C3" s="4">
        <f>'Commercial-Electricity Cons'!C8+'Commercial-Electricity Cons'!C19+'Commercial-Electricity Cons'!C30+'Commercial-Electricity Cons'!C41+'Commercial-Electricity Cons'!C52+'Commercial-Electricity Cons'!C63+'Commercial-Electricity Cons'!C74+'Commercial-Electricity Cons'!C85+'Commercial-Electricity Cons'!C96+'Commercial-Electricity Cons'!C107+'Commercial-Electricity Cons'!C118+'Commercial-Electricity Cons'!C129+'Commercial-Electricity Cons'!C140+'Commercial-Electricity Cons'!C151+'Commercial-Electricity Cons'!C162+'Commercial-Electricity Cons'!C174</f>
        <v>6836.5878065280622</v>
      </c>
      <c r="D3" s="4">
        <f>'Commercial-Electricity Cons'!D8+'Commercial-Electricity Cons'!D19+'Commercial-Electricity Cons'!D30+'Commercial-Electricity Cons'!D41+'Commercial-Electricity Cons'!D52+'Commercial-Electricity Cons'!D63+'Commercial-Electricity Cons'!D74+'Commercial-Electricity Cons'!D85+'Commercial-Electricity Cons'!D96+'Commercial-Electricity Cons'!D107+'Commercial-Electricity Cons'!D118+'Commercial-Electricity Cons'!D129+'Commercial-Electricity Cons'!D140+'Commercial-Electricity Cons'!D151+'Commercial-Electricity Cons'!D162+'Commercial-Electricity Cons'!D174</f>
        <v>6856.7053565121223</v>
      </c>
      <c r="E3" s="4">
        <f>'Commercial-Electricity Cons'!E8+'Commercial-Electricity Cons'!E19+'Commercial-Electricity Cons'!E30+'Commercial-Electricity Cons'!E41+'Commercial-Electricity Cons'!E52+'Commercial-Electricity Cons'!E63+'Commercial-Electricity Cons'!E74+'Commercial-Electricity Cons'!E85+'Commercial-Electricity Cons'!E96+'Commercial-Electricity Cons'!E107+'Commercial-Electricity Cons'!E118+'Commercial-Electricity Cons'!E129+'Commercial-Electricity Cons'!E140+'Commercial-Electricity Cons'!E151+'Commercial-Electricity Cons'!E162+'Commercial-Electricity Cons'!E174</f>
        <v>6876.8710079617304</v>
      </c>
      <c r="F3" s="4">
        <f>'Commercial-Electricity Cons'!F8+'Commercial-Electricity Cons'!F19+'Commercial-Electricity Cons'!F30+'Commercial-Electricity Cons'!F41+'Commercial-Electricity Cons'!F52+'Commercial-Electricity Cons'!F63+'Commercial-Electricity Cons'!F74+'Commercial-Electricity Cons'!F85+'Commercial-Electricity Cons'!F96+'Commercial-Electricity Cons'!F107+'Commercial-Electricity Cons'!F118+'Commercial-Electricity Cons'!F129+'Commercial-Electricity Cons'!F140+'Commercial-Electricity Cons'!F151+'Commercial-Electricity Cons'!F162+'Commercial-Electricity Cons'!F174</f>
        <v>6929.2073504447744</v>
      </c>
      <c r="G3" s="4">
        <f>'Commercial-Electricity Cons'!G8+'Commercial-Electricity Cons'!G19+'Commercial-Electricity Cons'!G30+'Commercial-Electricity Cons'!G41+'Commercial-Electricity Cons'!G52+'Commercial-Electricity Cons'!G63+'Commercial-Electricity Cons'!G74+'Commercial-Electricity Cons'!G85+'Commercial-Electricity Cons'!G96+'Commercial-Electricity Cons'!G107+'Commercial-Electricity Cons'!G118+'Commercial-Electricity Cons'!G129+'Commercial-Electricity Cons'!G140+'Commercial-Electricity Cons'!G151+'Commercial-Electricity Cons'!G162+'Commercial-Electricity Cons'!G174</f>
        <v>6981.5988078934697</v>
      </c>
      <c r="H3" s="4">
        <f>'Commercial-Electricity Cons'!H8+'Commercial-Electricity Cons'!H19+'Commercial-Electricity Cons'!H30+'Commercial-Electricity Cons'!H41+'Commercial-Electricity Cons'!H52+'Commercial-Electricity Cons'!H63+'Commercial-Electricity Cons'!H74+'Commercial-Electricity Cons'!H85+'Commercial-Electricity Cons'!H96+'Commercial-Electricity Cons'!H107+'Commercial-Electricity Cons'!H118+'Commercial-Electricity Cons'!H129+'Commercial-Electricity Cons'!H140+'Commercial-Electricity Cons'!H151+'Commercial-Electricity Cons'!H162+'Commercial-Electricity Cons'!H174</f>
        <v>7034.0484764066332</v>
      </c>
      <c r="I3" s="4">
        <f>'Commercial-Electricity Cons'!I8+'Commercial-Electricity Cons'!I19+'Commercial-Electricity Cons'!I30+'Commercial-Electricity Cons'!I41+'Commercial-Electricity Cons'!I52+'Commercial-Electricity Cons'!I63+'Commercial-Electricity Cons'!I74+'Commercial-Electricity Cons'!I85+'Commercial-Electricity Cons'!I96+'Commercial-Electricity Cons'!I107+'Commercial-Electricity Cons'!I118+'Commercial-Electricity Cons'!I129+'Commercial-Electricity Cons'!I140+'Commercial-Electricity Cons'!I151+'Commercial-Electricity Cons'!I162+'Commercial-Electricity Cons'!I174</f>
        <v>7086.5596360421841</v>
      </c>
      <c r="J3" s="4">
        <f>'Commercial-Electricity Cons'!J8+'Commercial-Electricity Cons'!J19+'Commercial-Electricity Cons'!J30+'Commercial-Electricity Cons'!J41+'Commercial-Electricity Cons'!J52+'Commercial-Electricity Cons'!J63+'Commercial-Electricity Cons'!J74+'Commercial-Electricity Cons'!J85+'Commercial-Electricity Cons'!J96+'Commercial-Electricity Cons'!J107+'Commercial-Electricity Cons'!J118+'Commercial-Electricity Cons'!J129+'Commercial-Electricity Cons'!J140+'Commercial-Electricity Cons'!J151+'Commercial-Electricity Cons'!J162+'Commercial-Electricity Cons'!J174</f>
        <v>7139.1357619178552</v>
      </c>
      <c r="K3" s="4">
        <f>'Commercial-Electricity Cons'!K8+'Commercial-Electricity Cons'!K19+'Commercial-Electricity Cons'!K30+'Commercial-Electricity Cons'!K41+'Commercial-Electricity Cons'!K52+'Commercial-Electricity Cons'!K63+'Commercial-Electricity Cons'!K74+'Commercial-Electricity Cons'!K85+'Commercial-Electricity Cons'!K96+'Commercial-Electricity Cons'!K107+'Commercial-Electricity Cons'!K118+'Commercial-Electricity Cons'!K129+'Commercial-Electricity Cons'!K140+'Commercial-Electricity Cons'!K151+'Commercial-Electricity Cons'!K162+'Commercial-Electricity Cons'!K174</f>
        <v>7183.5683587346894</v>
      </c>
      <c r="L3" s="4">
        <f>'Commercial-Electricity Cons'!L8+'Commercial-Electricity Cons'!L19+'Commercial-Electricity Cons'!L30+'Commercial-Electricity Cons'!L41+'Commercial-Electricity Cons'!L52+'Commercial-Electricity Cons'!L63+'Commercial-Electricity Cons'!L74+'Commercial-Electricity Cons'!L85+'Commercial-Electricity Cons'!L96+'Commercial-Electricity Cons'!L107+'Commercial-Electricity Cons'!L118+'Commercial-Electricity Cons'!L129+'Commercial-Electricity Cons'!L140+'Commercial-Electricity Cons'!L151+'Commercial-Electricity Cons'!L162+'Commercial-Electricity Cons'!L174</f>
        <v>7228.0731645420028</v>
      </c>
      <c r="M3" s="4">
        <f>'Commercial-Electricity Cons'!M8+'Commercial-Electricity Cons'!M19+'Commercial-Electricity Cons'!M30+'Commercial-Electricity Cons'!M41+'Commercial-Electricity Cons'!M52+'Commercial-Electricity Cons'!M63+'Commercial-Electricity Cons'!M74+'Commercial-Electricity Cons'!M85+'Commercial-Electricity Cons'!M96+'Commercial-Electricity Cons'!M107+'Commercial-Electricity Cons'!M118+'Commercial-Electricity Cons'!M129+'Commercial-Electricity Cons'!M140+'Commercial-Electricity Cons'!M151+'Commercial-Electricity Cons'!M162+'Commercial-Electricity Cons'!M174</f>
        <v>7272.6543132462084</v>
      </c>
      <c r="N3" s="4">
        <f>'Commercial-Electricity Cons'!N8+'Commercial-Electricity Cons'!N19+'Commercial-Electricity Cons'!N30+'Commercial-Electricity Cons'!N41+'Commercial-Electricity Cons'!N52+'Commercial-Electricity Cons'!N63+'Commercial-Electricity Cons'!N74+'Commercial-Electricity Cons'!N85+'Commercial-Electricity Cons'!N96+'Commercial-Electricity Cons'!N107+'Commercial-Electricity Cons'!N118+'Commercial-Electricity Cons'!N129+'Commercial-Electricity Cons'!N140+'Commercial-Electricity Cons'!N151+'Commercial-Electricity Cons'!N162+'Commercial-Electricity Cons'!N174</f>
        <v>7317.3161854424343</v>
      </c>
      <c r="O3" s="4">
        <f>'Commercial-Electricity Cons'!O8+'Commercial-Electricity Cons'!O19+'Commercial-Electricity Cons'!O30+'Commercial-Electricity Cons'!O41+'Commercial-Electricity Cons'!O52+'Commercial-Electricity Cons'!O63+'Commercial-Electricity Cons'!O74+'Commercial-Electricity Cons'!O85+'Commercial-Electricity Cons'!O96+'Commercial-Electricity Cons'!O107+'Commercial-Electricity Cons'!O118+'Commercial-Electricity Cons'!O129+'Commercial-Electricity Cons'!O140+'Commercial-Electricity Cons'!O151+'Commercial-Electricity Cons'!O162+'Commercial-Electricity Cons'!O174</f>
        <v>7362.0634233591054</v>
      </c>
      <c r="P3" s="4">
        <f>'Commercial-Electricity Cons'!P8+'Commercial-Electricity Cons'!P19+'Commercial-Electricity Cons'!P30+'Commercial-Electricity Cons'!P41+'Commercial-Electricity Cons'!P52+'Commercial-Electricity Cons'!P63+'Commercial-Electricity Cons'!P74+'Commercial-Electricity Cons'!P85+'Commercial-Electricity Cons'!P96+'Commercial-Electricity Cons'!P107+'Commercial-Electricity Cons'!P118+'Commercial-Electricity Cons'!P129+'Commercial-Electricity Cons'!P140+'Commercial-Electricity Cons'!P151+'Commercial-Electricity Cons'!P162+'Commercial-Electricity Cons'!P174</f>
        <v>7398.592972715267</v>
      </c>
      <c r="Q3" s="4">
        <f>'Commercial-Electricity Cons'!Q8+'Commercial-Electricity Cons'!Q19+'Commercial-Electricity Cons'!Q30+'Commercial-Electricity Cons'!Q41+'Commercial-Electricity Cons'!Q52+'Commercial-Electricity Cons'!Q63+'Commercial-Electricity Cons'!Q74+'Commercial-Electricity Cons'!Q85+'Commercial-Electricity Cons'!Q96+'Commercial-Electricity Cons'!Q107+'Commercial-Electricity Cons'!Q118+'Commercial-Electricity Cons'!Q129+'Commercial-Electricity Cons'!Q140+'Commercial-Electricity Cons'!Q151+'Commercial-Electricity Cons'!Q162+'Commercial-Electricity Cons'!Q174</f>
        <v>7435.217677130111</v>
      </c>
      <c r="R3" s="4">
        <f>'Commercial-Electricity Cons'!R8+'Commercial-Electricity Cons'!R19+'Commercial-Electricity Cons'!R30+'Commercial-Electricity Cons'!R41+'Commercial-Electricity Cons'!R52+'Commercial-Electricity Cons'!R63+'Commercial-Electricity Cons'!R74+'Commercial-Electricity Cons'!R85+'Commercial-Electricity Cons'!R96+'Commercial-Electricity Cons'!R107+'Commercial-Electricity Cons'!R118+'Commercial-Electricity Cons'!R129+'Commercial-Electricity Cons'!R140+'Commercial-Electricity Cons'!R151+'Commercial-Electricity Cons'!R162+'Commercial-Electricity Cons'!R174</f>
        <v>7471.9430628638665</v>
      </c>
      <c r="S3" s="4">
        <f>'Commercial-Electricity Cons'!S8+'Commercial-Electricity Cons'!S19+'Commercial-Electricity Cons'!S30+'Commercial-Electricity Cons'!S41+'Commercial-Electricity Cons'!S52+'Commercial-Electricity Cons'!S63+'Commercial-Electricity Cons'!S74+'Commercial-Electricity Cons'!S85+'Commercial-Electricity Cons'!S96+'Commercial-Electricity Cons'!S107+'Commercial-Electricity Cons'!S118+'Commercial-Electricity Cons'!S129+'Commercial-Electricity Cons'!S140+'Commercial-Electricity Cons'!S151+'Commercial-Electricity Cons'!S162+'Commercial-Electricity Cons'!S174</f>
        <v>7508.7749873523098</v>
      </c>
      <c r="T3" s="4">
        <f>'Commercial-Electricity Cons'!T8+'Commercial-Electricity Cons'!T19+'Commercial-Electricity Cons'!T30+'Commercial-Electricity Cons'!T41+'Commercial-Electricity Cons'!T52+'Commercial-Electricity Cons'!T63+'Commercial-Electricity Cons'!T74+'Commercial-Electricity Cons'!T85+'Commercial-Electricity Cons'!T96+'Commercial-Electricity Cons'!T107+'Commercial-Electricity Cons'!T118+'Commercial-Electricity Cons'!T129+'Commercial-Electricity Cons'!T140+'Commercial-Electricity Cons'!T151+'Commercial-Electricity Cons'!T162+'Commercial-Electricity Cons'!T174</f>
        <v>7545.7196593461003</v>
      </c>
      <c r="U3" s="4">
        <f>'Commercial-Electricity Cons'!U8+'Commercial-Electricity Cons'!U19+'Commercial-Electricity Cons'!U30+'Commercial-Electricity Cons'!U41+'Commercial-Electricity Cons'!U52+'Commercial-Electricity Cons'!U63+'Commercial-Electricity Cons'!U74+'Commercial-Electricity Cons'!U85+'Commercial-Electricity Cons'!U96+'Commercial-Electricity Cons'!U107+'Commercial-Electricity Cons'!U118+'Commercial-Electricity Cons'!U129+'Commercial-Electricity Cons'!U140+'Commercial-Electricity Cons'!U151+'Commercial-Electricity Cons'!U162+'Commercial-Electricity Cons'!U174</f>
        <v>7574.6572093826835</v>
      </c>
      <c r="V3" s="4">
        <f>'Commercial-Electricity Cons'!V8+'Commercial-Electricity Cons'!V19+'Commercial-Electricity Cons'!V30+'Commercial-Electricity Cons'!V41+'Commercial-Electricity Cons'!V52+'Commercial-Electricity Cons'!V63+'Commercial-Electricity Cons'!V74+'Commercial-Electricity Cons'!V85+'Commercial-Electricity Cons'!V96+'Commercial-Electricity Cons'!V107+'Commercial-Electricity Cons'!V118+'Commercial-Electricity Cons'!V129+'Commercial-Electricity Cons'!V140+'Commercial-Electricity Cons'!V151+'Commercial-Electricity Cons'!V162+'Commercial-Electricity Cons'!V174</f>
        <v>7603.7207283275366</v>
      </c>
      <c r="W3" s="4">
        <f>'Commercial-Electricity Cons'!W8+'Commercial-Electricity Cons'!W19+'Commercial-Electricity Cons'!W30+'Commercial-Electricity Cons'!W41+'Commercial-Electricity Cons'!W52+'Commercial-Electricity Cons'!W63+'Commercial-Electricity Cons'!W74+'Commercial-Electricity Cons'!W85+'Commercial-Electricity Cons'!W96+'Commercial-Electricity Cons'!W107+'Commercial-Electricity Cons'!W118+'Commercial-Electricity Cons'!W129+'Commercial-Electricity Cons'!W140+'Commercial-Electricity Cons'!W151+'Commercial-Electricity Cons'!W162+'Commercial-Electricity Cons'!W174</f>
        <v>7632.9176125099657</v>
      </c>
      <c r="X3" s="4">
        <f>'Commercial-Electricity Cons'!X8+'Commercial-Electricity Cons'!X19+'Commercial-Electricity Cons'!X30+'Commercial-Electricity Cons'!X41+'Commercial-Electricity Cons'!X52+'Commercial-Electricity Cons'!X63+'Commercial-Electricity Cons'!X74+'Commercial-Electricity Cons'!X85+'Commercial-Electricity Cons'!X96+'Commercial-Electricity Cons'!X107+'Commercial-Electricity Cons'!X118+'Commercial-Electricity Cons'!X129+'Commercial-Electricity Cons'!X140+'Commercial-Electricity Cons'!X151+'Commercial-Electricity Cons'!X162+'Commercial-Electricity Cons'!X174</f>
        <v>7662.2557033355906</v>
      </c>
      <c r="Y3" s="4">
        <f>'Commercial-Electricity Cons'!Y8+'Commercial-Electricity Cons'!Y19+'Commercial-Electricity Cons'!Y30+'Commercial-Electricity Cons'!Y41+'Commercial-Electricity Cons'!Y52+'Commercial-Electricity Cons'!Y63+'Commercial-Electricity Cons'!Y74+'Commercial-Electricity Cons'!Y85+'Commercial-Electricity Cons'!Y96+'Commercial-Electricity Cons'!Y107+'Commercial-Electricity Cons'!Y118+'Commercial-Electricity Cons'!Y129+'Commercial-Electricity Cons'!Y140+'Commercial-Electricity Cons'!Y151+'Commercial-Electricity Cons'!Y162+'Commercial-Electricity Cons'!Y174</f>
        <v>7691.7433144519518</v>
      </c>
      <c r="Z3" s="4">
        <f>'Commercial-Electricity Cons'!Z8+'Commercial-Electricity Cons'!Z19+'Commercial-Electricity Cons'!Z30+'Commercial-Electricity Cons'!Z41+'Commercial-Electricity Cons'!Z52+'Commercial-Electricity Cons'!Z63+'Commercial-Electricity Cons'!Z74+'Commercial-Electricity Cons'!Z85+'Commercial-Electricity Cons'!Z96+'Commercial-Electricity Cons'!Z107+'Commercial-Electricity Cons'!Z118+'Commercial-Electricity Cons'!Z129+'Commercial-Electricity Cons'!Z140+'Commercial-Electricity Cons'!Z151+'Commercial-Electricity Cons'!Z162+'Commercial-Electricity Cons'!Z174</f>
        <v>7713.5914160489874</v>
      </c>
      <c r="AA3" s="4">
        <f>'Commercial-Electricity Cons'!AA8+'Commercial-Electricity Cons'!AA19+'Commercial-Electricity Cons'!AA30+'Commercial-Electricity Cons'!AA41+'Commercial-Electricity Cons'!AA52+'Commercial-Electricity Cons'!AA63+'Commercial-Electricity Cons'!AA74+'Commercial-Electricity Cons'!AA85+'Commercial-Electricity Cons'!AA96+'Commercial-Electricity Cons'!AA107+'Commercial-Electricity Cons'!AA118+'Commercial-Electricity Cons'!AA129+'Commercial-Electricity Cons'!AA140+'Commercial-Electricity Cons'!AA151+'Commercial-Electricity Cons'!AA162+'Commercial-Electricity Cons'!AA174</f>
        <v>7735.6068758939964</v>
      </c>
      <c r="AB3" s="4">
        <f>'Commercial-Electricity Cons'!AB8+'Commercial-Electricity Cons'!AB19+'Commercial-Electricity Cons'!AB30+'Commercial-Electricity Cons'!AB41+'Commercial-Electricity Cons'!AB52+'Commercial-Electricity Cons'!AB63+'Commercial-Electricity Cons'!AB74+'Commercial-Electricity Cons'!AB85+'Commercial-Electricity Cons'!AB96+'Commercial-Electricity Cons'!AB107+'Commercial-Electricity Cons'!AB118+'Commercial-Electricity Cons'!AB129+'Commercial-Electricity Cons'!AB140+'Commercial-Electricity Cons'!AB151+'Commercial-Electricity Cons'!AB162+'Commercial-Electricity Cons'!AB174</f>
        <v>7757.7996046734488</v>
      </c>
      <c r="AC3" s="4">
        <f>'Commercial-Electricity Cons'!AC8+'Commercial-Electricity Cons'!AC19+'Commercial-Electricity Cons'!AC30+'Commercial-Electricity Cons'!AC41+'Commercial-Electricity Cons'!AC52+'Commercial-Electricity Cons'!AC63+'Commercial-Electricity Cons'!AC74+'Commercial-Electricity Cons'!AC85+'Commercial-Electricity Cons'!AC96+'Commercial-Electricity Cons'!AC107+'Commercial-Electricity Cons'!AC118+'Commercial-Electricity Cons'!AC129+'Commercial-Electricity Cons'!AC140+'Commercial-Electricity Cons'!AC151+'Commercial-Electricity Cons'!AC162+'Commercial-Electricity Cons'!AC174</f>
        <v>7780.1801118488111</v>
      </c>
      <c r="AD3" s="4">
        <f>'Commercial-Electricity Cons'!AD8+'Commercial-Electricity Cons'!AD19+'Commercial-Electricity Cons'!AD30+'Commercial-Electricity Cons'!AD41+'Commercial-Electricity Cons'!AD52+'Commercial-Electricity Cons'!AD63+'Commercial-Electricity Cons'!AD74+'Commercial-Electricity Cons'!AD85+'Commercial-Electricity Cons'!AD96+'Commercial-Electricity Cons'!AD107+'Commercial-Electricity Cons'!AD118+'Commercial-Electricity Cons'!AD129+'Commercial-Electricity Cons'!AD140+'Commercial-Electricity Cons'!AD151+'Commercial-Electricity Cons'!AD162+'Commercial-Electricity Cons'!AD174</f>
        <v>7802.7595423332605</v>
      </c>
      <c r="AE3" s="4">
        <f>'Commercial-Electricity Cons'!AE8+'Commercial-Electricity Cons'!AE19+'Commercial-Electricity Cons'!AE30+'Commercial-Electricity Cons'!AE41+'Commercial-Electricity Cons'!AE52+'Commercial-Electricity Cons'!AE63+'Commercial-Electricity Cons'!AE74+'Commercial-Electricity Cons'!AE85+'Commercial-Electricity Cons'!AE96+'Commercial-Electricity Cons'!AE107+'Commercial-Electricity Cons'!AE118+'Commercial-Electricity Cons'!AE129+'Commercial-Electricity Cons'!AE140+'Commercial-Electricity Cons'!AE151+'Commercial-Electricity Cons'!AE162+'Commercial-Electricity Cons'!AE174</f>
        <v>7806.6800451195904</v>
      </c>
      <c r="AF3" s="4">
        <f>'Commercial-Electricity Cons'!AF8+'Commercial-Electricity Cons'!AF19+'Commercial-Electricity Cons'!AF30+'Commercial-Electricity Cons'!AF41+'Commercial-Electricity Cons'!AF52+'Commercial-Electricity Cons'!AF63+'Commercial-Electricity Cons'!AF74+'Commercial-Electricity Cons'!AF85+'Commercial-Electricity Cons'!AF96+'Commercial-Electricity Cons'!AF107+'Commercial-Electricity Cons'!AF118+'Commercial-Electricity Cons'!AF129+'Commercial-Electricity Cons'!AF140+'Commercial-Electricity Cons'!AF151+'Commercial-Electricity Cons'!AF162+'Commercial-Electricity Cons'!AF174</f>
        <v>7810.8230435358155</v>
      </c>
      <c r="AG3" s="4">
        <f>'Commercial-Electricity Cons'!AG8+'Commercial-Electricity Cons'!AG19+'Commercial-Electricity Cons'!AG30+'Commercial-Electricity Cons'!AG41+'Commercial-Electricity Cons'!AG52+'Commercial-Electricity Cons'!AG63+'Commercial-Electricity Cons'!AG74+'Commercial-Electricity Cons'!AG85+'Commercial-Electricity Cons'!AG96+'Commercial-Electricity Cons'!AG107+'Commercial-Electricity Cons'!AG118+'Commercial-Electricity Cons'!AG129+'Commercial-Electricity Cons'!AG140+'Commercial-Electricity Cons'!AG151+'Commercial-Electricity Cons'!AG162+'Commercial-Electricity Cons'!AG174</f>
        <v>7815.201832367291</v>
      </c>
      <c r="AH3" s="4">
        <f>'Commercial-Electricity Cons'!AH8+'Commercial-Electricity Cons'!AH19+'Commercial-Electricity Cons'!AH30+'Commercial-Electricity Cons'!AH41+'Commercial-Electricity Cons'!AH52+'Commercial-Electricity Cons'!AH63+'Commercial-Electricity Cons'!AH74+'Commercial-Electricity Cons'!AH85+'Commercial-Electricity Cons'!AH96+'Commercial-Electricity Cons'!AH107+'Commercial-Electricity Cons'!AH118+'Commercial-Electricity Cons'!AH129+'Commercial-Electricity Cons'!AH140+'Commercial-Electricity Cons'!AH151+'Commercial-Electricity Cons'!AH162+'Commercial-Electricity Cons'!AH174</f>
        <v>7819.8305127631374</v>
      </c>
      <c r="AI3" s="4">
        <f>'Commercial-Electricity Cons'!AI8+'Commercial-Electricity Cons'!AI19+'Commercial-Electricity Cons'!AI30+'Commercial-Electricity Cons'!AI41+'Commercial-Electricity Cons'!AI52+'Commercial-Electricity Cons'!AI63+'Commercial-Electricity Cons'!AI74+'Commercial-Electricity Cons'!AI85+'Commercial-Electricity Cons'!AI96+'Commercial-Electricity Cons'!AI107+'Commercial-Electricity Cons'!AI118+'Commercial-Electricity Cons'!AI129+'Commercial-Electricity Cons'!AI140+'Commercial-Electricity Cons'!AI151+'Commercial-Electricity Cons'!AI162+'Commercial-Electricity Cons'!AI174</f>
        <v>7824.7240417974881</v>
      </c>
      <c r="AJ3" s="4">
        <f>'Commercial-Electricity Cons'!AJ8+'Commercial-Electricity Cons'!AJ19+'Commercial-Electricity Cons'!AJ30+'Commercial-Electricity Cons'!AJ41+'Commercial-Electricity Cons'!AJ52+'Commercial-Electricity Cons'!AJ63+'Commercial-Electricity Cons'!AJ74+'Commercial-Electricity Cons'!AJ85+'Commercial-Electricity Cons'!AJ96+'Commercial-Electricity Cons'!AJ107+'Commercial-Electricity Cons'!AJ118+'Commercial-Electricity Cons'!AJ129+'Commercial-Electricity Cons'!AJ140+'Commercial-Electricity Cons'!AJ151+'Commercial-Electricity Cons'!AJ162+'Commercial-Electricity Cons'!AJ174</f>
        <v>7829.8982851120682</v>
      </c>
      <c r="AK3" s="4">
        <f>'Commercial-Electricity Cons'!AK8+'Commercial-Electricity Cons'!AK19+'Commercial-Electricity Cons'!AK30+'Commercial-Electricity Cons'!AK41+'Commercial-Electricity Cons'!AK52+'Commercial-Electricity Cons'!AK63+'Commercial-Electricity Cons'!AK74+'Commercial-Electricity Cons'!AK85+'Commercial-Electricity Cons'!AK96+'Commercial-Electricity Cons'!AK107+'Commercial-Electricity Cons'!AK118+'Commercial-Electricity Cons'!AK129+'Commercial-Electricity Cons'!AK140+'Commercial-Electricity Cons'!AK151+'Commercial-Electricity Cons'!AK162+'Commercial-Electricity Cons'!AK174</f>
        <v>7835.3700728334916</v>
      </c>
      <c r="AL3" s="4">
        <f>'Commercial-Electricity Cons'!AL8+'Commercial-Electricity Cons'!AL19+'Commercial-Electricity Cons'!AL30+'Commercial-Electricity Cons'!AL41+'Commercial-Electricity Cons'!AL52+'Commercial-Electricity Cons'!AL63+'Commercial-Electricity Cons'!AL74+'Commercial-Electricity Cons'!AL85+'Commercial-Electricity Cons'!AL96+'Commercial-Electricity Cons'!AL107+'Commercial-Electricity Cons'!AL118+'Commercial-Electricity Cons'!AL129+'Commercial-Electricity Cons'!AL140+'Commercial-Electricity Cons'!AL151+'Commercial-Electricity Cons'!AL162+'Commercial-Electricity Cons'!AL174</f>
        <v>7841.1572589709986</v>
      </c>
      <c r="AM3" s="4">
        <f>'Commercial-Electricity Cons'!AM8+'Commercial-Electricity Cons'!AM19+'Commercial-Electricity Cons'!AM30+'Commercial-Electricity Cons'!AM41+'Commercial-Electricity Cons'!AM52+'Commercial-Electricity Cons'!AM63+'Commercial-Electricity Cons'!AM74+'Commercial-Electricity Cons'!AM85+'Commercial-Electricity Cons'!AM96+'Commercial-Electricity Cons'!AM107+'Commercial-Electricity Cons'!AM118+'Commercial-Electricity Cons'!AM129+'Commercial-Electricity Cons'!AM140+'Commercial-Electricity Cons'!AM151+'Commercial-Electricity Cons'!AM162+'Commercial-Electricity Cons'!AM174</f>
        <v>7847.2787845133171</v>
      </c>
      <c r="AN3" s="4">
        <f>'Commercial-Electricity Cons'!AN8+'Commercial-Electricity Cons'!AN19+'Commercial-Electricity Cons'!AN30+'Commercial-Electricity Cons'!AN41+'Commercial-Electricity Cons'!AN52+'Commercial-Electricity Cons'!AN63+'Commercial-Electricity Cons'!AN74+'Commercial-Electricity Cons'!AN85+'Commercial-Electricity Cons'!AN96+'Commercial-Electricity Cons'!AN107+'Commercial-Electricity Cons'!AN118+'Commercial-Electricity Cons'!AN129+'Commercial-Electricity Cons'!AN140+'Commercial-Electricity Cons'!AN151+'Commercial-Electricity Cons'!AN162+'Commercial-Electricity Cons'!AN174</f>
        <v>7853.7547444571655</v>
      </c>
    </row>
    <row r="4" spans="1:40" x14ac:dyDescent="0.25">
      <c r="A4" s="10" t="s">
        <v>36</v>
      </c>
      <c r="B4" s="4">
        <f>'Commercial-Electricity Cons'!B141+'Commercial-Electricity Cons'!B152+'Commercial-Electricity Cons'!B163+'Commercial-Electricity Cons'!B175+'Commercial-Electricity Cons'!B130+'Commercial-Electricity Cons'!B119+'Commercial-Electricity Cons'!B108+'Commercial-Electricity Cons'!B97+'Commercial-Electricity Cons'!B86+'Commercial-Electricity Cons'!B75+'Commercial-Electricity Cons'!B64+'Commercial-Electricity Cons'!B53+'Commercial-Electricity Cons'!B42+'Commercial-Electricity Cons'!B31+'Commercial-Electricity Cons'!B20+'Commercial-Electricity Cons'!B9</f>
        <v>1301.344554027768</v>
      </c>
      <c r="C4" s="4">
        <f>'Commercial-Electricity Cons'!C141+'Commercial-Electricity Cons'!C152+'Commercial-Electricity Cons'!C163+'Commercial-Electricity Cons'!C175+'Commercial-Electricity Cons'!C130+'Commercial-Electricity Cons'!C119+'Commercial-Electricity Cons'!C108+'Commercial-Electricity Cons'!C97+'Commercial-Electricity Cons'!C86+'Commercial-Electricity Cons'!C75+'Commercial-Electricity Cons'!C64+'Commercial-Electricity Cons'!C53+'Commercial-Electricity Cons'!C42+'Commercial-Electricity Cons'!C31+'Commercial-Electricity Cons'!C20+'Commercial-Electricity Cons'!C9</f>
        <v>1305.2669097461892</v>
      </c>
      <c r="D4" s="4">
        <f>'Commercial-Electricity Cons'!D141+'Commercial-Electricity Cons'!D152+'Commercial-Electricity Cons'!D163+'Commercial-Electricity Cons'!D175+'Commercial-Electricity Cons'!D130+'Commercial-Electricity Cons'!D119+'Commercial-Electricity Cons'!D108+'Commercial-Electricity Cons'!D97+'Commercial-Electricity Cons'!D86+'Commercial-Electricity Cons'!D75+'Commercial-Electricity Cons'!D64+'Commercial-Electricity Cons'!D53+'Commercial-Electricity Cons'!D42+'Commercial-Electricity Cons'!D31+'Commercial-Electricity Cons'!D20+'Commercial-Electricity Cons'!D9</f>
        <v>1309.0095801025825</v>
      </c>
      <c r="E4" s="4">
        <f>'Commercial-Electricity Cons'!E141+'Commercial-Electricity Cons'!E152+'Commercial-Electricity Cons'!E163+'Commercial-Electricity Cons'!E175+'Commercial-Electricity Cons'!E130+'Commercial-Electricity Cons'!E119+'Commercial-Electricity Cons'!E108+'Commercial-Electricity Cons'!E97+'Commercial-Electricity Cons'!E86+'Commercial-Electricity Cons'!E75+'Commercial-Electricity Cons'!E64+'Commercial-Electricity Cons'!E53+'Commercial-Electricity Cons'!E42+'Commercial-Electricity Cons'!E31+'Commercial-Electricity Cons'!E20+'Commercial-Electricity Cons'!E9</f>
        <v>1312.7651688174703</v>
      </c>
      <c r="F4" s="4">
        <f>'Commercial-Electricity Cons'!F141+'Commercial-Electricity Cons'!F152+'Commercial-Electricity Cons'!F163+'Commercial-Electricity Cons'!F175+'Commercial-Electricity Cons'!F130+'Commercial-Electricity Cons'!F119+'Commercial-Electricity Cons'!F108+'Commercial-Electricity Cons'!F97+'Commercial-Electricity Cons'!F86+'Commercial-Electricity Cons'!F75+'Commercial-Electricity Cons'!F64+'Commercial-Electricity Cons'!F53+'Commercial-Electricity Cons'!F42+'Commercial-Electricity Cons'!F31+'Commercial-Electricity Cons'!F20+'Commercial-Electricity Cons'!F9</f>
        <v>1322.3855594904219</v>
      </c>
      <c r="G4" s="4">
        <f>'Commercial-Electricity Cons'!G141+'Commercial-Electricity Cons'!G152+'Commercial-Electricity Cons'!G163+'Commercial-Electricity Cons'!G175+'Commercial-Electricity Cons'!G130+'Commercial-Electricity Cons'!G119+'Commercial-Electricity Cons'!G108+'Commercial-Electricity Cons'!G97+'Commercial-Electricity Cons'!G86+'Commercial-Electricity Cons'!G75+'Commercial-Electricity Cons'!G64+'Commercial-Electricity Cons'!G53+'Commercial-Electricity Cons'!G42+'Commercial-Electricity Cons'!G31+'Commercial-Electricity Cons'!G20+'Commercial-Electricity Cons'!G9</f>
        <v>1332.020782169267</v>
      </c>
      <c r="H4" s="4">
        <f>'Commercial-Electricity Cons'!H141+'Commercial-Electricity Cons'!H152+'Commercial-Electricity Cons'!H163+'Commercial-Electricity Cons'!H175+'Commercial-Electricity Cons'!H130+'Commercial-Electricity Cons'!H119+'Commercial-Electricity Cons'!H108+'Commercial-Electricity Cons'!H97+'Commercial-Electricity Cons'!H86+'Commercial-Electricity Cons'!H75+'Commercial-Electricity Cons'!H64+'Commercial-Electricity Cons'!H53+'Commercial-Electricity Cons'!H42+'Commercial-Electricity Cons'!H31+'Commercial-Electricity Cons'!H20+'Commercial-Electricity Cons'!H9</f>
        <v>1341.6716833216435</v>
      </c>
      <c r="I4" s="4">
        <f>'Commercial-Electricity Cons'!I141+'Commercial-Electricity Cons'!I152+'Commercial-Electricity Cons'!I163+'Commercial-Electricity Cons'!I175+'Commercial-Electricity Cons'!I130+'Commercial-Electricity Cons'!I119+'Commercial-Electricity Cons'!I108+'Commercial-Electricity Cons'!I97+'Commercial-Electricity Cons'!I86+'Commercial-Electricity Cons'!I75+'Commercial-Electricity Cons'!I64+'Commercial-Electricity Cons'!I53+'Commercial-Electricity Cons'!I42+'Commercial-Electricity Cons'!I31+'Commercial-Electricity Cons'!I20+'Commercial-Electricity Cons'!I9</f>
        <v>1351.3391604707358</v>
      </c>
      <c r="J4" s="4">
        <f>'Commercial-Electricity Cons'!J141+'Commercial-Electricity Cons'!J152+'Commercial-Electricity Cons'!J163+'Commercial-Electricity Cons'!J175+'Commercial-Electricity Cons'!J130+'Commercial-Electricity Cons'!J119+'Commercial-Electricity Cons'!J108+'Commercial-Electricity Cons'!J97+'Commercial-Electricity Cons'!J86+'Commercial-Electricity Cons'!J75+'Commercial-Electricity Cons'!J64+'Commercial-Electricity Cons'!J53+'Commercial-Electricity Cons'!J42+'Commercial-Electricity Cons'!J31+'Commercial-Electricity Cons'!J20+'Commercial-Electricity Cons'!J9</f>
        <v>1361.0241653179594</v>
      </c>
      <c r="K4" s="4">
        <f>'Commercial-Electricity Cons'!K141+'Commercial-Electricity Cons'!K152+'Commercial-Electricity Cons'!K163+'Commercial-Electricity Cons'!K175+'Commercial-Electricity Cons'!K130+'Commercial-Electricity Cons'!K119+'Commercial-Electricity Cons'!K108+'Commercial-Electricity Cons'!K97+'Commercial-Electricity Cons'!K86+'Commercial-Electricity Cons'!K75+'Commercial-Electricity Cons'!K64+'Commercial-Electricity Cons'!K53+'Commercial-Electricity Cons'!K42+'Commercial-Electricity Cons'!K31+'Commercial-Electricity Cons'!K20+'Commercial-Electricity Cons'!K9</f>
        <v>1369.2316537811269</v>
      </c>
      <c r="L4" s="4">
        <f>'Commercial-Electricity Cons'!L141+'Commercial-Electricity Cons'!L152+'Commercial-Electricity Cons'!L163+'Commercial-Electricity Cons'!L175+'Commercial-Electricity Cons'!L130+'Commercial-Electricity Cons'!L119+'Commercial-Electricity Cons'!L108+'Commercial-Electricity Cons'!L97+'Commercial-Electricity Cons'!L86+'Commercial-Electricity Cons'!L75+'Commercial-Electricity Cons'!L64+'Commercial-Electricity Cons'!L53+'Commercial-Electricity Cons'!L42+'Commercial-Electricity Cons'!L31+'Commercial-Electricity Cons'!L20+'Commercial-Electricity Cons'!L9</f>
        <v>1377.4586567319168</v>
      </c>
      <c r="M4" s="4">
        <f>'Commercial-Electricity Cons'!M141+'Commercial-Electricity Cons'!M152+'Commercial-Electricity Cons'!M163+'Commercial-Electricity Cons'!M175+'Commercial-Electricity Cons'!M130+'Commercial-Electricity Cons'!M119+'Commercial-Electricity Cons'!M108+'Commercial-Electricity Cons'!M97+'Commercial-Electricity Cons'!M86+'Commercial-Electricity Cons'!M75+'Commercial-Electricity Cons'!M64+'Commercial-Electricity Cons'!M53+'Commercial-Electricity Cons'!M42+'Commercial-Electricity Cons'!M31+'Commercial-Electricity Cons'!M20+'Commercial-Electricity Cons'!M9</f>
        <v>1385.7063091370214</v>
      </c>
      <c r="N4" s="4">
        <f>'Commercial-Electricity Cons'!N141+'Commercial-Electricity Cons'!N152+'Commercial-Electricity Cons'!N163+'Commercial-Electricity Cons'!N175+'Commercial-Electricity Cons'!N130+'Commercial-Electricity Cons'!N119+'Commercial-Electricity Cons'!N108+'Commercial-Electricity Cons'!N97+'Commercial-Electricity Cons'!N86+'Commercial-Electricity Cons'!N75+'Commercial-Electricity Cons'!N64+'Commercial-Electricity Cons'!N53+'Commercial-Electricity Cons'!N42+'Commercial-Electricity Cons'!N31+'Commercial-Electricity Cons'!N20+'Commercial-Electricity Cons'!N9</f>
        <v>1393.9758146901631</v>
      </c>
      <c r="O4" s="4">
        <f>'Commercial-Electricity Cons'!O141+'Commercial-Electricity Cons'!O152+'Commercial-Electricity Cons'!O163+'Commercial-Electricity Cons'!O175+'Commercial-Electricity Cons'!O130+'Commercial-Electricity Cons'!O119+'Commercial-Electricity Cons'!O108+'Commercial-Electricity Cons'!O97+'Commercial-Electricity Cons'!O86+'Commercial-Electricity Cons'!O75+'Commercial-Electricity Cons'!O64+'Commercial-Electricity Cons'!O53+'Commercial-Electricity Cons'!O42+'Commercial-Electricity Cons'!O31+'Commercial-Electricity Cons'!O20+'Commercial-Electricity Cons'!O9</f>
        <v>1402.2684500302339</v>
      </c>
      <c r="P4" s="4">
        <f>'Commercial-Electricity Cons'!P141+'Commercial-Electricity Cons'!P152+'Commercial-Electricity Cons'!P163+'Commercial-Electricity Cons'!P175+'Commercial-Electricity Cons'!P130+'Commercial-Electricity Cons'!P119+'Commercial-Electricity Cons'!P108+'Commercial-Electricity Cons'!P97+'Commercial-Electricity Cons'!P86+'Commercial-Electricity Cons'!P75+'Commercial-Electricity Cons'!P64+'Commercial-Electricity Cons'!P53+'Commercial-Electricity Cons'!P42+'Commercial-Electricity Cons'!P31+'Commercial-Electricity Cons'!P20+'Commercial-Electricity Cons'!P9</f>
        <v>1409.071986823478</v>
      </c>
      <c r="Q4" s="4">
        <f>'Commercial-Electricity Cons'!Q141+'Commercial-Electricity Cons'!Q152+'Commercial-Electricity Cons'!Q163+'Commercial-Electricity Cons'!Q175+'Commercial-Electricity Cons'!Q130+'Commercial-Electricity Cons'!Q119+'Commercial-Electricity Cons'!Q108+'Commercial-Electricity Cons'!Q97+'Commercial-Electricity Cons'!Q86+'Commercial-Electricity Cons'!Q75+'Commercial-Electricity Cons'!Q64+'Commercial-Electricity Cons'!Q53+'Commercial-Electricity Cons'!Q42+'Commercial-Electricity Cons'!Q31+'Commercial-Electricity Cons'!Q20+'Commercial-Electricity Cons'!Q9</f>
        <v>1415.901350027397</v>
      </c>
      <c r="R4" s="4">
        <f>'Commercial-Electricity Cons'!R141+'Commercial-Electricity Cons'!R152+'Commercial-Electricity Cons'!R163+'Commercial-Electricity Cons'!R175+'Commercial-Electricity Cons'!R130+'Commercial-Electricity Cons'!R119+'Commercial-Electricity Cons'!R108+'Commercial-Electricity Cons'!R97+'Commercial-Electricity Cons'!R86+'Commercial-Electricity Cons'!R75+'Commercial-Electricity Cons'!R64+'Commercial-Electricity Cons'!R53+'Commercial-Electricity Cons'!R42+'Commercial-Electricity Cons'!R31+'Commercial-Electricity Cons'!R20+'Commercial-Electricity Cons'!R9</f>
        <v>1422.7580631276767</v>
      </c>
      <c r="S4" s="4">
        <f>'Commercial-Electricity Cons'!S141+'Commercial-Electricity Cons'!S152+'Commercial-Electricity Cons'!S163+'Commercial-Electricity Cons'!S175+'Commercial-Electricity Cons'!S130+'Commercial-Electricity Cons'!S119+'Commercial-Electricity Cons'!S108+'Commercial-Electricity Cons'!S97+'Commercial-Electricity Cons'!S86+'Commercial-Electricity Cons'!S75+'Commercial-Electricity Cons'!S64+'Commercial-Electricity Cons'!S53+'Commercial-Electricity Cons'!S42+'Commercial-Electricity Cons'!S31+'Commercial-Electricity Cons'!S20+'Commercial-Electricity Cons'!S9</f>
        <v>1429.6437422165425</v>
      </c>
      <c r="T4" s="4">
        <f>'Commercial-Electricity Cons'!T141+'Commercial-Electricity Cons'!T152+'Commercial-Electricity Cons'!T163+'Commercial-Electricity Cons'!T175+'Commercial-Electricity Cons'!T130+'Commercial-Electricity Cons'!T119+'Commercial-Electricity Cons'!T108+'Commercial-Electricity Cons'!T97+'Commercial-Electricity Cons'!T86+'Commercial-Electricity Cons'!T75+'Commercial-Electricity Cons'!T64+'Commercial-Electricity Cons'!T53+'Commercial-Electricity Cons'!T42+'Commercial-Electricity Cons'!T31+'Commercial-Electricity Cons'!T20+'Commercial-Electricity Cons'!T9</f>
        <v>1436.5601016955272</v>
      </c>
      <c r="U4" s="4">
        <f>'Commercial-Electricity Cons'!U141+'Commercial-Electricity Cons'!U152+'Commercial-Electricity Cons'!U163+'Commercial-Electricity Cons'!U175+'Commercial-Electricity Cons'!U130+'Commercial-Electricity Cons'!U119+'Commercial-Electricity Cons'!U108+'Commercial-Electricity Cons'!U97+'Commercial-Electricity Cons'!U86+'Commercial-Electricity Cons'!U75+'Commercial-Electricity Cons'!U64+'Commercial-Electricity Cons'!U53+'Commercial-Electricity Cons'!U42+'Commercial-Electricity Cons'!U31+'Commercial-Electricity Cons'!U20+'Commercial-Electricity Cons'!U9</f>
        <v>1442.0283729501134</v>
      </c>
      <c r="V4" s="4">
        <f>'Commercial-Electricity Cons'!V141+'Commercial-Electricity Cons'!V152+'Commercial-Electricity Cons'!V163+'Commercial-Electricity Cons'!V175+'Commercial-Electricity Cons'!V130+'Commercial-Electricity Cons'!V119+'Commercial-Electricity Cons'!V108+'Commercial-Electricity Cons'!V97+'Commercial-Electricity Cons'!V86+'Commercial-Electricity Cons'!V75+'Commercial-Electricity Cons'!V64+'Commercial-Electricity Cons'!V53+'Commercial-Electricity Cons'!V42+'Commercial-Electricity Cons'!V31+'Commercial-Electricity Cons'!V20+'Commercial-Electricity Cons'!V9</f>
        <v>1447.530981303232</v>
      </c>
      <c r="W4" s="4">
        <f>'Commercial-Electricity Cons'!W141+'Commercial-Electricity Cons'!W152+'Commercial-Electricity Cons'!W163+'Commercial-Electricity Cons'!W175+'Commercial-Electricity Cons'!W130+'Commercial-Electricity Cons'!W119+'Commercial-Electricity Cons'!W108+'Commercial-Electricity Cons'!W97+'Commercial-Electricity Cons'!W86+'Commercial-Electricity Cons'!W75+'Commercial-Electricity Cons'!W64+'Commercial-Electricity Cons'!W53+'Commercial-Electricity Cons'!W42+'Commercial-Electricity Cons'!W31+'Commercial-Electricity Cons'!W20+'Commercial-Electricity Cons'!W9</f>
        <v>1453.0699739653244</v>
      </c>
      <c r="X4" s="4">
        <f>'Commercial-Electricity Cons'!X141+'Commercial-Electricity Cons'!X152+'Commercial-Electricity Cons'!X163+'Commercial-Electricity Cons'!X175+'Commercial-Electricity Cons'!X130+'Commercial-Electricity Cons'!X119+'Commercial-Electricity Cons'!X108+'Commercial-Electricity Cons'!X97+'Commercial-Electricity Cons'!X86+'Commercial-Electricity Cons'!X75+'Commercial-Electricity Cons'!X64+'Commercial-Electricity Cons'!X53+'Commercial-Electricity Cons'!X42+'Commercial-Electricity Cons'!X31+'Commercial-Electricity Cons'!X20+'Commercial-Electricity Cons'!X9</f>
        <v>1458.6475230489507</v>
      </c>
      <c r="Y4" s="4">
        <f>'Commercial-Electricity Cons'!Y141+'Commercial-Electricity Cons'!Y152+'Commercial-Electricity Cons'!Y163+'Commercial-Electricity Cons'!Y175+'Commercial-Electricity Cons'!Y130+'Commercial-Electricity Cons'!Y119+'Commercial-Electricity Cons'!Y108+'Commercial-Electricity Cons'!Y97+'Commercial-Electricity Cons'!Y86+'Commercial-Electricity Cons'!Y75+'Commercial-Electricity Cons'!Y64+'Commercial-Electricity Cons'!Y53+'Commercial-Electricity Cons'!Y42+'Commercial-Electricity Cons'!Y31+'Commercial-Electricity Cons'!Y20+'Commercial-Electricity Cons'!Y9</f>
        <v>1464.265933285064</v>
      </c>
      <c r="Z4" s="4">
        <f>'Commercial-Electricity Cons'!Z141+'Commercial-Electricity Cons'!Z152+'Commercial-Electricity Cons'!Z163+'Commercial-Electricity Cons'!Z175+'Commercial-Electricity Cons'!Z130+'Commercial-Electricity Cons'!Z119+'Commercial-Electricity Cons'!Z108+'Commercial-Electricity Cons'!Z97+'Commercial-Electricity Cons'!Z86+'Commercial-Electricity Cons'!Z75+'Commercial-Electricity Cons'!Z64+'Commercial-Electricity Cons'!Z53+'Commercial-Electricity Cons'!Z42+'Commercial-Electricity Cons'!Z31+'Commercial-Electricity Cons'!Z20+'Commercial-Electricity Cons'!Z9</f>
        <v>1468.5068602465763</v>
      </c>
      <c r="AA4" s="4">
        <f>'Commercial-Electricity Cons'!AA141+'Commercial-Electricity Cons'!AA152+'Commercial-Electricity Cons'!AA163+'Commercial-Electricity Cons'!AA175+'Commercial-Electricity Cons'!AA130+'Commercial-Electricity Cons'!AA119+'Commercial-Electricity Cons'!AA108+'Commercial-Electricity Cons'!AA97+'Commercial-Electricity Cons'!AA86+'Commercial-Electricity Cons'!AA75+'Commercial-Electricity Cons'!AA64+'Commercial-Electricity Cons'!AA53+'Commercial-Electricity Cons'!AA42+'Commercial-Electricity Cons'!AA31+'Commercial-Electricity Cons'!AA20+'Commercial-Electricity Cons'!AA9</f>
        <v>1472.7936010649939</v>
      </c>
      <c r="AB4" s="4">
        <f>'Commercial-Electricity Cons'!AB141+'Commercial-Electricity Cons'!AB152+'Commercial-Electricity Cons'!AB163+'Commercial-Electricity Cons'!AB175+'Commercial-Electricity Cons'!AB130+'Commercial-Electricity Cons'!AB119+'Commercial-Electricity Cons'!AB108+'Commercial-Electricity Cons'!AB97+'Commercial-Electricity Cons'!AB86+'Commercial-Electricity Cons'!AB75+'Commercial-Electricity Cons'!AB64+'Commercial-Electricity Cons'!AB53+'Commercial-Electricity Cons'!AB42+'Commercial-Electricity Cons'!AB31+'Commercial-Electricity Cons'!AB20+'Commercial-Electricity Cons'!AB9</f>
        <v>1477.1289095961015</v>
      </c>
      <c r="AC4" s="4">
        <f>'Commercial-Electricity Cons'!AC141+'Commercial-Electricity Cons'!AC152+'Commercial-Electricity Cons'!AC163+'Commercial-Electricity Cons'!AC175+'Commercial-Electricity Cons'!AC130+'Commercial-Electricity Cons'!AC119+'Commercial-Electricity Cons'!AC108+'Commercial-Electricity Cons'!AC97+'Commercial-Electricity Cons'!AC86+'Commercial-Electricity Cons'!AC75+'Commercial-Electricity Cons'!AC64+'Commercial-Electricity Cons'!AC53+'Commercial-Electricity Cons'!AC42+'Commercial-Electricity Cons'!AC31+'Commercial-Electricity Cons'!AC20+'Commercial-Electricity Cons'!AC9</f>
        <v>1481.5157083107986</v>
      </c>
      <c r="AD4" s="4">
        <f>'Commercial-Electricity Cons'!AD141+'Commercial-Electricity Cons'!AD152+'Commercial-Electricity Cons'!AD163+'Commercial-Electricity Cons'!AD175+'Commercial-Electricity Cons'!AD130+'Commercial-Electricity Cons'!AD119+'Commercial-Electricity Cons'!AD108+'Commercial-Electricity Cons'!AD97+'Commercial-Electricity Cons'!AD86+'Commercial-Electricity Cons'!AD75+'Commercial-Electricity Cons'!AD64+'Commercial-Electricity Cons'!AD53+'Commercial-Electricity Cons'!AD42+'Commercial-Electricity Cons'!AD31+'Commercial-Electricity Cons'!AD20+'Commercial-Electricity Cons'!AD9</f>
        <v>1485.9570987439922</v>
      </c>
      <c r="AE4" s="4">
        <f>'Commercial-Electricity Cons'!AE141+'Commercial-Electricity Cons'!AE152+'Commercial-Electricity Cons'!AE163+'Commercial-Electricity Cons'!AE175+'Commercial-Electricity Cons'!AE130+'Commercial-Electricity Cons'!AE119+'Commercial-Electricity Cons'!AE108+'Commercial-Electricity Cons'!AE97+'Commercial-Electricity Cons'!AE86+'Commercial-Electricity Cons'!AE75+'Commercial-Electricity Cons'!AE64+'Commercial-Electricity Cons'!AE53+'Commercial-Electricity Cons'!AE42+'Commercial-Electricity Cons'!AE31+'Commercial-Electricity Cons'!AE20+'Commercial-Electricity Cons'!AE9</f>
        <v>1487.0180881666997</v>
      </c>
      <c r="AF4" s="4">
        <f>'Commercial-Electricity Cons'!AF141+'Commercial-Electricity Cons'!AF152+'Commercial-Electricity Cons'!AF163+'Commercial-Electricity Cons'!AF175+'Commercial-Electricity Cons'!AF130+'Commercial-Electricity Cons'!AF119+'Commercial-Electricity Cons'!AF108+'Commercial-Electricity Cons'!AF97+'Commercial-Electricity Cons'!AF86+'Commercial-Electricity Cons'!AF75+'Commercial-Electricity Cons'!AF64+'Commercial-Electricity Cons'!AF53+'Commercial-Electricity Cons'!AF42+'Commercial-Electricity Cons'!AF31+'Commercial-Electricity Cons'!AF20+'Commercial-Electricity Cons'!AF9</f>
        <v>1488.1402419522108</v>
      </c>
      <c r="AG4" s="4">
        <f>'Commercial-Electricity Cons'!AG141+'Commercial-Electricity Cons'!AG152+'Commercial-Electricity Cons'!AG163+'Commercial-Electricity Cons'!AG175+'Commercial-Electricity Cons'!AG130+'Commercial-Electricity Cons'!AG119+'Commercial-Electricity Cons'!AG108+'Commercial-Electricity Cons'!AG97+'Commercial-Electricity Cons'!AG86+'Commercial-Electricity Cons'!AG75+'Commercial-Electricity Cons'!AG64+'Commercial-Electricity Cons'!AG53+'Commercial-Electricity Cons'!AG42+'Commercial-Electricity Cons'!AG31+'Commercial-Electricity Cons'!AG20+'Commercial-Electricity Cons'!AG9</f>
        <v>1489.3272682715144</v>
      </c>
      <c r="AH4" s="4">
        <f>'Commercial-Electricity Cons'!AH141+'Commercial-Electricity Cons'!AH152+'Commercial-Electricity Cons'!AH163+'Commercial-Electricity Cons'!AH175+'Commercial-Electricity Cons'!AH130+'Commercial-Electricity Cons'!AH119+'Commercial-Electricity Cons'!AH108+'Commercial-Electricity Cons'!AH97+'Commercial-Electricity Cons'!AH86+'Commercial-Electricity Cons'!AH75+'Commercial-Electricity Cons'!AH64+'Commercial-Electricity Cons'!AH53+'Commercial-Electricity Cons'!AH42+'Commercial-Electricity Cons'!AH31+'Commercial-Electricity Cons'!AH20+'Commercial-Electricity Cons'!AH9</f>
        <v>1490.5831031230775</v>
      </c>
      <c r="AI4" s="4">
        <f>'Commercial-Electricity Cons'!AI141+'Commercial-Electricity Cons'!AI152+'Commercial-Electricity Cons'!AI163+'Commercial-Electricity Cons'!AI175+'Commercial-Electricity Cons'!AI130+'Commercial-Electricity Cons'!AI119+'Commercial-Electricity Cons'!AI108+'Commercial-Electricity Cons'!AI97+'Commercial-Electricity Cons'!AI86+'Commercial-Electricity Cons'!AI75+'Commercial-Electricity Cons'!AI64+'Commercial-Electricity Cons'!AI53+'Commercial-Electricity Cons'!AI42+'Commercial-Electricity Cons'!AI31+'Commercial-Electricity Cons'!AI20+'Commercial-Electricity Cons'!AI9</f>
        <v>1491.9119244926771</v>
      </c>
      <c r="AJ4" s="4">
        <f>'Commercial-Electricity Cons'!AJ141+'Commercial-Electricity Cons'!AJ152+'Commercial-Electricity Cons'!AJ163+'Commercial-Electricity Cons'!AJ175+'Commercial-Electricity Cons'!AJ130+'Commercial-Electricity Cons'!AJ119+'Commercial-Electricity Cons'!AJ108+'Commercial-Electricity Cons'!AJ97+'Commercial-Electricity Cons'!AJ86+'Commercial-Electricity Cons'!AJ75+'Commercial-Electricity Cons'!AJ64+'Commercial-Electricity Cons'!AJ53+'Commercial-Electricity Cons'!AJ42+'Commercial-Electricity Cons'!AJ31+'Commercial-Electricity Cons'!AJ20+'Commercial-Electricity Cons'!AJ9</f>
        <v>1493.3181674019024</v>
      </c>
      <c r="AK4" s="4">
        <f>'Commercial-Electricity Cons'!AK141+'Commercial-Electricity Cons'!AK152+'Commercial-Electricity Cons'!AK163+'Commercial-Electricity Cons'!AK175+'Commercial-Electricity Cons'!AK130+'Commercial-Electricity Cons'!AK119+'Commercial-Electricity Cons'!AK108+'Commercial-Electricity Cons'!AK97+'Commercial-Electricity Cons'!AK86+'Commercial-Electricity Cons'!AK75+'Commercial-Electricity Cons'!AK64+'Commercial-Electricity Cons'!AK53+'Commercial-Electricity Cons'!AK42+'Commercial-Electricity Cons'!AK31+'Commercial-Electricity Cons'!AK20+'Commercial-Electricity Cons'!AK9</f>
        <v>1494.8065399015588</v>
      </c>
      <c r="AL4" s="4">
        <f>'Commercial-Electricity Cons'!AL141+'Commercial-Electricity Cons'!AL152+'Commercial-Electricity Cons'!AL163+'Commercial-Electricity Cons'!AL175+'Commercial-Electricity Cons'!AL130+'Commercial-Electricity Cons'!AL119+'Commercial-Electricity Cons'!AL108+'Commercial-Electricity Cons'!AL97+'Commercial-Electricity Cons'!AL86+'Commercial-Electricity Cons'!AL75+'Commercial-Electricity Cons'!AL64+'Commercial-Electricity Cons'!AL53+'Commercial-Electricity Cons'!AL42+'Commercial-Electricity Cons'!AL31+'Commercial-Electricity Cons'!AL20+'Commercial-Electricity Cons'!AL9</f>
        <v>1496.3820400697753</v>
      </c>
      <c r="AM4" s="4">
        <f>'Commercial-Electricity Cons'!AM141+'Commercial-Electricity Cons'!AM152+'Commercial-Electricity Cons'!AM163+'Commercial-Electricity Cons'!AM175+'Commercial-Electricity Cons'!AM130+'Commercial-Electricity Cons'!AM119+'Commercial-Electricity Cons'!AM108+'Commercial-Electricity Cons'!AM97+'Commercial-Electricity Cons'!AM86+'Commercial-Electricity Cons'!AM75+'Commercial-Electricity Cons'!AM64+'Commercial-Electricity Cons'!AM53+'Commercial-Electricity Cons'!AM42+'Commercial-Electricity Cons'!AM31+'Commercial-Electricity Cons'!AM20+'Commercial-Electricity Cons'!AM9</f>
        <v>1498.0499740784383</v>
      </c>
      <c r="AN4" s="4">
        <f>'Commercial-Electricity Cons'!AN141+'Commercial-Electricity Cons'!AN152+'Commercial-Electricity Cons'!AN163+'Commercial-Electricity Cons'!AN175+'Commercial-Electricity Cons'!AN130+'Commercial-Electricity Cons'!AN119+'Commercial-Electricity Cons'!AN108+'Commercial-Electricity Cons'!AN97+'Commercial-Electricity Cons'!AN86+'Commercial-Electricity Cons'!AN75+'Commercial-Electricity Cons'!AN64+'Commercial-Electricity Cons'!AN53+'Commercial-Electricity Cons'!AN42+'Commercial-Electricity Cons'!AN31+'Commercial-Electricity Cons'!AN20+'Commercial-Electricity Cons'!AN9</f>
        <v>1499.8159753956186</v>
      </c>
    </row>
    <row r="5" spans="1:40" x14ac:dyDescent="0.25">
      <c r="A5" s="10" t="s">
        <v>37</v>
      </c>
      <c r="B5" s="4">
        <f>'Commercial-Electricity Cons'!B10+'Commercial-Electricity Cons'!B21+'Commercial-Electricity Cons'!B32+'Commercial-Electricity Cons'!B43+'Commercial-Electricity Cons'!B54+'Commercial-Electricity Cons'!B65+'Commercial-Electricity Cons'!B76+'Commercial-Electricity Cons'!B87+'Commercial-Electricity Cons'!B98+'Commercial-Electricity Cons'!B109+'Commercial-Electricity Cons'!B120+'Commercial-Electricity Cons'!B131+'Commercial-Electricity Cons'!B142+'Commercial-Electricity Cons'!B153+'Commercial-Electricity Cons'!B164+'Commercial-Electricity Cons'!B176</f>
        <v>1058.475045850387</v>
      </c>
      <c r="C5" s="4">
        <f>'Commercial-Electricity Cons'!C10+'Commercial-Electricity Cons'!C21+'Commercial-Electricity Cons'!C32+'Commercial-Electricity Cons'!C43+'Commercial-Electricity Cons'!C54+'Commercial-Electricity Cons'!C65+'Commercial-Electricity Cons'!C76+'Commercial-Electricity Cons'!C87+'Commercial-Electricity Cons'!C98+'Commercial-Electricity Cons'!C109+'Commercial-Electricity Cons'!C120+'Commercial-Electricity Cons'!C131+'Commercial-Electricity Cons'!C142+'Commercial-Electricity Cons'!C153+'Commercial-Electricity Cons'!C164+'Commercial-Electricity Cons'!C176</f>
        <v>1061.778358259468</v>
      </c>
      <c r="D5" s="4">
        <f>'Commercial-Electricity Cons'!D10+'Commercial-Electricity Cons'!D21+'Commercial-Electricity Cons'!D32+'Commercial-Electricity Cons'!D43+'Commercial-Electricity Cons'!D54+'Commercial-Electricity Cons'!D65+'Commercial-Electricity Cons'!D76+'Commercial-Electricity Cons'!D87+'Commercial-Electricity Cons'!D98+'Commercial-Electricity Cons'!D109+'Commercial-Electricity Cons'!D120+'Commercial-Electricity Cons'!D131+'Commercial-Electricity Cons'!D142+'Commercial-Electricity Cons'!D153+'Commercial-Electricity Cons'!D164+'Commercial-Electricity Cons'!D176</f>
        <v>1064.9771882792231</v>
      </c>
      <c r="E5" s="4">
        <f>'Commercial-Electricity Cons'!E10+'Commercial-Electricity Cons'!E21+'Commercial-Electricity Cons'!E32+'Commercial-Electricity Cons'!E43+'Commercial-Electricity Cons'!E54+'Commercial-Electricity Cons'!E65+'Commercial-Electricity Cons'!E76+'Commercial-Electricity Cons'!E87+'Commercial-Electricity Cons'!E98+'Commercial-Electricity Cons'!E109+'Commercial-Electricity Cons'!E120+'Commercial-Electricity Cons'!E131+'Commercial-Electricity Cons'!E142+'Commercial-Electricity Cons'!E153+'Commercial-Electricity Cons'!E164+'Commercial-Electricity Cons'!E176</f>
        <v>1068.1879121469663</v>
      </c>
      <c r="F5" s="4">
        <f>'Commercial-Electricity Cons'!F10+'Commercial-Electricity Cons'!F21+'Commercial-Electricity Cons'!F32+'Commercial-Electricity Cons'!F43+'Commercial-Electricity Cons'!F54+'Commercial-Electricity Cons'!F65+'Commercial-Electricity Cons'!F76+'Commercial-Electricity Cons'!F87+'Commercial-Electricity Cons'!F98+'Commercial-Electricity Cons'!F109+'Commercial-Electricity Cons'!F120+'Commercial-Electricity Cons'!F131+'Commercial-Electricity Cons'!F142+'Commercial-Electricity Cons'!F153+'Commercial-Electricity Cons'!F164+'Commercial-Electricity Cons'!F176</f>
        <v>1076.4097155911859</v>
      </c>
      <c r="G5" s="4">
        <f>'Commercial-Electricity Cons'!G10+'Commercial-Electricity Cons'!G21+'Commercial-Electricity Cons'!G32+'Commercial-Electricity Cons'!G43+'Commercial-Electricity Cons'!G54+'Commercial-Electricity Cons'!G65+'Commercial-Electricity Cons'!G76+'Commercial-Electricity Cons'!G87+'Commercial-Electricity Cons'!G98+'Commercial-Electricity Cons'!G109+'Commercial-Electricity Cons'!G120+'Commercial-Electricity Cons'!G131+'Commercial-Electricity Cons'!G142+'Commercial-Electricity Cons'!G153+'Commercial-Electricity Cons'!G164+'Commercial-Electricity Cons'!G176</f>
        <v>1084.645110607303</v>
      </c>
      <c r="H5" s="4">
        <f>'Commercial-Electricity Cons'!H10+'Commercial-Electricity Cons'!H21+'Commercial-Electricity Cons'!H32+'Commercial-Electricity Cons'!H43+'Commercial-Electricity Cons'!H54+'Commercial-Electricity Cons'!H65+'Commercial-Electricity Cons'!H76+'Commercial-Electricity Cons'!H87+'Commercial-Electricity Cons'!H98+'Commercial-Electricity Cons'!H109+'Commercial-Electricity Cons'!H120+'Commercial-Electricity Cons'!H131+'Commercial-Electricity Cons'!H142+'Commercial-Electricity Cons'!H153+'Commercial-Electricity Cons'!H164+'Commercial-Electricity Cons'!H176</f>
        <v>1092.8949060757955</v>
      </c>
      <c r="I5" s="4">
        <f>'Commercial-Electricity Cons'!I10+'Commercial-Electricity Cons'!I21+'Commercial-Electricity Cons'!I32+'Commercial-Electricity Cons'!I43+'Commercial-Electricity Cons'!I54+'Commercial-Electricity Cons'!I65+'Commercial-Electricity Cons'!I76+'Commercial-Electricity Cons'!I87+'Commercial-Electricity Cons'!I98+'Commercial-Electricity Cons'!I109+'Commercial-Electricity Cons'!I120+'Commercial-Electricity Cons'!I131+'Commercial-Electricity Cons'!I142+'Commercial-Electricity Cons'!I153+'Commercial-Electricity Cons'!I164+'Commercial-Electricity Cons'!I176</f>
        <v>1101.1599608983825</v>
      </c>
      <c r="J5" s="4">
        <f>'Commercial-Electricity Cons'!J10+'Commercial-Electricity Cons'!J21+'Commercial-Electricity Cons'!J32+'Commercial-Electricity Cons'!J43+'Commercial-Electricity Cons'!J54+'Commercial-Electricity Cons'!J65+'Commercial-Electricity Cons'!J76+'Commercial-Electricity Cons'!J87+'Commercial-Electricity Cons'!J98+'Commercial-Electricity Cons'!J109+'Commercial-Electricity Cons'!J120+'Commercial-Electricity Cons'!J131+'Commercial-Electricity Cons'!J142+'Commercial-Electricity Cons'!J153+'Commercial-Electricity Cons'!J164+'Commercial-Electricity Cons'!J176</f>
        <v>1109.4411871241368</v>
      </c>
      <c r="K5" s="4">
        <f>'Commercial-Electricity Cons'!K10+'Commercial-Electricity Cons'!K21+'Commercial-Electricity Cons'!K32+'Commercial-Electricity Cons'!K43+'Commercial-Electricity Cons'!K54+'Commercial-Electricity Cons'!K65+'Commercial-Electricity Cons'!K76+'Commercial-Electricity Cons'!K87+'Commercial-Electricity Cons'!K98+'Commercial-Electricity Cons'!K109+'Commercial-Electricity Cons'!K120+'Commercial-Electricity Cons'!K131+'Commercial-Electricity Cons'!K142+'Commercial-Electricity Cons'!K153+'Commercial-Electricity Cons'!K164+'Commercial-Electricity Cons'!K176</f>
        <v>1116.4615721753964</v>
      </c>
      <c r="L5" s="4">
        <f>'Commercial-Electricity Cons'!L10+'Commercial-Electricity Cons'!L21+'Commercial-Electricity Cons'!L32+'Commercial-Electricity Cons'!L43+'Commercial-Electricity Cons'!L54+'Commercial-Electricity Cons'!L65+'Commercial-Electricity Cons'!L76+'Commercial-Electricity Cons'!L87+'Commercial-Electricity Cons'!L98+'Commercial-Electricity Cons'!L109+'Commercial-Electricity Cons'!L120+'Commercial-Electricity Cons'!L131+'Commercial-Electricity Cons'!L142+'Commercial-Electricity Cons'!L153+'Commercial-Electricity Cons'!L164+'Commercial-Electricity Cons'!L176</f>
        <v>1123.5000698296246</v>
      </c>
      <c r="M5" s="4">
        <f>'Commercial-Electricity Cons'!M10+'Commercial-Electricity Cons'!M21+'Commercial-Electricity Cons'!M32+'Commercial-Electricity Cons'!M43+'Commercial-Electricity Cons'!M54+'Commercial-Electricity Cons'!M65+'Commercial-Electricity Cons'!M76+'Commercial-Electricity Cons'!M87+'Commercial-Electricity Cons'!M98+'Commercial-Electricity Cons'!M109+'Commercial-Electricity Cons'!M120+'Commercial-Electricity Cons'!M131+'Commercial-Electricity Cons'!M142+'Commercial-Electricity Cons'!M153+'Commercial-Electricity Cons'!M164+'Commercial-Electricity Cons'!M176</f>
        <v>1130.5577723690353</v>
      </c>
      <c r="N5" s="4">
        <f>'Commercial-Electricity Cons'!N10+'Commercial-Electricity Cons'!N21+'Commercial-Electricity Cons'!N32+'Commercial-Electricity Cons'!N43+'Commercial-Electricity Cons'!N54+'Commercial-Electricity Cons'!N65+'Commercial-Electricity Cons'!N76+'Commercial-Electricity Cons'!N87+'Commercial-Electricity Cons'!N98+'Commercial-Electricity Cons'!N109+'Commercial-Electricity Cons'!N120+'Commercial-Electricity Cons'!N131+'Commercial-Electricity Cons'!N142+'Commercial-Electricity Cons'!N153+'Commercial-Electricity Cons'!N164+'Commercial-Electricity Cons'!N176</f>
        <v>1137.635839827881</v>
      </c>
      <c r="O5" s="4">
        <f>'Commercial-Electricity Cons'!O10+'Commercial-Electricity Cons'!O21+'Commercial-Electricity Cons'!O32+'Commercial-Electricity Cons'!O43+'Commercial-Electricity Cons'!O54+'Commercial-Electricity Cons'!O65+'Commercial-Electricity Cons'!O76+'Commercial-Electricity Cons'!O87+'Commercial-Electricity Cons'!O98+'Commercial-Electricity Cons'!O109+'Commercial-Electricity Cons'!O120+'Commercial-Electricity Cons'!O131+'Commercial-Electricity Cons'!O142+'Commercial-Electricity Cons'!O153+'Commercial-Electricity Cons'!O164+'Commercial-Electricity Cons'!O176</f>
        <v>1144.7355042374938</v>
      </c>
      <c r="P5" s="4">
        <f>'Commercial-Electricity Cons'!P10+'Commercial-Electricity Cons'!P21+'Commercial-Electricity Cons'!P32+'Commercial-Electricity Cons'!P43+'Commercial-Electricity Cons'!P54+'Commercial-Electricity Cons'!P65+'Commercial-Electricity Cons'!P76+'Commercial-Electricity Cons'!P87+'Commercial-Electricity Cons'!P98+'Commercial-Electricity Cons'!P109+'Commercial-Electricity Cons'!P120+'Commercial-Electricity Cons'!P131+'Commercial-Electricity Cons'!P142+'Commercial-Electricity Cons'!P153+'Commercial-Electricity Cons'!P164+'Commercial-Electricity Cons'!P176</f>
        <v>1150.5651779122252</v>
      </c>
      <c r="Q5" s="4">
        <f>'Commercial-Electricity Cons'!Q10+'Commercial-Electricity Cons'!Q21+'Commercial-Electricity Cons'!Q32+'Commercial-Electricity Cons'!Q43+'Commercial-Electricity Cons'!Q54+'Commercial-Electricity Cons'!Q65+'Commercial-Electricity Cons'!Q76+'Commercial-Electricity Cons'!Q87+'Commercial-Electricity Cons'!Q98+'Commercial-Electricity Cons'!Q109+'Commercial-Electricity Cons'!Q120+'Commercial-Electricity Cons'!Q131+'Commercial-Electricity Cons'!Q142+'Commercial-Electricity Cons'!Q153+'Commercial-Electricity Cons'!Q164+'Commercial-Electricity Cons'!Q176</f>
        <v>1156.4190904414772</v>
      </c>
      <c r="R5" s="4">
        <f>'Commercial-Electricity Cons'!R10+'Commercial-Electricity Cons'!R21+'Commercial-Electricity Cons'!R32+'Commercial-Electricity Cons'!R43+'Commercial-Electricity Cons'!R54+'Commercial-Electricity Cons'!R65+'Commercial-Electricity Cons'!R76+'Commercial-Electricity Cons'!R87+'Commercial-Electricity Cons'!R98+'Commercial-Electricity Cons'!R109+'Commercial-Electricity Cons'!R120+'Commercial-Electricity Cons'!R131+'Commercial-Electricity Cons'!R142+'Commercial-Electricity Cons'!R153+'Commercial-Electricity Cons'!R164+'Commercial-Electricity Cons'!R176</f>
        <v>1162.2987180866207</v>
      </c>
      <c r="S5" s="4">
        <f>'Commercial-Electricity Cons'!S10+'Commercial-Electricity Cons'!S21+'Commercial-Electricity Cons'!S32+'Commercial-Electricity Cons'!S43+'Commercial-Electricity Cons'!S54+'Commercial-Electricity Cons'!S65+'Commercial-Electricity Cons'!S76+'Commercial-Electricity Cons'!S87+'Commercial-Electricity Cons'!S98+'Commercial-Electricity Cons'!S109+'Commercial-Electricity Cons'!S120+'Commercial-Electricity Cons'!S131+'Commercial-Electricity Cons'!S142+'Commercial-Electricity Cons'!S153+'Commercial-Electricity Cons'!S164+'Commercial-Electricity Cons'!S176</f>
        <v>1168.2056289445629</v>
      </c>
      <c r="T5" s="4">
        <f>'Commercial-Electricity Cons'!T10+'Commercial-Electricity Cons'!T21+'Commercial-Electricity Cons'!T32+'Commercial-Electricity Cons'!T43+'Commercial-Electricity Cons'!T54+'Commercial-Electricity Cons'!T65+'Commercial-Electricity Cons'!T76+'Commercial-Electricity Cons'!T87+'Commercial-Electricity Cons'!T98+'Commercial-Electricity Cons'!T109+'Commercial-Electricity Cons'!T120+'Commercial-Electricity Cons'!T131+'Commercial-Electricity Cons'!T142+'Commercial-Electricity Cons'!T153+'Commercial-Electricity Cons'!T164+'Commercial-Electricity Cons'!T176</f>
        <v>1174.1414887157616</v>
      </c>
      <c r="U5" s="4">
        <f>'Commercial-Electricity Cons'!U10+'Commercial-Electricity Cons'!U21+'Commercial-Electricity Cons'!U32+'Commercial-Electricity Cons'!U43+'Commercial-Electricity Cons'!U54+'Commercial-Electricity Cons'!U65+'Commercial-Electricity Cons'!U76+'Commercial-Electricity Cons'!U87+'Commercial-Electricity Cons'!U98+'Commercial-Electricity Cons'!U109+'Commercial-Electricity Cons'!U120+'Commercial-Electricity Cons'!U131+'Commercial-Electricity Cons'!U142+'Commercial-Electricity Cons'!U153+'Commercial-Electricity Cons'!U164+'Commercial-Electricity Cons'!U176</f>
        <v>1178.8434123811494</v>
      </c>
      <c r="V5" s="4">
        <f>'Commercial-Electricity Cons'!V10+'Commercial-Electricity Cons'!V21+'Commercial-Electricity Cons'!V32+'Commercial-Electricity Cons'!V43+'Commercial-Electricity Cons'!V54+'Commercial-Electricity Cons'!V65+'Commercial-Electricity Cons'!V76+'Commercial-Electricity Cons'!V87+'Commercial-Electricity Cons'!V98+'Commercial-Electricity Cons'!V109+'Commercial-Electricity Cons'!V120+'Commercial-Electricity Cons'!V131+'Commercial-Electricity Cons'!V142+'Commercial-Electricity Cons'!V153+'Commercial-Electricity Cons'!V164+'Commercial-Electricity Cons'!V176</f>
        <v>1183.5778788439775</v>
      </c>
      <c r="W5" s="4">
        <f>'Commercial-Electricity Cons'!W10+'Commercial-Electricity Cons'!W21+'Commercial-Electricity Cons'!W32+'Commercial-Electricity Cons'!W43+'Commercial-Electricity Cons'!W54+'Commercial-Electricity Cons'!W65+'Commercial-Electricity Cons'!W76+'Commercial-Electricity Cons'!W87+'Commercial-Electricity Cons'!W98+'Commercial-Electricity Cons'!W109+'Commercial-Electricity Cons'!W120+'Commercial-Electricity Cons'!W131+'Commercial-Electricity Cons'!W142+'Commercial-Electricity Cons'!W153+'Commercial-Electricity Cons'!W164+'Commercial-Electricity Cons'!W176</f>
        <v>1188.3468849928809</v>
      </c>
      <c r="X5" s="4">
        <f>'Commercial-Electricity Cons'!X10+'Commercial-Electricity Cons'!X21+'Commercial-Electricity Cons'!X32+'Commercial-Electricity Cons'!X43+'Commercial-Electricity Cons'!X54+'Commercial-Electricity Cons'!X65+'Commercial-Electricity Cons'!X76+'Commercial-Electricity Cons'!X87+'Commercial-Electricity Cons'!X98+'Commercial-Electricity Cons'!X109+'Commercial-Electricity Cons'!X120+'Commercial-Electricity Cons'!X131+'Commercial-Electricity Cons'!X142+'Commercial-Electricity Cons'!X153+'Commercial-Electricity Cons'!X164+'Commercial-Electricity Cons'!X176</f>
        <v>1193.1525522839654</v>
      </c>
      <c r="Y5" s="4">
        <f>'Commercial-Electricity Cons'!Y10+'Commercial-Electricity Cons'!Y21+'Commercial-Electricity Cons'!Y32+'Commercial-Electricity Cons'!Y43+'Commercial-Electricity Cons'!Y54+'Commercial-Electricity Cons'!Y65+'Commercial-Electricity Cons'!Y76+'Commercial-Electricity Cons'!Y87+'Commercial-Electricity Cons'!Y98+'Commercial-Electricity Cons'!Y109+'Commercial-Electricity Cons'!Y120+'Commercial-Electricity Cons'!Y131+'Commercial-Electricity Cons'!Y142+'Commercial-Electricity Cons'!Y153+'Commercial-Electricity Cons'!Y164+'Commercial-Electricity Cons'!Y176</f>
        <v>1197.9971345827241</v>
      </c>
      <c r="Z5" s="4">
        <f>'Commercial-Electricity Cons'!Z10+'Commercial-Electricity Cons'!Z21+'Commercial-Electricity Cons'!Z32+'Commercial-Electricity Cons'!Z43+'Commercial-Electricity Cons'!Z54+'Commercial-Electricity Cons'!Z65+'Commercial-Electricity Cons'!Z76+'Commercial-Electricity Cons'!Z87+'Commercial-Electricity Cons'!Z98+'Commercial-Electricity Cons'!Z109+'Commercial-Electricity Cons'!Z120+'Commercial-Electricity Cons'!Z131+'Commercial-Electricity Cons'!Z142+'Commercial-Electricity Cons'!Z153+'Commercial-Electricity Cons'!Z164+'Commercial-Electricity Cons'!Z176</f>
        <v>1201.6695036532265</v>
      </c>
      <c r="AA5" s="4">
        <f>'Commercial-Electricity Cons'!AA10+'Commercial-Electricity Cons'!AA21+'Commercial-Electricity Cons'!AA32+'Commercial-Electricity Cons'!AA43+'Commercial-Electricity Cons'!AA54+'Commercial-Electricity Cons'!AA65+'Commercial-Electricity Cons'!AA76+'Commercial-Electricity Cons'!AA87+'Commercial-Electricity Cons'!AA98+'Commercial-Electricity Cons'!AA109+'Commercial-Electricity Cons'!AA120+'Commercial-Electricity Cons'!AA131+'Commercial-Electricity Cons'!AA142+'Commercial-Electricity Cons'!AA153+'Commercial-Electricity Cons'!AA164+'Commercial-Electricity Cons'!AA176</f>
        <v>1205.3856735680156</v>
      </c>
      <c r="AB5" s="4">
        <f>'Commercial-Electricity Cons'!AB10+'Commercial-Electricity Cons'!AB21+'Commercial-Electricity Cons'!AB32+'Commercial-Electricity Cons'!AB43+'Commercial-Electricity Cons'!AB54+'Commercial-Electricity Cons'!AB65+'Commercial-Electricity Cons'!AB76+'Commercial-Electricity Cons'!AB87+'Commercial-Electricity Cons'!AB98+'Commercial-Electricity Cons'!AB109+'Commercial-Electricity Cons'!AB120+'Commercial-Electricity Cons'!AB131+'Commercial-Electricity Cons'!AB142+'Commercial-Electricity Cons'!AB153+'Commercial-Electricity Cons'!AB164+'Commercial-Electricity Cons'!AB176</f>
        <v>1209.1483476070002</v>
      </c>
      <c r="AC5" s="4">
        <f>'Commercial-Electricity Cons'!AC10+'Commercial-Electricity Cons'!AC21+'Commercial-Electricity Cons'!AC32+'Commercial-Electricity Cons'!AC43+'Commercial-Electricity Cons'!AC54+'Commercial-Electricity Cons'!AC65+'Commercial-Electricity Cons'!AC76+'Commercial-Electricity Cons'!AC87+'Commercial-Electricity Cons'!AC98+'Commercial-Electricity Cons'!AC109+'Commercial-Electricity Cons'!AC120+'Commercial-Electricity Cons'!AC131+'Commercial-Electricity Cons'!AC142+'Commercial-Electricity Cons'!AC153+'Commercial-Electricity Cons'!AC164+'Commercial-Electricity Cons'!AC176</f>
        <v>1212.9603981288935</v>
      </c>
      <c r="AD5" s="4">
        <f>'Commercial-Electricity Cons'!AD10+'Commercial-Electricity Cons'!AD21+'Commercial-Electricity Cons'!AD32+'Commercial-Electricity Cons'!AD43+'Commercial-Electricity Cons'!AD54+'Commercial-Electricity Cons'!AD65+'Commercial-Electricity Cons'!AD76+'Commercial-Electricity Cons'!AD87+'Commercial-Electricity Cons'!AD98+'Commercial-Electricity Cons'!AD109+'Commercial-Electricity Cons'!AD120+'Commercial-Electricity Cons'!AD131+'Commercial-Electricity Cons'!AD142+'Commercial-Electricity Cons'!AD153+'Commercial-Electricity Cons'!AD164+'Commercial-Electricity Cons'!AD176</f>
        <v>1216.8248772385962</v>
      </c>
      <c r="AE5" s="4">
        <f>'Commercial-Electricity Cons'!AE10+'Commercial-Electricity Cons'!AE21+'Commercial-Electricity Cons'!AE32+'Commercial-Electricity Cons'!AE43+'Commercial-Electricity Cons'!AE54+'Commercial-Electricity Cons'!AE65+'Commercial-Electricity Cons'!AE76+'Commercial-Electricity Cons'!AE87+'Commercial-Electricity Cons'!AE98+'Commercial-Electricity Cons'!AE109+'Commercial-Electricity Cons'!AE120+'Commercial-Electricity Cons'!AE131+'Commercial-Electricity Cons'!AE142+'Commercial-Electricity Cons'!AE153+'Commercial-Electricity Cons'!AE164+'Commercial-Electricity Cons'!AE176</f>
        <v>1217.8084597381715</v>
      </c>
      <c r="AF5" s="4">
        <f>'Commercial-Electricity Cons'!AF10+'Commercial-Electricity Cons'!AF21+'Commercial-Electricity Cons'!AF32+'Commercial-Electricity Cons'!AF43+'Commercial-Electricity Cons'!AF54+'Commercial-Electricity Cons'!AF65+'Commercial-Electricity Cons'!AF76+'Commercial-Electricity Cons'!AF87+'Commercial-Electricity Cons'!AF98+'Commercial-Electricity Cons'!AF109+'Commercial-Electricity Cons'!AF120+'Commercial-Electricity Cons'!AF131+'Commercial-Electricity Cons'!AF142+'Commercial-Electricity Cons'!AF153+'Commercial-Electricity Cons'!AF164+'Commercial-Electricity Cons'!AF176</f>
        <v>1218.8510321151073</v>
      </c>
      <c r="AG5" s="4">
        <f>'Commercial-Electricity Cons'!AG10+'Commercial-Electricity Cons'!AG21+'Commercial-Electricity Cons'!AG32+'Commercial-Electricity Cons'!AG43+'Commercial-Electricity Cons'!AG54+'Commercial-Electricity Cons'!AG65+'Commercial-Electricity Cons'!AG76+'Commercial-Electricity Cons'!AG87+'Commercial-Electricity Cons'!AG98+'Commercial-Electricity Cons'!AG109+'Commercial-Electricity Cons'!AG120+'Commercial-Electricity Cons'!AG131+'Commercial-Electricity Cons'!AG142+'Commercial-Electricity Cons'!AG153+'Commercial-Electricity Cons'!AG164+'Commercial-Electricity Cons'!AG176</f>
        <v>1219.9562567147834</v>
      </c>
      <c r="AH5" s="4">
        <f>'Commercial-Electricity Cons'!AH10+'Commercial-Electricity Cons'!AH21+'Commercial-Electricity Cons'!AH32+'Commercial-Electricity Cons'!AH43+'Commercial-Electricity Cons'!AH54+'Commercial-Electricity Cons'!AH65+'Commercial-Electricity Cons'!AH76+'Commercial-Electricity Cons'!AH87+'Commercial-Electricity Cons'!AH98+'Commercial-Electricity Cons'!AH109+'Commercial-Electricity Cons'!AH120+'Commercial-Electricity Cons'!AH131+'Commercial-Electricity Cons'!AH142+'Commercial-Electricity Cons'!AH153+'Commercial-Electricity Cons'!AH164+'Commercial-Electricity Cons'!AH176</f>
        <v>1221.1280255238348</v>
      </c>
      <c r="AI5" s="4">
        <f>'Commercial-Electricity Cons'!AI10+'Commercial-Electricity Cons'!AI21+'Commercial-Electricity Cons'!AI32+'Commercial-Electricity Cons'!AI43+'Commercial-Electricity Cons'!AI54+'Commercial-Electricity Cons'!AI65+'Commercial-Electricity Cons'!AI76+'Commercial-Electricity Cons'!AI87+'Commercial-Electricity Cons'!AI98+'Commercial-Electricity Cons'!AI109+'Commercial-Electricity Cons'!AI120+'Commercial-Electricity Cons'!AI131+'Commercial-Electricity Cons'!AI142+'Commercial-Electricity Cons'!AI153+'Commercial-Electricity Cons'!AI164+'Commercial-Electricity Cons'!AI176</f>
        <v>1222.3704746885871</v>
      </c>
      <c r="AJ5" s="4">
        <f>'Commercial-Electricity Cons'!AJ10+'Commercial-Electricity Cons'!AJ21+'Commercial-Electricity Cons'!AJ32+'Commercial-Electricity Cons'!AJ43+'Commercial-Electricity Cons'!AJ54+'Commercial-Electricity Cons'!AJ65+'Commercial-Electricity Cons'!AJ76+'Commercial-Electricity Cons'!AJ87+'Commercial-Electricity Cons'!AJ98+'Commercial-Electricity Cons'!AJ109+'Commercial-Electricity Cons'!AJ120+'Commercial-Electricity Cons'!AJ131+'Commercial-Electricity Cons'!AJ142+'Commercial-Electricity Cons'!AJ153+'Commercial-Electricity Cons'!AJ164+'Commercial-Electricity Cons'!AJ176</f>
        <v>1223.6879999575799</v>
      </c>
      <c r="AK5" s="4">
        <f>'Commercial-Electricity Cons'!AK10+'Commercial-Electricity Cons'!AK21+'Commercial-Electricity Cons'!AK32+'Commercial-Electricity Cons'!AK43+'Commercial-Electricity Cons'!AK54+'Commercial-Electricity Cons'!AK65+'Commercial-Electricity Cons'!AK76+'Commercial-Electricity Cons'!AK87+'Commercial-Electricity Cons'!AK98+'Commercial-Electricity Cons'!AK109+'Commercial-Electricity Cons'!AK120+'Commercial-Electricity Cons'!AK131+'Commercial-Electricity Cons'!AK142+'Commercial-Electricity Cons'!AK153+'Commercial-Electricity Cons'!AK164+'Commercial-Electricity Cons'!AK176</f>
        <v>1225.0852731073151</v>
      </c>
      <c r="AL5" s="4">
        <f>'Commercial-Electricity Cons'!AL10+'Commercial-Electricity Cons'!AL21+'Commercial-Electricity Cons'!AL32+'Commercial-Electricity Cons'!AL43+'Commercial-Electricity Cons'!AL54+'Commercial-Electricity Cons'!AL65+'Commercial-Electricity Cons'!AL76+'Commercial-Electricity Cons'!AL87+'Commercial-Electricity Cons'!AL98+'Commercial-Electricity Cons'!AL109+'Commercial-Electricity Cons'!AL120+'Commercial-Electricity Cons'!AL131+'Commercial-Electricity Cons'!AL142+'Commercial-Electricity Cons'!AL153+'Commercial-Electricity Cons'!AL164+'Commercial-Electricity Cons'!AL176</f>
        <v>1226.567259414174</v>
      </c>
      <c r="AM5" s="4">
        <f>'Commercial-Electricity Cons'!AM10+'Commercial-Electricity Cons'!AM21+'Commercial-Electricity Cons'!AM32+'Commercial-Electricity Cons'!AM43+'Commercial-Electricity Cons'!AM54+'Commercial-Electricity Cons'!AM65+'Commercial-Electricity Cons'!AM76+'Commercial-Electricity Cons'!AM87+'Commercial-Electricity Cons'!AM98+'Commercial-Electricity Cons'!AM109+'Commercial-Electricity Cons'!AM120+'Commercial-Electricity Cons'!AM131+'Commercial-Electricity Cons'!AM142+'Commercial-Electricity Cons'!AM153+'Commercial-Electricity Cons'!AM164+'Commercial-Electricity Cons'!AM176</f>
        <v>1228.139236239484</v>
      </c>
      <c r="AN5" s="4">
        <f>'Commercial-Electricity Cons'!AN10+'Commercial-Electricity Cons'!AN21+'Commercial-Electricity Cons'!AN32+'Commercial-Electricity Cons'!AN43+'Commercial-Electricity Cons'!AN54+'Commercial-Electricity Cons'!AN65+'Commercial-Electricity Cons'!AN76+'Commercial-Electricity Cons'!AN87+'Commercial-Electricity Cons'!AN98+'Commercial-Electricity Cons'!AN109+'Commercial-Electricity Cons'!AN120+'Commercial-Electricity Cons'!AN131+'Commercial-Electricity Cons'!AN142+'Commercial-Electricity Cons'!AN153+'Commercial-Electricity Cons'!AN164+'Commercial-Electricity Cons'!AN176</f>
        <v>1229.8068127990261</v>
      </c>
    </row>
    <row r="7" spans="1:40" s="3" customFormat="1" x14ac:dyDescent="0.25"/>
    <row r="8" spans="1:40" s="3" customFormat="1" x14ac:dyDescent="0.25">
      <c r="I8" s="31"/>
    </row>
    <row r="9" spans="1:40" x14ac:dyDescent="0.25">
      <c r="I9" s="24"/>
    </row>
    <row r="10" spans="1:40" x14ac:dyDescent="0.25">
      <c r="I10" s="24"/>
    </row>
    <row r="11" spans="1:40" x14ac:dyDescent="0.25">
      <c r="I11" s="24"/>
    </row>
    <row r="12" spans="1:40" x14ac:dyDescent="0.25">
      <c r="I12" s="24"/>
    </row>
    <row r="13" spans="1:40" x14ac:dyDescent="0.25">
      <c r="I13" s="24"/>
    </row>
    <row r="14" spans="1:40" x14ac:dyDescent="0.25">
      <c r="A14" s="3" t="s">
        <v>11</v>
      </c>
      <c r="B14" s="3" t="s">
        <v>34</v>
      </c>
      <c r="C14" s="3" t="s">
        <v>138</v>
      </c>
      <c r="D14" s="3" t="s">
        <v>142</v>
      </c>
      <c r="E14" s="3" t="s">
        <v>139</v>
      </c>
      <c r="F14" s="3" t="s">
        <v>141</v>
      </c>
      <c r="G14" s="3" t="s">
        <v>140</v>
      </c>
      <c r="H14" s="3" t="s">
        <v>37</v>
      </c>
      <c r="I14" s="3" t="s">
        <v>143</v>
      </c>
    </row>
    <row r="15" spans="1:40" x14ac:dyDescent="0.25">
      <c r="A15" s="32">
        <v>2019</v>
      </c>
      <c r="B15" s="31"/>
      <c r="C15" s="15">
        <f>_xlfn.FORECAST.LINEAR(A15,B$16:B$56,A$16:A$56)</f>
        <v>16131.996365956104</v>
      </c>
      <c r="D15" s="31"/>
      <c r="E15" s="15">
        <f>_xlfn.FORECAST.LINEAR(C15,D$16:D$56,C$16:C$56)</f>
        <v>6825.0667581930629</v>
      </c>
      <c r="F15" s="31"/>
      <c r="G15" s="15">
        <f>_xlfn.FORECAST.LINEAR(E15,F$16:F$56,E$16:E$56)</f>
        <v>1301.1993782991494</v>
      </c>
      <c r="H15" s="31"/>
      <c r="I15" s="15">
        <f>_xlfn.FORECAST.LINEAR(G15,H$16:H$56,G$16:G$56)</f>
        <v>1057.8436228273752</v>
      </c>
    </row>
    <row r="16" spans="1:40" x14ac:dyDescent="0.25">
      <c r="A16" s="32">
        <v>2020</v>
      </c>
      <c r="B16" s="24"/>
      <c r="C16" s="15">
        <f t="shared" ref="C16:C56" si="0">_xlfn.FORECAST.LINEAR(A16,B$16:B$56,A$16:A$56)</f>
        <v>16203.105379962086</v>
      </c>
      <c r="D16" s="24"/>
      <c r="E16" s="15">
        <f t="shared" ref="E16:E56" si="1">_xlfn.FORECAST.LINEAR(C16,D$16:D$56,C$16:C$56)</f>
        <v>6854.6038158177244</v>
      </c>
      <c r="F16" s="24"/>
      <c r="G16" s="15">
        <f t="shared" ref="G16:G56" si="2">_xlfn.FORECAST.LINEAR(E16,F$16:F$56,E$16:E$56)</f>
        <v>1306.809432172608</v>
      </c>
      <c r="H16" s="24"/>
      <c r="I16" s="15">
        <f t="shared" ref="I16:I56" si="3">_xlfn.FORECAST.LINEAR(G16,H$16:H$56,G$16:G$56)</f>
        <v>1062.678000975026</v>
      </c>
    </row>
    <row r="17" spans="1:9" x14ac:dyDescent="0.25">
      <c r="A17" s="32">
        <v>2021</v>
      </c>
      <c r="B17" s="24"/>
      <c r="C17" s="15">
        <f t="shared" si="0"/>
        <v>16274.214393968068</v>
      </c>
      <c r="D17" s="24"/>
      <c r="E17" s="15">
        <f t="shared" si="1"/>
        <v>6884.1408734423858</v>
      </c>
      <c r="F17" s="24"/>
      <c r="G17" s="15">
        <f t="shared" si="2"/>
        <v>1312.4194860460666</v>
      </c>
      <c r="H17" s="24"/>
      <c r="I17" s="15">
        <f t="shared" si="3"/>
        <v>1067.5123791226765</v>
      </c>
    </row>
    <row r="18" spans="1:9" x14ac:dyDescent="0.25">
      <c r="A18" s="8">
        <v>2022</v>
      </c>
      <c r="B18" s="24" cm="1">
        <f t="array" ref="B18:B56">TRANSPOSE(B2:AN2)</f>
        <v>16119.990048827778</v>
      </c>
      <c r="C18" s="4">
        <f t="shared" si="0"/>
        <v>16345.32340797405</v>
      </c>
      <c r="D18" s="24" cm="1">
        <f t="array" ref="D18:D56">TRANSPOSE(B3:AN3)</f>
        <v>6815.8102627706921</v>
      </c>
      <c r="E18" s="4">
        <f t="shared" si="1"/>
        <v>6913.6779310670472</v>
      </c>
      <c r="F18" s="24" cm="1">
        <f t="array" ref="F18:F56">TRANSPOSE(B4:AN4)</f>
        <v>1301.344554027768</v>
      </c>
      <c r="G18" s="4">
        <f t="shared" si="2"/>
        <v>1318.0295399195252</v>
      </c>
      <c r="H18" s="24" cm="1">
        <f t="array" ref="H18:H56">TRANSPOSE(B5:AN5)</f>
        <v>1058.475045850387</v>
      </c>
      <c r="I18" s="4">
        <f t="shared" si="3"/>
        <v>1072.3467572703271</v>
      </c>
    </row>
    <row r="19" spans="1:9" x14ac:dyDescent="0.25">
      <c r="A19" s="8">
        <v>2023</v>
      </c>
      <c r="B19" s="24">
        <v>16169.656222776161</v>
      </c>
      <c r="C19" s="4">
        <f t="shared" si="0"/>
        <v>16416.432421980004</v>
      </c>
      <c r="D19" s="24">
        <v>6836.5878065280622</v>
      </c>
      <c r="E19" s="4">
        <f t="shared" si="1"/>
        <v>6943.2149886916968</v>
      </c>
      <c r="F19" s="24">
        <v>1305.2669097461892</v>
      </c>
      <c r="G19" s="4">
        <f t="shared" si="2"/>
        <v>1323.6395937929815</v>
      </c>
      <c r="H19" s="24">
        <v>1061.778358259468</v>
      </c>
      <c r="I19" s="4">
        <f t="shared" si="3"/>
        <v>1077.1811354179758</v>
      </c>
    </row>
    <row r="20" spans="1:9" x14ac:dyDescent="0.25">
      <c r="A20" s="8">
        <v>2024</v>
      </c>
      <c r="B20" s="24">
        <v>16217.641192577237</v>
      </c>
      <c r="C20" s="4">
        <f t="shared" si="0"/>
        <v>16487.541435985986</v>
      </c>
      <c r="D20" s="24">
        <v>6856.7053565121223</v>
      </c>
      <c r="E20" s="4">
        <f t="shared" si="1"/>
        <v>6972.7520463163582</v>
      </c>
      <c r="F20" s="24">
        <v>1309.0095801025825</v>
      </c>
      <c r="G20" s="4">
        <f t="shared" si="2"/>
        <v>1329.2496476664398</v>
      </c>
      <c r="H20" s="24">
        <v>1064.9771882792231</v>
      </c>
      <c r="I20" s="4">
        <f t="shared" si="3"/>
        <v>1082.0155135656262</v>
      </c>
    </row>
    <row r="21" spans="1:9" x14ac:dyDescent="0.25">
      <c r="A21" s="8">
        <v>2025</v>
      </c>
      <c r="B21" s="24">
        <v>16265.761301510345</v>
      </c>
      <c r="C21" s="4">
        <f t="shared" si="0"/>
        <v>16558.650449991968</v>
      </c>
      <c r="D21" s="24">
        <v>6876.8710079617304</v>
      </c>
      <c r="E21" s="4">
        <f t="shared" si="1"/>
        <v>7002.2891039410197</v>
      </c>
      <c r="F21" s="24">
        <v>1312.7651688174703</v>
      </c>
      <c r="G21" s="4">
        <f t="shared" si="2"/>
        <v>1334.8597015398984</v>
      </c>
      <c r="H21" s="24">
        <v>1068.1879121469663</v>
      </c>
      <c r="I21" s="4">
        <f t="shared" si="3"/>
        <v>1086.849891713277</v>
      </c>
    </row>
    <row r="22" spans="1:9" x14ac:dyDescent="0.25">
      <c r="A22" s="8">
        <v>2026</v>
      </c>
      <c r="B22" s="24">
        <v>16390.089306561127</v>
      </c>
      <c r="C22" s="4">
        <f t="shared" si="0"/>
        <v>16629.759463997922</v>
      </c>
      <c r="D22" s="24">
        <v>6929.2073504447744</v>
      </c>
      <c r="E22" s="4">
        <f t="shared" si="1"/>
        <v>7031.8261615656693</v>
      </c>
      <c r="F22" s="24">
        <v>1322.3855594904219</v>
      </c>
      <c r="G22" s="4">
        <f t="shared" si="2"/>
        <v>1340.4697554133547</v>
      </c>
      <c r="H22" s="24">
        <v>1076.4097155911859</v>
      </c>
      <c r="I22" s="4">
        <f t="shared" si="3"/>
        <v>1091.6842698609255</v>
      </c>
    </row>
    <row r="23" spans="1:9" x14ac:dyDescent="0.25">
      <c r="A23" s="8">
        <v>2027</v>
      </c>
      <c r="B23" s="24">
        <v>16514.572175564281</v>
      </c>
      <c r="C23" s="4">
        <f t="shared" si="0"/>
        <v>16700.868478003904</v>
      </c>
      <c r="D23" s="24">
        <v>6981.5988078934697</v>
      </c>
      <c r="E23" s="4">
        <f t="shared" si="1"/>
        <v>7061.3632191903316</v>
      </c>
      <c r="F23" s="24">
        <v>1332.020782169267</v>
      </c>
      <c r="G23" s="4">
        <f t="shared" si="2"/>
        <v>1346.0798092868135</v>
      </c>
      <c r="H23" s="24">
        <v>1084.645110607303</v>
      </c>
      <c r="I23" s="4">
        <f t="shared" si="3"/>
        <v>1096.5186480085765</v>
      </c>
    </row>
    <row r="24" spans="1:9" x14ac:dyDescent="0.25">
      <c r="A24" s="8">
        <v>2028</v>
      </c>
      <c r="B24" s="24">
        <v>16639.218809776707</v>
      </c>
      <c r="C24" s="4">
        <f t="shared" si="0"/>
        <v>16771.977492009886</v>
      </c>
      <c r="D24" s="24">
        <v>7034.0484764066332</v>
      </c>
      <c r="E24" s="4">
        <f t="shared" si="1"/>
        <v>7090.900276814993</v>
      </c>
      <c r="F24" s="24">
        <v>1341.6716833216435</v>
      </c>
      <c r="G24" s="4">
        <f t="shared" si="2"/>
        <v>1351.6898631602719</v>
      </c>
      <c r="H24" s="24">
        <v>1092.8949060757955</v>
      </c>
      <c r="I24" s="4">
        <f t="shared" si="3"/>
        <v>1101.3530261562269</v>
      </c>
    </row>
    <row r="25" spans="1:9" x14ac:dyDescent="0.25">
      <c r="A25" s="8">
        <v>2029</v>
      </c>
      <c r="B25" s="24">
        <v>16764.038648895981</v>
      </c>
      <c r="C25" s="4">
        <f t="shared" si="0"/>
        <v>16843.086506015869</v>
      </c>
      <c r="D25" s="24">
        <v>7086.5596360421841</v>
      </c>
      <c r="E25" s="4">
        <f t="shared" si="1"/>
        <v>7120.4373344396545</v>
      </c>
      <c r="F25" s="24">
        <v>1351.3391604707358</v>
      </c>
      <c r="G25" s="4">
        <f t="shared" si="2"/>
        <v>1357.2999170337305</v>
      </c>
      <c r="H25" s="24">
        <v>1101.1599608983825</v>
      </c>
      <c r="I25" s="4">
        <f t="shared" si="3"/>
        <v>1106.1874043038774</v>
      </c>
    </row>
    <row r="26" spans="1:9" x14ac:dyDescent="0.25">
      <c r="A26" s="8">
        <v>2030</v>
      </c>
      <c r="B26" s="24">
        <v>16889.041704076724</v>
      </c>
      <c r="C26" s="4">
        <f t="shared" si="0"/>
        <v>16914.195520021822</v>
      </c>
      <c r="D26" s="24">
        <v>7139.1357619178552</v>
      </c>
      <c r="E26" s="4">
        <f t="shared" si="1"/>
        <v>7149.9743920643041</v>
      </c>
      <c r="F26" s="24">
        <v>1361.0241653179594</v>
      </c>
      <c r="G26" s="4">
        <f t="shared" si="2"/>
        <v>1362.9099709071868</v>
      </c>
      <c r="H26" s="24">
        <v>1109.4411871241368</v>
      </c>
      <c r="I26" s="4">
        <f t="shared" si="3"/>
        <v>1111.0217824515262</v>
      </c>
    </row>
    <row r="27" spans="1:9" x14ac:dyDescent="0.25">
      <c r="A27" s="8">
        <v>2031</v>
      </c>
      <c r="B27" s="24">
        <v>16994.790691136212</v>
      </c>
      <c r="C27" s="4">
        <f t="shared" si="0"/>
        <v>16985.304534027804</v>
      </c>
      <c r="D27" s="24">
        <v>7183.5683587346894</v>
      </c>
      <c r="E27" s="4">
        <f t="shared" si="1"/>
        <v>7179.5114496889655</v>
      </c>
      <c r="F27" s="24">
        <v>1369.2316537811269</v>
      </c>
      <c r="G27" s="4">
        <f t="shared" si="2"/>
        <v>1368.5200247806454</v>
      </c>
      <c r="H27" s="24">
        <v>1116.4615721753964</v>
      </c>
      <c r="I27" s="4">
        <f t="shared" si="3"/>
        <v>1115.8561605991767</v>
      </c>
    </row>
    <row r="28" spans="1:9" x14ac:dyDescent="0.25">
      <c r="A28" s="8">
        <v>2032</v>
      </c>
      <c r="B28" s="24">
        <v>17100.743900317855</v>
      </c>
      <c r="C28" s="4">
        <f t="shared" si="0"/>
        <v>17056.413548033786</v>
      </c>
      <c r="D28" s="24">
        <v>7228.0731645420028</v>
      </c>
      <c r="E28" s="4">
        <f t="shared" si="1"/>
        <v>7209.0485073136269</v>
      </c>
      <c r="F28" s="24">
        <v>1377.4586567319168</v>
      </c>
      <c r="G28" s="4">
        <f t="shared" si="2"/>
        <v>1374.130078654104</v>
      </c>
      <c r="H28" s="24">
        <v>1123.5000698296246</v>
      </c>
      <c r="I28" s="4">
        <f t="shared" si="3"/>
        <v>1120.6905387468275</v>
      </c>
    </row>
    <row r="29" spans="1:9" x14ac:dyDescent="0.25">
      <c r="A29" s="8">
        <v>2033</v>
      </c>
      <c r="B29" s="24">
        <v>17206.91327638071</v>
      </c>
      <c r="C29" s="4">
        <f t="shared" si="0"/>
        <v>17127.52256203974</v>
      </c>
      <c r="D29" s="24">
        <v>7272.6543132462084</v>
      </c>
      <c r="E29" s="4">
        <f t="shared" si="1"/>
        <v>7238.5855649382765</v>
      </c>
      <c r="F29" s="24">
        <v>1385.7063091370214</v>
      </c>
      <c r="G29" s="4">
        <f t="shared" si="2"/>
        <v>1379.74013252756</v>
      </c>
      <c r="H29" s="24">
        <v>1130.5577723690353</v>
      </c>
      <c r="I29" s="4">
        <f t="shared" si="3"/>
        <v>1125.5249168944758</v>
      </c>
    </row>
    <row r="30" spans="1:9" x14ac:dyDescent="0.25">
      <c r="A30" s="8">
        <v>2034</v>
      </c>
      <c r="B30" s="24">
        <v>17313.311489416566</v>
      </c>
      <c r="C30" s="4">
        <f t="shared" si="0"/>
        <v>17198.631576045722</v>
      </c>
      <c r="D30" s="24">
        <v>7317.3161854424343</v>
      </c>
      <c r="E30" s="4">
        <f t="shared" si="1"/>
        <v>7268.1226225629389</v>
      </c>
      <c r="F30" s="24">
        <v>1393.9758146901631</v>
      </c>
      <c r="G30" s="4">
        <f t="shared" si="2"/>
        <v>1385.3501864010188</v>
      </c>
      <c r="H30" s="24">
        <v>1137.635839827881</v>
      </c>
      <c r="I30" s="4">
        <f t="shared" si="3"/>
        <v>1130.3592950421269</v>
      </c>
    </row>
    <row r="31" spans="1:9" x14ac:dyDescent="0.25">
      <c r="A31" s="8">
        <v>2035</v>
      </c>
      <c r="B31" s="24">
        <v>17419.951979476642</v>
      </c>
      <c r="C31" s="4">
        <f t="shared" si="0"/>
        <v>17269.740590051704</v>
      </c>
      <c r="D31" s="24">
        <v>7362.0634233591054</v>
      </c>
      <c r="E31" s="4">
        <f t="shared" si="1"/>
        <v>7297.6596801876003</v>
      </c>
      <c r="F31" s="24">
        <v>1402.2684500302339</v>
      </c>
      <c r="G31" s="4">
        <f t="shared" si="2"/>
        <v>1390.9602402744774</v>
      </c>
      <c r="H31" s="24">
        <v>1144.7355042374938</v>
      </c>
      <c r="I31" s="4">
        <f t="shared" si="3"/>
        <v>1135.1936731897774</v>
      </c>
    </row>
    <row r="32" spans="1:9" x14ac:dyDescent="0.25">
      <c r="A32" s="8">
        <v>2036</v>
      </c>
      <c r="B32" s="24">
        <v>17507.17406969038</v>
      </c>
      <c r="C32" s="4">
        <f t="shared" si="0"/>
        <v>17340.849604057657</v>
      </c>
      <c r="D32" s="24">
        <v>7398.592972715267</v>
      </c>
      <c r="E32" s="4">
        <f t="shared" si="1"/>
        <v>7327.1967378122499</v>
      </c>
      <c r="F32" s="24">
        <v>1409.071986823478</v>
      </c>
      <c r="G32" s="4">
        <f t="shared" si="2"/>
        <v>1396.5702941479337</v>
      </c>
      <c r="H32" s="24">
        <v>1150.5651779122252</v>
      </c>
      <c r="I32" s="4">
        <f t="shared" si="3"/>
        <v>1140.0280513374262</v>
      </c>
    </row>
    <row r="33" spans="1:9" x14ac:dyDescent="0.25">
      <c r="A33" s="8">
        <v>2037</v>
      </c>
      <c r="B33" s="24">
        <v>17594.666936326292</v>
      </c>
      <c r="C33" s="4">
        <f t="shared" si="0"/>
        <v>17411.95861806364</v>
      </c>
      <c r="D33" s="24">
        <v>7435.217677130111</v>
      </c>
      <c r="E33" s="4">
        <f t="shared" si="1"/>
        <v>7356.7337954369114</v>
      </c>
      <c r="F33" s="24">
        <v>1415.901350027397</v>
      </c>
      <c r="G33" s="4">
        <f t="shared" si="2"/>
        <v>1402.1803480213921</v>
      </c>
      <c r="H33" s="24">
        <v>1156.4190904414772</v>
      </c>
      <c r="I33" s="4">
        <f t="shared" si="3"/>
        <v>1144.8624294850765</v>
      </c>
    </row>
    <row r="34" spans="1:9" x14ac:dyDescent="0.25">
      <c r="A34" s="8">
        <v>2038</v>
      </c>
      <c r="B34" s="24">
        <v>17682.446625726847</v>
      </c>
      <c r="C34" s="4">
        <f t="shared" si="0"/>
        <v>17483.067632069622</v>
      </c>
      <c r="D34" s="24">
        <v>7471.9430628638665</v>
      </c>
      <c r="E34" s="4">
        <f t="shared" si="1"/>
        <v>7386.2708530615728</v>
      </c>
      <c r="F34" s="24">
        <v>1422.7580631276767</v>
      </c>
      <c r="G34" s="4">
        <f t="shared" si="2"/>
        <v>1407.7904018948507</v>
      </c>
      <c r="H34" s="24">
        <v>1162.2987180866207</v>
      </c>
      <c r="I34" s="4">
        <f t="shared" si="3"/>
        <v>1149.6968076327271</v>
      </c>
    </row>
    <row r="35" spans="1:9" x14ac:dyDescent="0.25">
      <c r="A35" s="8">
        <v>2039</v>
      </c>
      <c r="B35" s="24">
        <v>17770.530162270788</v>
      </c>
      <c r="C35" s="4">
        <f t="shared" si="0"/>
        <v>17554.176646075604</v>
      </c>
      <c r="D35" s="24">
        <v>7508.7749873523098</v>
      </c>
      <c r="E35" s="4">
        <f t="shared" si="1"/>
        <v>7415.8079106862342</v>
      </c>
      <c r="F35" s="24">
        <v>1429.6437422165425</v>
      </c>
      <c r="G35" s="4">
        <f t="shared" si="2"/>
        <v>1413.4004557683093</v>
      </c>
      <c r="H35" s="24">
        <v>1168.2056289445629</v>
      </c>
      <c r="I35" s="4">
        <f t="shared" si="3"/>
        <v>1154.5311857803779</v>
      </c>
    </row>
    <row r="36" spans="1:9" x14ac:dyDescent="0.25">
      <c r="A36" s="8">
        <v>2040</v>
      </c>
      <c r="B36" s="24">
        <v>17858.93560874309</v>
      </c>
      <c r="C36" s="4">
        <f t="shared" si="0"/>
        <v>17625.285660081558</v>
      </c>
      <c r="D36" s="24">
        <v>7545.7196593461003</v>
      </c>
      <c r="E36" s="4">
        <f t="shared" si="1"/>
        <v>7445.3449683108838</v>
      </c>
      <c r="F36" s="24">
        <v>1436.5601016955272</v>
      </c>
      <c r="G36" s="4">
        <f t="shared" si="2"/>
        <v>1419.0105096417656</v>
      </c>
      <c r="H36" s="24">
        <v>1174.1414887157616</v>
      </c>
      <c r="I36" s="4">
        <f t="shared" si="3"/>
        <v>1159.3655639280264</v>
      </c>
    </row>
    <row r="37" spans="1:9" x14ac:dyDescent="0.25">
      <c r="A37" s="8">
        <v>2041</v>
      </c>
      <c r="B37" s="24">
        <v>17928.436914067515</v>
      </c>
      <c r="C37" s="4">
        <f t="shared" si="0"/>
        <v>17696.39467408754</v>
      </c>
      <c r="D37" s="24">
        <v>7574.6572093826835</v>
      </c>
      <c r="E37" s="4">
        <f t="shared" si="1"/>
        <v>7474.8820259355452</v>
      </c>
      <c r="F37" s="24">
        <v>1442.0283729501134</v>
      </c>
      <c r="G37" s="4">
        <f t="shared" si="2"/>
        <v>1424.6205635152241</v>
      </c>
      <c r="H37" s="24">
        <v>1178.8434123811494</v>
      </c>
      <c r="I37" s="4">
        <f t="shared" si="3"/>
        <v>1164.1999420756772</v>
      </c>
    </row>
    <row r="38" spans="1:9" x14ac:dyDescent="0.25">
      <c r="A38" s="8">
        <v>2042</v>
      </c>
      <c r="B38" s="24">
        <v>17998.298766898311</v>
      </c>
      <c r="C38" s="4">
        <f t="shared" si="0"/>
        <v>17767.503688093522</v>
      </c>
      <c r="D38" s="24">
        <v>7603.7207283275366</v>
      </c>
      <c r="E38" s="4">
        <f t="shared" si="1"/>
        <v>7504.4190835602076</v>
      </c>
      <c r="F38" s="24">
        <v>1447.530981303232</v>
      </c>
      <c r="G38" s="4">
        <f t="shared" si="2"/>
        <v>1430.2306173886827</v>
      </c>
      <c r="H38" s="24">
        <v>1183.5778788439775</v>
      </c>
      <c r="I38" s="4">
        <f t="shared" si="3"/>
        <v>1169.0343202233278</v>
      </c>
    </row>
    <row r="39" spans="1:9" x14ac:dyDescent="0.25">
      <c r="A39" s="8">
        <v>2043</v>
      </c>
      <c r="B39" s="24">
        <v>18068.542746330349</v>
      </c>
      <c r="C39" s="4">
        <f t="shared" si="0"/>
        <v>17838.612702099475</v>
      </c>
      <c r="D39" s="24">
        <v>7632.9176125099657</v>
      </c>
      <c r="E39" s="4">
        <f t="shared" si="1"/>
        <v>7533.9561411848572</v>
      </c>
      <c r="F39" s="24">
        <v>1453.0699739653244</v>
      </c>
      <c r="G39" s="4">
        <f t="shared" si="2"/>
        <v>1435.840671262139</v>
      </c>
      <c r="H39" s="24">
        <v>1188.3468849928809</v>
      </c>
      <c r="I39" s="4">
        <f t="shared" si="3"/>
        <v>1173.8686983709765</v>
      </c>
    </row>
    <row r="40" spans="1:9" x14ac:dyDescent="0.25">
      <c r="A40" s="8">
        <v>2044</v>
      </c>
      <c r="B40" s="24">
        <v>18139.191751462906</v>
      </c>
      <c r="C40" s="4">
        <f t="shared" si="0"/>
        <v>17909.721716105458</v>
      </c>
      <c r="D40" s="24">
        <v>7662.2557033355906</v>
      </c>
      <c r="E40" s="4">
        <f t="shared" si="1"/>
        <v>7563.4931988095186</v>
      </c>
      <c r="F40" s="24">
        <v>1458.6475230489507</v>
      </c>
      <c r="G40" s="4">
        <f t="shared" si="2"/>
        <v>1441.4507251355976</v>
      </c>
      <c r="H40" s="24">
        <v>1193.1525522839654</v>
      </c>
      <c r="I40" s="4">
        <f t="shared" si="3"/>
        <v>1178.7030765186271</v>
      </c>
    </row>
    <row r="41" spans="1:9" x14ac:dyDescent="0.25">
      <c r="A41" s="8">
        <v>2045</v>
      </c>
      <c r="B41" s="24">
        <v>18210.270083131843</v>
      </c>
      <c r="C41" s="4">
        <f t="shared" si="0"/>
        <v>17980.83073011144</v>
      </c>
      <c r="D41" s="24">
        <v>7691.7433144519518</v>
      </c>
      <c r="E41" s="4">
        <f t="shared" si="1"/>
        <v>7593.03025643418</v>
      </c>
      <c r="F41" s="24">
        <v>1464.265933285064</v>
      </c>
      <c r="G41" s="4">
        <f t="shared" si="2"/>
        <v>1447.0607790090562</v>
      </c>
      <c r="H41" s="24">
        <v>1197.9971345827241</v>
      </c>
      <c r="I41" s="4">
        <f t="shared" si="3"/>
        <v>1183.5374546662777</v>
      </c>
    </row>
    <row r="42" spans="1:9" x14ac:dyDescent="0.25">
      <c r="A42" s="8">
        <v>2046</v>
      </c>
      <c r="B42" s="24">
        <v>18263.336368021341</v>
      </c>
      <c r="C42" s="4">
        <f t="shared" si="0"/>
        <v>18051.939744117422</v>
      </c>
      <c r="D42" s="24">
        <v>7713.5914160489874</v>
      </c>
      <c r="E42" s="4">
        <f t="shared" si="1"/>
        <v>7622.5673140588415</v>
      </c>
      <c r="F42" s="24">
        <v>1468.5068602465763</v>
      </c>
      <c r="G42" s="4">
        <f t="shared" si="2"/>
        <v>1452.6708328825146</v>
      </c>
      <c r="H42" s="24">
        <v>1201.6695036532265</v>
      </c>
      <c r="I42" s="4">
        <f t="shared" si="3"/>
        <v>1188.3718328139282</v>
      </c>
    </row>
    <row r="43" spans="1:9" x14ac:dyDescent="0.25">
      <c r="A43" s="8">
        <v>2047</v>
      </c>
      <c r="B43" s="24">
        <v>18316.88431039776</v>
      </c>
      <c r="C43" s="4">
        <f t="shared" si="0"/>
        <v>18123.048758123376</v>
      </c>
      <c r="D43" s="24">
        <v>7735.6068758939964</v>
      </c>
      <c r="E43" s="4">
        <f t="shared" si="1"/>
        <v>7652.1043716834911</v>
      </c>
      <c r="F43" s="24">
        <v>1472.7936010649939</v>
      </c>
      <c r="G43" s="4">
        <f t="shared" si="2"/>
        <v>1458.2808867559709</v>
      </c>
      <c r="H43" s="24">
        <v>1205.3856735680156</v>
      </c>
      <c r="I43" s="4">
        <f t="shared" si="3"/>
        <v>1193.2062109615767</v>
      </c>
    </row>
    <row r="44" spans="1:9" x14ac:dyDescent="0.25">
      <c r="A44" s="8">
        <v>2048</v>
      </c>
      <c r="B44" s="24">
        <v>18370.942959467699</v>
      </c>
      <c r="C44" s="4">
        <f t="shared" si="0"/>
        <v>18194.157772129358</v>
      </c>
      <c r="D44" s="24">
        <v>7757.7996046734488</v>
      </c>
      <c r="E44" s="4">
        <f t="shared" si="1"/>
        <v>7681.6414293081525</v>
      </c>
      <c r="F44" s="24">
        <v>1477.1289095961015</v>
      </c>
      <c r="G44" s="4">
        <f t="shared" si="2"/>
        <v>1463.8909406294295</v>
      </c>
      <c r="H44" s="24">
        <v>1209.1483476070002</v>
      </c>
      <c r="I44" s="4">
        <f t="shared" si="3"/>
        <v>1198.0405891092275</v>
      </c>
    </row>
    <row r="45" spans="1:9" x14ac:dyDescent="0.25">
      <c r="A45" s="8">
        <v>2049</v>
      </c>
      <c r="B45" s="24">
        <v>18425.543147567496</v>
      </c>
      <c r="C45" s="4">
        <f t="shared" si="0"/>
        <v>18265.26678613534</v>
      </c>
      <c r="D45" s="24">
        <v>7780.1801118488111</v>
      </c>
      <c r="E45" s="4">
        <f t="shared" si="1"/>
        <v>7711.1784869328148</v>
      </c>
      <c r="F45" s="24">
        <v>1481.5157083107986</v>
      </c>
      <c r="G45" s="4">
        <f t="shared" si="2"/>
        <v>1469.5009945028883</v>
      </c>
      <c r="H45" s="24">
        <v>1212.9603981288935</v>
      </c>
      <c r="I45" s="4">
        <f t="shared" si="3"/>
        <v>1202.8749672568783</v>
      </c>
    </row>
    <row r="46" spans="1:9" x14ac:dyDescent="0.25">
      <c r="A46" s="8">
        <v>2050</v>
      </c>
      <c r="B46" s="24">
        <v>18480.717600900738</v>
      </c>
      <c r="C46" s="4">
        <f t="shared" si="0"/>
        <v>18336.375800141293</v>
      </c>
      <c r="D46" s="24">
        <v>7802.7595423332605</v>
      </c>
      <c r="E46" s="4">
        <f t="shared" si="1"/>
        <v>7740.7155445574635</v>
      </c>
      <c r="F46" s="24">
        <v>1485.9570987439922</v>
      </c>
      <c r="G46" s="4">
        <f t="shared" si="2"/>
        <v>1475.1110483763443</v>
      </c>
      <c r="H46" s="24">
        <v>1216.8248772385962</v>
      </c>
      <c r="I46" s="4">
        <f t="shared" si="3"/>
        <v>1207.7093454045269</v>
      </c>
    </row>
    <row r="47" spans="1:9" x14ac:dyDescent="0.25">
      <c r="A47" s="8">
        <v>2051</v>
      </c>
      <c r="B47" s="24">
        <v>18491.812777628144</v>
      </c>
      <c r="C47" s="4">
        <f t="shared" si="0"/>
        <v>18407.484814147276</v>
      </c>
      <c r="D47" s="24">
        <v>7806.6800451195904</v>
      </c>
      <c r="E47" s="4">
        <f t="shared" si="1"/>
        <v>7770.2526021821259</v>
      </c>
      <c r="F47" s="24">
        <v>1487.0180881666997</v>
      </c>
      <c r="G47" s="4">
        <f t="shared" si="2"/>
        <v>1480.7211022498029</v>
      </c>
      <c r="H47" s="24">
        <v>1217.8084597381715</v>
      </c>
      <c r="I47" s="4">
        <f t="shared" si="3"/>
        <v>1212.5437235521774</v>
      </c>
    </row>
    <row r="48" spans="1:9" x14ac:dyDescent="0.25">
      <c r="A48" s="8">
        <v>2052</v>
      </c>
      <c r="B48" s="24">
        <v>18503.551826466213</v>
      </c>
      <c r="C48" s="4">
        <f t="shared" si="0"/>
        <v>18478.593828153258</v>
      </c>
      <c r="D48" s="24">
        <v>7810.8230435358155</v>
      </c>
      <c r="E48" s="4">
        <f t="shared" si="1"/>
        <v>7799.7896598067873</v>
      </c>
      <c r="F48" s="24">
        <v>1488.1402419522108</v>
      </c>
      <c r="G48" s="4">
        <f t="shared" si="2"/>
        <v>1486.3311561232615</v>
      </c>
      <c r="H48" s="24">
        <v>1218.8510321151073</v>
      </c>
      <c r="I48" s="4">
        <f t="shared" si="3"/>
        <v>1217.378101699828</v>
      </c>
    </row>
    <row r="49" spans="1:9" x14ac:dyDescent="0.25">
      <c r="A49" s="8">
        <v>2053</v>
      </c>
      <c r="B49" s="24">
        <v>18515.973891322679</v>
      </c>
      <c r="C49" s="4">
        <f t="shared" si="0"/>
        <v>18549.70284215924</v>
      </c>
      <c r="D49" s="24">
        <v>7815.201832367291</v>
      </c>
      <c r="E49" s="4">
        <f t="shared" si="1"/>
        <v>7829.3267174314487</v>
      </c>
      <c r="F49" s="24">
        <v>1489.3272682715144</v>
      </c>
      <c r="G49" s="4">
        <f t="shared" si="2"/>
        <v>1491.9412099967201</v>
      </c>
      <c r="H49" s="24">
        <v>1219.9562567147834</v>
      </c>
      <c r="I49" s="4">
        <f t="shared" si="3"/>
        <v>1222.2124798474788</v>
      </c>
    </row>
    <row r="50" spans="1:9" x14ac:dyDescent="0.25">
      <c r="A50" s="8">
        <v>2054</v>
      </c>
      <c r="B50" s="24">
        <v>18529.120526909595</v>
      </c>
      <c r="C50" s="4">
        <f t="shared" si="0"/>
        <v>18620.811856165194</v>
      </c>
      <c r="D50" s="24">
        <v>7819.8305127631374</v>
      </c>
      <c r="E50" s="4">
        <f t="shared" si="1"/>
        <v>7858.8637750560983</v>
      </c>
      <c r="F50" s="24">
        <v>1490.5831031230775</v>
      </c>
      <c r="G50" s="4">
        <f t="shared" si="2"/>
        <v>1497.5512638701764</v>
      </c>
      <c r="H50" s="24">
        <v>1221.1280255238348</v>
      </c>
      <c r="I50" s="4">
        <f t="shared" si="3"/>
        <v>1227.0468579951273</v>
      </c>
    </row>
    <row r="51" spans="1:9" x14ac:dyDescent="0.25">
      <c r="A51" s="8">
        <v>2055</v>
      </c>
      <c r="B51" s="24">
        <v>18543.035848888081</v>
      </c>
      <c r="C51" s="4">
        <f t="shared" si="0"/>
        <v>18691.920870171176</v>
      </c>
      <c r="D51" s="24">
        <v>7824.7240417974881</v>
      </c>
      <c r="E51" s="4">
        <f t="shared" si="1"/>
        <v>7888.4008326807598</v>
      </c>
      <c r="F51" s="24">
        <v>1491.9119244926771</v>
      </c>
      <c r="G51" s="4">
        <f t="shared" si="2"/>
        <v>1503.161317743635</v>
      </c>
      <c r="H51" s="24">
        <v>1222.3704746885871</v>
      </c>
      <c r="I51" s="4">
        <f t="shared" si="3"/>
        <v>1231.8812361427781</v>
      </c>
    </row>
    <row r="52" spans="1:9" x14ac:dyDescent="0.25">
      <c r="A52" s="8">
        <v>2056</v>
      </c>
      <c r="B52" s="24">
        <v>18557.76669345257</v>
      </c>
      <c r="C52" s="4">
        <f t="shared" si="0"/>
        <v>18763.029884177158</v>
      </c>
      <c r="D52" s="24">
        <v>7829.8982851120682</v>
      </c>
      <c r="E52" s="4">
        <f t="shared" si="1"/>
        <v>7917.9378903054212</v>
      </c>
      <c r="F52" s="24">
        <v>1493.3181674019024</v>
      </c>
      <c r="G52" s="4">
        <f t="shared" si="2"/>
        <v>1508.7713716170933</v>
      </c>
      <c r="H52" s="24">
        <v>1223.6879999575799</v>
      </c>
      <c r="I52" s="4">
        <f t="shared" si="3"/>
        <v>1236.7156142904284</v>
      </c>
    </row>
    <row r="53" spans="1:9" x14ac:dyDescent="0.25">
      <c r="A53" s="8">
        <v>2057</v>
      </c>
      <c r="B53" s="24">
        <v>18573.362786952443</v>
      </c>
      <c r="C53" s="4">
        <f t="shared" si="0"/>
        <v>18834.138898183111</v>
      </c>
      <c r="D53" s="24">
        <v>7835.3700728334916</v>
      </c>
      <c r="E53" s="4">
        <f t="shared" si="1"/>
        <v>7947.4749479300708</v>
      </c>
      <c r="F53" s="24">
        <v>1494.8065399015588</v>
      </c>
      <c r="G53" s="4">
        <f t="shared" si="2"/>
        <v>1514.3814254905496</v>
      </c>
      <c r="H53" s="24">
        <v>1225.0852731073151</v>
      </c>
      <c r="I53" s="4">
        <f t="shared" si="3"/>
        <v>1241.5499924380772</v>
      </c>
    </row>
    <row r="54" spans="1:9" x14ac:dyDescent="0.25">
      <c r="A54" s="8">
        <v>2058</v>
      </c>
      <c r="B54" s="24">
        <v>18589.876926187313</v>
      </c>
      <c r="C54" s="4">
        <f t="shared" si="0"/>
        <v>18905.247912189094</v>
      </c>
      <c r="D54" s="24">
        <v>7841.1572589709986</v>
      </c>
      <c r="E54" s="4">
        <f t="shared" si="1"/>
        <v>7977.0120055547332</v>
      </c>
      <c r="F54" s="24">
        <v>1496.3820400697753</v>
      </c>
      <c r="G54" s="4">
        <f t="shared" si="2"/>
        <v>1519.9914793640085</v>
      </c>
      <c r="H54" s="24">
        <v>1226.567259414174</v>
      </c>
      <c r="I54" s="4">
        <f t="shared" si="3"/>
        <v>1246.384370585728</v>
      </c>
    </row>
    <row r="55" spans="1:9" x14ac:dyDescent="0.25">
      <c r="A55" s="8">
        <v>2059</v>
      </c>
      <c r="B55" s="24">
        <v>18607.365170052788</v>
      </c>
      <c r="C55" s="4">
        <f t="shared" si="0"/>
        <v>18976.356926195076</v>
      </c>
      <c r="D55" s="24">
        <v>7847.2787845133171</v>
      </c>
      <c r="E55" s="4">
        <f t="shared" si="1"/>
        <v>8006.5490631793946</v>
      </c>
      <c r="F55" s="24">
        <v>1498.0499740784383</v>
      </c>
      <c r="G55" s="4">
        <f t="shared" si="2"/>
        <v>1525.6015332374668</v>
      </c>
      <c r="H55" s="24">
        <v>1228.139236239484</v>
      </c>
      <c r="I55" s="4">
        <f t="shared" si="3"/>
        <v>1251.2187487333783</v>
      </c>
    </row>
    <row r="56" spans="1:9" x14ac:dyDescent="0.25">
      <c r="A56" s="8">
        <v>2060</v>
      </c>
      <c r="B56" s="24">
        <v>18625.887043256509</v>
      </c>
      <c r="C56" s="4">
        <f t="shared" si="0"/>
        <v>19047.465940201058</v>
      </c>
      <c r="D56" s="24">
        <v>7853.7547444571655</v>
      </c>
      <c r="E56" s="4">
        <f t="shared" si="1"/>
        <v>8036.086120804056</v>
      </c>
      <c r="F56" s="24">
        <v>1499.8159753956186</v>
      </c>
      <c r="G56" s="4">
        <f t="shared" si="2"/>
        <v>1531.2115871109254</v>
      </c>
      <c r="H56" s="24">
        <v>1229.8068127990261</v>
      </c>
      <c r="I56" s="4">
        <f t="shared" si="3"/>
        <v>1256.0531268810291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AF477-901C-4F4C-925E-F43F92B5F804}">
  <dimension ref="A1:AQ11"/>
  <sheetViews>
    <sheetView workbookViewId="0">
      <selection activeCell="E2" sqref="E2"/>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6">
        <v>0</v>
      </c>
      <c r="C2" s="16">
        <v>0</v>
      </c>
      <c r="D2" s="16">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23</v>
      </c>
      <c r="B3" s="16">
        <v>0</v>
      </c>
      <c r="C3" s="16">
        <v>0</v>
      </c>
      <c r="D3" s="16">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6">
        <v>0</v>
      </c>
      <c r="C4" s="16">
        <v>0</v>
      </c>
      <c r="D4" s="16">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6">
        <v>0</v>
      </c>
      <c r="C5" s="16">
        <v>0</v>
      </c>
      <c r="D5" s="16">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6">
        <v>0</v>
      </c>
      <c r="C6" s="16">
        <v>0</v>
      </c>
      <c r="D6" s="16">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6">
        <v>0</v>
      </c>
      <c r="C7" s="16">
        <v>0</v>
      </c>
      <c r="D7" s="16">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6">
        <v>0</v>
      </c>
      <c r="C8" s="16">
        <v>0</v>
      </c>
      <c r="D8" s="16">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6">
        <v>0</v>
      </c>
      <c r="C9" s="16">
        <v>0</v>
      </c>
      <c r="D9" s="16">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6">
        <v>0</v>
      </c>
      <c r="C10" s="16">
        <v>0</v>
      </c>
      <c r="D10" s="16">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6">
        <v>0</v>
      </c>
      <c r="C11" s="16">
        <v>0</v>
      </c>
      <c r="D11" s="16">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A54E-D2AD-654B-AECE-706C681090D6}">
  <dimension ref="A1:AQ11"/>
  <sheetViews>
    <sheetView workbookViewId="0">
      <selection activeCell="E2" sqref="E2"/>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6">
        <f>'Total Electricity Consumption'!C15</f>
        <v>16131.996365956104</v>
      </c>
      <c r="C2" s="16">
        <f>'Total Electricity Consumption'!C16</f>
        <v>16203.105379962086</v>
      </c>
      <c r="D2" s="16">
        <f>'Total Electricity Consumption'!C17</f>
        <v>16274.214393968068</v>
      </c>
      <c r="E2" s="16">
        <f>'Total Electricity Consumption'!B2</f>
        <v>16119.990048827778</v>
      </c>
      <c r="F2" s="4">
        <f>'Total Electricity Consumption'!C2</f>
        <v>16169.656222776161</v>
      </c>
      <c r="G2" s="4">
        <f>'Total Electricity Consumption'!D2</f>
        <v>16217.641192577237</v>
      </c>
      <c r="H2" s="4">
        <f>'Total Electricity Consumption'!E2</f>
        <v>16265.761301510345</v>
      </c>
      <c r="I2" s="4">
        <f>'Total Electricity Consumption'!F2</f>
        <v>16390.089306561127</v>
      </c>
      <c r="J2" s="4">
        <f>'Total Electricity Consumption'!G2</f>
        <v>16514.572175564281</v>
      </c>
      <c r="K2" s="4">
        <f>'Total Electricity Consumption'!H2</f>
        <v>16639.218809776707</v>
      </c>
      <c r="L2" s="4">
        <f>'Total Electricity Consumption'!I2</f>
        <v>16764.038648895981</v>
      </c>
      <c r="M2" s="4">
        <f>'Total Electricity Consumption'!J2</f>
        <v>16889.041704076724</v>
      </c>
      <c r="N2" s="4">
        <f>'Total Electricity Consumption'!K2</f>
        <v>16994.790691136212</v>
      </c>
      <c r="O2" s="4">
        <f>'Total Electricity Consumption'!L2</f>
        <v>17100.743900317855</v>
      </c>
      <c r="P2" s="4">
        <f>'Total Electricity Consumption'!M2</f>
        <v>17206.91327638071</v>
      </c>
      <c r="Q2" s="4">
        <f>'Total Electricity Consumption'!N2</f>
        <v>17313.311489416566</v>
      </c>
      <c r="R2" s="4">
        <f>'Total Electricity Consumption'!O2</f>
        <v>17419.951979476642</v>
      </c>
      <c r="S2" s="4">
        <f>'Total Electricity Consumption'!P2</f>
        <v>17507.17406969038</v>
      </c>
      <c r="T2" s="4">
        <f>'Total Electricity Consumption'!Q2</f>
        <v>17594.666936326292</v>
      </c>
      <c r="U2" s="4">
        <f>'Total Electricity Consumption'!R2</f>
        <v>17682.446625726847</v>
      </c>
      <c r="V2" s="4">
        <f>'Total Electricity Consumption'!S2</f>
        <v>17770.530162270788</v>
      </c>
      <c r="W2" s="4">
        <f>'Total Electricity Consumption'!T2</f>
        <v>17858.93560874309</v>
      </c>
      <c r="X2" s="4">
        <f>'Total Electricity Consumption'!U2</f>
        <v>17928.436914067515</v>
      </c>
      <c r="Y2" s="4">
        <f>'Total Electricity Consumption'!V2</f>
        <v>17998.298766898311</v>
      </c>
      <c r="Z2" s="4">
        <f>'Total Electricity Consumption'!W2</f>
        <v>18068.542746330349</v>
      </c>
      <c r="AA2" s="4">
        <f>'Total Electricity Consumption'!X2</f>
        <v>18139.191751462906</v>
      </c>
      <c r="AB2" s="4">
        <f>'Total Electricity Consumption'!Y2</f>
        <v>18210.270083131843</v>
      </c>
      <c r="AC2" s="4">
        <f>'Total Electricity Consumption'!Z2</f>
        <v>18263.336368021341</v>
      </c>
      <c r="AD2" s="4">
        <f>'Total Electricity Consumption'!AA2</f>
        <v>18316.88431039776</v>
      </c>
      <c r="AE2" s="4">
        <f>'Total Electricity Consumption'!AB2</f>
        <v>18370.942959467699</v>
      </c>
      <c r="AF2" s="4">
        <f>'Total Electricity Consumption'!AC2</f>
        <v>18425.543147567496</v>
      </c>
      <c r="AG2" s="4">
        <f>'Total Electricity Consumption'!AD2</f>
        <v>18480.717600900738</v>
      </c>
      <c r="AH2" s="4">
        <f>'Total Electricity Consumption'!AE2</f>
        <v>18491.812777628144</v>
      </c>
      <c r="AI2" s="4">
        <f>'Total Electricity Consumption'!AF2</f>
        <v>18503.551826466213</v>
      </c>
      <c r="AJ2" s="4">
        <f>'Total Electricity Consumption'!AG2</f>
        <v>18515.973891322679</v>
      </c>
      <c r="AK2" s="4">
        <f>'Total Electricity Consumption'!AH2</f>
        <v>18529.120526909595</v>
      </c>
      <c r="AL2" s="4">
        <f>'Total Electricity Consumption'!AI2</f>
        <v>18543.035848888081</v>
      </c>
      <c r="AM2" s="4">
        <f>'Total Electricity Consumption'!AJ2</f>
        <v>18557.76669345257</v>
      </c>
      <c r="AN2" s="4">
        <f>'Total Electricity Consumption'!AK2</f>
        <v>18573.362786952443</v>
      </c>
      <c r="AO2" s="4">
        <f>'Total Electricity Consumption'!AL2</f>
        <v>18589.876926187313</v>
      </c>
      <c r="AP2" s="4">
        <f>'Total Electricity Consumption'!AM2</f>
        <v>18607.365170052788</v>
      </c>
      <c r="AQ2" s="4">
        <f>'Total Electricity Consumption'!AN2</f>
        <v>18625.887043256509</v>
      </c>
    </row>
    <row r="3" spans="1:43" x14ac:dyDescent="0.25">
      <c r="A3" s="1" t="s">
        <v>23</v>
      </c>
      <c r="B3" s="16">
        <v>0</v>
      </c>
      <c r="C3" s="16">
        <v>0</v>
      </c>
      <c r="D3" s="16">
        <v>0</v>
      </c>
      <c r="E3" s="16">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6">
        <v>0</v>
      </c>
      <c r="C4" s="16">
        <v>0</v>
      </c>
      <c r="D4" s="16">
        <v>0</v>
      </c>
      <c r="E4" s="16">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6">
        <v>0</v>
      </c>
      <c r="C5" s="16">
        <v>0</v>
      </c>
      <c r="D5" s="16">
        <v>0</v>
      </c>
      <c r="E5" s="16">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6">
        <v>0</v>
      </c>
      <c r="C6" s="16">
        <v>0</v>
      </c>
      <c r="D6" s="16">
        <v>0</v>
      </c>
      <c r="E6" s="16">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6">
        <v>0</v>
      </c>
      <c r="C7" s="16">
        <v>0</v>
      </c>
      <c r="D7" s="16">
        <v>0</v>
      </c>
      <c r="E7" s="16">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6">
        <v>0</v>
      </c>
      <c r="C8" s="16">
        <v>0</v>
      </c>
      <c r="D8" s="16">
        <v>0</v>
      </c>
      <c r="E8" s="16">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6">
        <v>0</v>
      </c>
      <c r="C9" s="16">
        <v>0</v>
      </c>
      <c r="D9" s="16">
        <v>0</v>
      </c>
      <c r="E9" s="16">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6">
        <v>0</v>
      </c>
      <c r="C10" s="16">
        <v>0</v>
      </c>
      <c r="D10" s="16">
        <v>0</v>
      </c>
      <c r="E10" s="16">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6">
        <v>0</v>
      </c>
      <c r="C11" s="16">
        <v>0</v>
      </c>
      <c r="D11" s="16">
        <v>0</v>
      </c>
      <c r="E11" s="16">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3DB7D-21BE-2048-A13F-57D1A93EEACE}">
  <dimension ref="A1:AQ11"/>
  <sheetViews>
    <sheetView workbookViewId="0">
      <selection activeCell="D6" sqref="D6"/>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6">
        <f>'Total Electricity Consumption'!E15</f>
        <v>6825.0667581930629</v>
      </c>
      <c r="C2" s="16">
        <f>'Total Electricity Consumption'!E16</f>
        <v>6854.6038158177244</v>
      </c>
      <c r="D2" s="16">
        <f>'Total Electricity Consumption'!E17</f>
        <v>6884.1408734423858</v>
      </c>
      <c r="E2" s="16">
        <f>'Total Electricity Consumption'!B3</f>
        <v>6815.8102627706921</v>
      </c>
      <c r="F2" s="4">
        <f>'Total Electricity Consumption'!C3</f>
        <v>6836.5878065280622</v>
      </c>
      <c r="G2" s="4">
        <f>'Total Electricity Consumption'!D3</f>
        <v>6856.7053565121223</v>
      </c>
      <c r="H2" s="4">
        <f>'Total Electricity Consumption'!E3</f>
        <v>6876.8710079617304</v>
      </c>
      <c r="I2" s="4">
        <f>'Total Electricity Consumption'!F3</f>
        <v>6929.2073504447744</v>
      </c>
      <c r="J2" s="4">
        <f>'Total Electricity Consumption'!G3</f>
        <v>6981.5988078934697</v>
      </c>
      <c r="K2" s="4">
        <f>'Total Electricity Consumption'!H3</f>
        <v>7034.0484764066332</v>
      </c>
      <c r="L2" s="4">
        <f>'Total Electricity Consumption'!I3</f>
        <v>7086.5596360421841</v>
      </c>
      <c r="M2" s="4">
        <f>'Total Electricity Consumption'!J3</f>
        <v>7139.1357619178552</v>
      </c>
      <c r="N2" s="4">
        <f>'Total Electricity Consumption'!K3</f>
        <v>7183.5683587346894</v>
      </c>
      <c r="O2" s="4">
        <f>'Total Electricity Consumption'!L3</f>
        <v>7228.0731645420028</v>
      </c>
      <c r="P2" s="4">
        <f>'Total Electricity Consumption'!M3</f>
        <v>7272.6543132462084</v>
      </c>
      <c r="Q2" s="4">
        <f>'Total Electricity Consumption'!N3</f>
        <v>7317.3161854424343</v>
      </c>
      <c r="R2" s="4">
        <f>'Total Electricity Consumption'!O3</f>
        <v>7362.0634233591054</v>
      </c>
      <c r="S2" s="4">
        <f>'Total Electricity Consumption'!P3</f>
        <v>7398.592972715267</v>
      </c>
      <c r="T2" s="4">
        <f>'Total Electricity Consumption'!Q3</f>
        <v>7435.217677130111</v>
      </c>
      <c r="U2" s="4">
        <f>'Total Electricity Consumption'!R3</f>
        <v>7471.9430628638665</v>
      </c>
      <c r="V2" s="4">
        <f>'Total Electricity Consumption'!S3</f>
        <v>7508.7749873523098</v>
      </c>
      <c r="W2" s="4">
        <f>'Total Electricity Consumption'!T3</f>
        <v>7545.7196593461003</v>
      </c>
      <c r="X2" s="4">
        <f>'Total Electricity Consumption'!U3</f>
        <v>7574.6572093826835</v>
      </c>
      <c r="Y2" s="4">
        <f>'Total Electricity Consumption'!V3</f>
        <v>7603.7207283275366</v>
      </c>
      <c r="Z2" s="4">
        <f>'Total Electricity Consumption'!W3</f>
        <v>7632.9176125099657</v>
      </c>
      <c r="AA2" s="4">
        <f>'Total Electricity Consumption'!X3</f>
        <v>7662.2557033355906</v>
      </c>
      <c r="AB2" s="4">
        <f>'Total Electricity Consumption'!Y3</f>
        <v>7691.7433144519518</v>
      </c>
      <c r="AC2" s="4">
        <f>'Total Electricity Consumption'!Z3</f>
        <v>7713.5914160489874</v>
      </c>
      <c r="AD2" s="4">
        <f>'Total Electricity Consumption'!AA3</f>
        <v>7735.6068758939964</v>
      </c>
      <c r="AE2" s="4">
        <f>'Total Electricity Consumption'!AB3</f>
        <v>7757.7996046734488</v>
      </c>
      <c r="AF2" s="4">
        <f>'Total Electricity Consumption'!AC3</f>
        <v>7780.1801118488111</v>
      </c>
      <c r="AG2" s="4">
        <f>'Total Electricity Consumption'!AD3</f>
        <v>7802.7595423332605</v>
      </c>
      <c r="AH2" s="4">
        <f>'Total Electricity Consumption'!AE3</f>
        <v>7806.6800451195904</v>
      </c>
      <c r="AI2" s="4">
        <f>'Total Electricity Consumption'!AF3</f>
        <v>7810.8230435358155</v>
      </c>
      <c r="AJ2" s="4">
        <f>'Total Electricity Consumption'!AG3</f>
        <v>7815.201832367291</v>
      </c>
      <c r="AK2" s="4">
        <f>'Total Electricity Consumption'!AH3</f>
        <v>7819.8305127631374</v>
      </c>
      <c r="AL2" s="4">
        <f>'Total Electricity Consumption'!AI3</f>
        <v>7824.7240417974881</v>
      </c>
      <c r="AM2" s="4">
        <f>'Total Electricity Consumption'!AJ3</f>
        <v>7829.8982851120682</v>
      </c>
      <c r="AN2" s="4">
        <f>'Total Electricity Consumption'!AK3</f>
        <v>7835.3700728334916</v>
      </c>
      <c r="AO2" s="4">
        <f>'Total Electricity Consumption'!AL3</f>
        <v>7841.1572589709986</v>
      </c>
      <c r="AP2" s="4">
        <f>'Total Electricity Consumption'!AM3</f>
        <v>7847.2787845133171</v>
      </c>
      <c r="AQ2" s="4">
        <f>'Total Electricity Consumption'!AN3</f>
        <v>7853.7547444571655</v>
      </c>
    </row>
    <row r="3" spans="1:43" x14ac:dyDescent="0.25">
      <c r="A3" s="1" t="s">
        <v>23</v>
      </c>
      <c r="B3" s="16">
        <v>0</v>
      </c>
      <c r="C3" s="16">
        <v>0</v>
      </c>
      <c r="D3" s="16">
        <v>0</v>
      </c>
      <c r="E3" s="16">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6">
        <v>0</v>
      </c>
      <c r="C4" s="16">
        <v>0</v>
      </c>
      <c r="D4" s="16">
        <v>0</v>
      </c>
      <c r="E4" s="16">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6">
        <v>0</v>
      </c>
      <c r="C5" s="16">
        <v>0</v>
      </c>
      <c r="D5" s="16">
        <v>0</v>
      </c>
      <c r="E5" s="16">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6">
        <v>0</v>
      </c>
      <c r="C6" s="16">
        <v>0</v>
      </c>
      <c r="D6" s="16">
        <v>0</v>
      </c>
      <c r="E6" s="16">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6">
        <v>0</v>
      </c>
      <c r="C7" s="16">
        <v>0</v>
      </c>
      <c r="D7" s="16">
        <v>0</v>
      </c>
      <c r="E7" s="16">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6">
        <v>0</v>
      </c>
      <c r="C8" s="16">
        <v>0</v>
      </c>
      <c r="D8" s="16">
        <v>0</v>
      </c>
      <c r="E8" s="16">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6">
        <v>0</v>
      </c>
      <c r="C9" s="16">
        <v>0</v>
      </c>
      <c r="D9" s="16">
        <v>0</v>
      </c>
      <c r="E9" s="16">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6">
        <v>0</v>
      </c>
      <c r="C10" s="16">
        <v>0</v>
      </c>
      <c r="D10" s="16">
        <v>0</v>
      </c>
      <c r="E10" s="16">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6">
        <v>0</v>
      </c>
      <c r="C11" s="16">
        <v>0</v>
      </c>
      <c r="D11" s="16">
        <v>0</v>
      </c>
      <c r="E11" s="16">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585FA-F029-C448-9A11-6D141898A048}">
  <dimension ref="A1:AQ11"/>
  <sheetViews>
    <sheetView workbookViewId="0">
      <selection activeCell="G7" sqref="G7"/>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6">
        <f>'Total Electricity Consumption'!G15+'Total Electricity Consumption'!I15</f>
        <v>2359.0430011265244</v>
      </c>
      <c r="C2" s="16">
        <f>'Total Electricity Consumption'!G16+'Total Electricity Consumption'!I16</f>
        <v>2369.487433147634</v>
      </c>
      <c r="D2" s="16">
        <f>'Total Electricity Consumption'!G15+'Total Electricity Consumption'!I15</f>
        <v>2359.0430011265244</v>
      </c>
      <c r="E2" s="4">
        <f>'Total Electricity Consumption'!B4+'Total Electricity Consumption'!B5</f>
        <v>2359.8195998781548</v>
      </c>
      <c r="F2" s="4">
        <f>'Total Electricity Consumption'!C4+'Total Electricity Consumption'!C5</f>
        <v>2367.0452680056569</v>
      </c>
      <c r="G2" s="4">
        <f>'Total Electricity Consumption'!D4+'Total Electricity Consumption'!D5</f>
        <v>2373.9867683818056</v>
      </c>
      <c r="H2" s="4">
        <f>'Total Electricity Consumption'!E4+'Total Electricity Consumption'!E5</f>
        <v>2380.9530809644366</v>
      </c>
      <c r="I2" s="4">
        <f>'Total Electricity Consumption'!F4+'Total Electricity Consumption'!F5</f>
        <v>2398.7952750816075</v>
      </c>
      <c r="J2" s="4">
        <f>'Total Electricity Consumption'!G4+'Total Electricity Consumption'!G5</f>
        <v>2416.6658927765702</v>
      </c>
      <c r="K2" s="4">
        <f>'Total Electricity Consumption'!H4+'Total Electricity Consumption'!H5</f>
        <v>2434.5665893974392</v>
      </c>
      <c r="L2" s="4">
        <f>'Total Electricity Consumption'!I4+'Total Electricity Consumption'!I5</f>
        <v>2452.4991213691183</v>
      </c>
      <c r="M2" s="4">
        <f>'Total Electricity Consumption'!J4+'Total Electricity Consumption'!J5</f>
        <v>2470.4653524420964</v>
      </c>
      <c r="N2" s="4">
        <f>'Total Electricity Consumption'!K4+'Total Electricity Consumption'!K5</f>
        <v>2485.6932259565233</v>
      </c>
      <c r="O2" s="4">
        <f>'Total Electricity Consumption'!L4+'Total Electricity Consumption'!L5</f>
        <v>2500.9587265615414</v>
      </c>
      <c r="P2" s="4">
        <f>'Total Electricity Consumption'!M4+'Total Electricity Consumption'!M5</f>
        <v>2516.2640815060568</v>
      </c>
      <c r="Q2" s="4">
        <f>'Total Electricity Consumption'!N4+'Total Electricity Consumption'!N5</f>
        <v>2531.6116545180439</v>
      </c>
      <c r="R2" s="4">
        <f>'Total Electricity Consumption'!O4+'Total Electricity Consumption'!O5</f>
        <v>2547.0039542677277</v>
      </c>
      <c r="S2" s="4">
        <f>'Total Electricity Consumption'!P4+'Total Electricity Consumption'!P5</f>
        <v>2559.6371647357032</v>
      </c>
      <c r="T2" s="4">
        <f>'Total Electricity Consumption'!Q4+'Total Electricity Consumption'!Q5</f>
        <v>2572.320440468874</v>
      </c>
      <c r="U2" s="4">
        <f>'Total Electricity Consumption'!R4+'Total Electricity Consumption'!R5</f>
        <v>2585.0567812142972</v>
      </c>
      <c r="V2" s="4">
        <f>'Total Electricity Consumption'!S4+'Total Electricity Consumption'!S5</f>
        <v>2597.8493711611054</v>
      </c>
      <c r="W2" s="4">
        <f>'Total Electricity Consumption'!T4+'Total Electricity Consumption'!T5</f>
        <v>2610.7015904112886</v>
      </c>
      <c r="X2" s="4">
        <f>'Total Electricity Consumption'!U4+'Total Electricity Consumption'!U5</f>
        <v>2620.8717853312628</v>
      </c>
      <c r="Y2" s="4">
        <f>'Total Electricity Consumption'!V4+'Total Electricity Consumption'!V5</f>
        <v>2631.1088601472093</v>
      </c>
      <c r="Z2" s="4">
        <f>'Total Electricity Consumption'!W4+'Total Electricity Consumption'!W5</f>
        <v>2641.416858958205</v>
      </c>
      <c r="AA2" s="4">
        <f>'Total Electricity Consumption'!X4+'Total Electricity Consumption'!X5</f>
        <v>2651.8000753329161</v>
      </c>
      <c r="AB2" s="4">
        <f>'Total Electricity Consumption'!Y4+'Total Electricity Consumption'!Y5</f>
        <v>2662.2630678677879</v>
      </c>
      <c r="AC2" s="4">
        <f>'Total Electricity Consumption'!Z4+'Total Electricity Consumption'!Z5</f>
        <v>2670.1763638998027</v>
      </c>
      <c r="AD2" s="4">
        <f>'Total Electricity Consumption'!AA4+'Total Electricity Consumption'!AA5</f>
        <v>2678.1792746330093</v>
      </c>
      <c r="AE2" s="4">
        <f>'Total Electricity Consumption'!AB4+'Total Electricity Consumption'!AB5</f>
        <v>2686.2772572031017</v>
      </c>
      <c r="AF2" s="4">
        <f>'Total Electricity Consumption'!AC4+'Total Electricity Consumption'!AC5</f>
        <v>2694.4761064396921</v>
      </c>
      <c r="AG2" s="4">
        <f>'Total Electricity Consumption'!AD4+'Total Electricity Consumption'!AD5</f>
        <v>2702.7819759825884</v>
      </c>
      <c r="AH2" s="4">
        <f>'Total Electricity Consumption'!AE4+'Total Electricity Consumption'!AE5</f>
        <v>2704.8265479048714</v>
      </c>
      <c r="AI2" s="4">
        <f>'Total Electricity Consumption'!AF4+'Total Electricity Consumption'!AF5</f>
        <v>2706.991274067318</v>
      </c>
      <c r="AJ2" s="4">
        <f>'Total Electricity Consumption'!AG4+'Total Electricity Consumption'!AG5</f>
        <v>2709.2835249862978</v>
      </c>
      <c r="AK2" s="4">
        <f>'Total Electricity Consumption'!AH4+'Total Electricity Consumption'!AH5</f>
        <v>2711.7111286469126</v>
      </c>
      <c r="AL2" s="4">
        <f>'Total Electricity Consumption'!AI4+'Total Electricity Consumption'!AI5</f>
        <v>2714.2823991812643</v>
      </c>
      <c r="AM2" s="4">
        <f>'Total Electricity Consumption'!AJ4+'Total Electricity Consumption'!AJ5</f>
        <v>2717.0061673594823</v>
      </c>
      <c r="AN2" s="4">
        <f>'Total Electricity Consumption'!AK4+'Total Electricity Consumption'!AK5</f>
        <v>2719.8918130088741</v>
      </c>
      <c r="AO2" s="4">
        <f>'Total Electricity Consumption'!AL4+'Total Electricity Consumption'!AL5</f>
        <v>2722.9492994839493</v>
      </c>
      <c r="AP2" s="4">
        <f>'Total Electricity Consumption'!AM4+'Total Electricity Consumption'!AM5</f>
        <v>2726.1892103179225</v>
      </c>
      <c r="AQ2" s="4">
        <f>'Total Electricity Consumption'!AN4+'Total Electricity Consumption'!AN5</f>
        <v>2729.6227881946447</v>
      </c>
    </row>
    <row r="3" spans="1:43" x14ac:dyDescent="0.25">
      <c r="A3" s="1" t="s">
        <v>23</v>
      </c>
      <c r="B3" s="16">
        <v>0</v>
      </c>
      <c r="C3" s="16">
        <v>0</v>
      </c>
      <c r="D3" s="16">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6">
        <v>0</v>
      </c>
      <c r="C4" s="16">
        <v>0</v>
      </c>
      <c r="D4" s="16">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6">
        <v>0</v>
      </c>
      <c r="C5" s="16">
        <v>0</v>
      </c>
      <c r="D5" s="16">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6">
        <v>0</v>
      </c>
      <c r="C6" s="16">
        <v>0</v>
      </c>
      <c r="D6" s="16">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6">
        <v>0</v>
      </c>
      <c r="C7" s="16">
        <v>0</v>
      </c>
      <c r="D7" s="16">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6">
        <v>0</v>
      </c>
      <c r="C8" s="16">
        <v>0</v>
      </c>
      <c r="D8" s="16">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6">
        <v>0</v>
      </c>
      <c r="C9" s="16">
        <v>0</v>
      </c>
      <c r="D9" s="16">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6">
        <v>0</v>
      </c>
      <c r="C10" s="16">
        <v>0</v>
      </c>
      <c r="D10" s="16">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6">
        <v>0</v>
      </c>
      <c r="C11" s="16">
        <v>0</v>
      </c>
      <c r="D11" s="16">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ignoredErrors>
    <ignoredError sqref="C2"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7B90-AA41-CC4A-AAFF-7B7590B580B6}">
  <dimension ref="A1:AQ11"/>
  <sheetViews>
    <sheetView workbookViewId="0">
      <selection activeCell="C4" sqref="C4"/>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6">
        <v>0</v>
      </c>
      <c r="C2" s="16">
        <v>0</v>
      </c>
      <c r="D2" s="16">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23</v>
      </c>
      <c r="B3" s="16">
        <v>0</v>
      </c>
      <c r="C3" s="16">
        <v>0</v>
      </c>
      <c r="D3" s="16">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33">
        <f>'Total Other Sectors'!G15</f>
        <v>1437.0294768980602</v>
      </c>
      <c r="C4" s="16">
        <f>'Total Other Sectors'!G16</f>
        <v>1522.4595956403098</v>
      </c>
      <c r="D4" s="16">
        <f>'Total Other Sectors'!G17</f>
        <v>1607.889714382587</v>
      </c>
      <c r="E4" s="4">
        <f>'Total Other Sectors'!B4</f>
        <v>2099.7932234733739</v>
      </c>
      <c r="F4" s="4">
        <f>'Total Other Sectors'!C4</f>
        <v>2126.4692117172731</v>
      </c>
      <c r="G4" s="4">
        <f>'Total Other Sectors'!D4</f>
        <v>2154.4879413128415</v>
      </c>
      <c r="H4" s="4">
        <f>'Total Other Sectors'!E4</f>
        <v>2183.9370457735536</v>
      </c>
      <c r="I4" s="4">
        <f>'Total Other Sectors'!F4</f>
        <v>2225.1309588907779</v>
      </c>
      <c r="J4" s="4">
        <f>'Total Other Sectors'!G4</f>
        <v>2267.9480452782591</v>
      </c>
      <c r="K4" s="4">
        <f>'Total Other Sectors'!H4</f>
        <v>2312.4942407340368</v>
      </c>
      <c r="L4" s="4">
        <f>'Total Other Sectors'!I4</f>
        <v>2358.8823949164962</v>
      </c>
      <c r="M4" s="4">
        <f>'Total Other Sectors'!J4</f>
        <v>2407.2327225748822</v>
      </c>
      <c r="N4" s="4">
        <f>'Total Other Sectors'!K4</f>
        <v>2455.0602994854885</v>
      </c>
      <c r="O4" s="4">
        <f>'Total Other Sectors'!L4</f>
        <v>2505.114528734126</v>
      </c>
      <c r="P4" s="4">
        <f>'Total Other Sectors'!M4</f>
        <v>2557.540731955095</v>
      </c>
      <c r="Q4" s="4">
        <f>'Total Other Sectors'!N4</f>
        <v>2612.4937151449517</v>
      </c>
      <c r="R4" s="4">
        <f>'Total Other Sectors'!O4</f>
        <v>2670.1383876558803</v>
      </c>
      <c r="S4" s="4">
        <f>'Total Other Sectors'!P4</f>
        <v>2728.0072298253044</v>
      </c>
      <c r="T4" s="4">
        <f>'Total Other Sectors'!Q4</f>
        <v>2788.9305706889286</v>
      </c>
      <c r="U4" s="4">
        <f>'Total Other Sectors'!R4</f>
        <v>2853.1077609647009</v>
      </c>
      <c r="V4" s="4">
        <f>'Total Other Sectors'!S4</f>
        <v>2920.7511619208194</v>
      </c>
      <c r="W4" s="4">
        <f>'Total Other Sectors'!T4</f>
        <v>2992.0869945044415</v>
      </c>
      <c r="X4" s="4">
        <f>'Total Other Sectors'!U4</f>
        <v>3064.7710718621802</v>
      </c>
      <c r="Y4" s="4">
        <f>'Total Other Sectors'!V4</f>
        <v>3141.6452790006288</v>
      </c>
      <c r="Z4" s="4">
        <f>'Total Other Sectors'!W4</f>
        <v>3222.9830831770041</v>
      </c>
      <c r="AA4" s="4">
        <f>'Total Other Sectors'!X4</f>
        <v>3309.0757993870657</v>
      </c>
      <c r="AB4" s="4">
        <f>'Total Other Sectors'!Y4</f>
        <v>3400.2337551911087</v>
      </c>
      <c r="AC4" s="4">
        <f>'Total Other Sectors'!Z4</f>
        <v>3494.3071522639484</v>
      </c>
      <c r="AD4" s="4">
        <f>'Total Other Sectors'!AA4</f>
        <v>3594.1285261201838</v>
      </c>
      <c r="AE4" s="4">
        <f>'Total Other Sectors'!AB4</f>
        <v>3700.0730163205899</v>
      </c>
      <c r="AF4" s="4">
        <f>'Total Other Sectors'!AC4</f>
        <v>3812.5402457694463</v>
      </c>
      <c r="AG4" s="4">
        <f>'Total Other Sectors'!AD4</f>
        <v>3931.9559186108218</v>
      </c>
      <c r="AH4" s="4">
        <f>'Total Other Sectors'!AE4</f>
        <v>4052.7719806081618</v>
      </c>
      <c r="AI4" s="4">
        <f>'Total Other Sectors'!AF4</f>
        <v>4181.4730578273675</v>
      </c>
      <c r="AJ4" s="4">
        <f>'Total Other Sectors'!AG4</f>
        <v>4318.5737628457837</v>
      </c>
      <c r="AK4" s="4">
        <f>'Total Other Sectors'!AH4</f>
        <v>4464.6222942386612</v>
      </c>
      <c r="AL4" s="4">
        <f>'Total Other Sectors'!AI4</f>
        <v>4620.2026285567954</v>
      </c>
      <c r="AM4" s="4">
        <f>'Total Other Sectors'!AJ4</f>
        <v>4785.9368553627373</v>
      </c>
      <c r="AN4" s="4">
        <f>'Total Other Sectors'!AK4</f>
        <v>4962.4876646623024</v>
      </c>
      <c r="AO4" s="4">
        <f>'Total Other Sectors'!AL4</f>
        <v>5150.5609966773509</v>
      </c>
      <c r="AP4" s="4">
        <f>'Total Other Sectors'!AM4</f>
        <v>5350.9088645550091</v>
      </c>
      <c r="AQ4" s="4">
        <f>'Total Other Sectors'!AN4</f>
        <v>5564.3323612999475</v>
      </c>
    </row>
    <row r="5" spans="1:43" x14ac:dyDescent="0.25">
      <c r="A5" s="1" t="s">
        <v>25</v>
      </c>
      <c r="B5" s="33">
        <f>'Total Other Sectors'!K15</f>
        <v>983.08048427626716</v>
      </c>
      <c r="C5" s="16">
        <f>'Total Other Sectors'!K16</f>
        <v>994.13692985446755</v>
      </c>
      <c r="D5" s="16">
        <f>'Total Other Sectors'!K17</f>
        <v>1005.1933754326717</v>
      </c>
      <c r="E5" s="4">
        <f>'Total Other Sectors'!B6</f>
        <v>1013.3015807791834</v>
      </c>
      <c r="F5" s="4">
        <f>'Total Other Sectors'!C6</f>
        <v>1032.7111605069085</v>
      </c>
      <c r="G5" s="4">
        <f>'Total Other Sectors'!D6</f>
        <v>1039.1065835545551</v>
      </c>
      <c r="H5" s="4">
        <f>'Total Other Sectors'!E6</f>
        <v>1045.5959099708066</v>
      </c>
      <c r="I5" s="4">
        <f>'Total Other Sectors'!F6</f>
        <v>1057.2416946689057</v>
      </c>
      <c r="J5" s="4">
        <f>'Total Other Sectors'!G6</f>
        <v>1069.0167094886474</v>
      </c>
      <c r="K5" s="4">
        <f>'Total Other Sectors'!H6</f>
        <v>1080.9267694623386</v>
      </c>
      <c r="L5" s="4">
        <f>'Total Other Sectors'!I6</f>
        <v>1092.9780671048475</v>
      </c>
      <c r="M5" s="4">
        <f>'Total Other Sectors'!J6</f>
        <v>1105.1771969481965</v>
      </c>
      <c r="N5" s="4">
        <f>'Total Other Sectors'!K6</f>
        <v>1116.222456818261</v>
      </c>
      <c r="O5" s="4">
        <f>'Total Other Sectors'!L6</f>
        <v>1127.4237259397246</v>
      </c>
      <c r="P5" s="4">
        <f>'Total Other Sectors'!M6</f>
        <v>1138.7889685915522</v>
      </c>
      <c r="Q5" s="4">
        <f>'Total Other Sectors'!N6</f>
        <v>1150.3266662432738</v>
      </c>
      <c r="R5" s="4">
        <f>'Total Other Sectors'!O6</f>
        <v>1162.0458511794786</v>
      </c>
      <c r="S5" s="4">
        <f>'Total Other Sectors'!P6</f>
        <v>1172.6162946432951</v>
      </c>
      <c r="T5" s="4">
        <f>'Total Other Sectors'!Q6</f>
        <v>1183.381690587408</v>
      </c>
      <c r="U5" s="4">
        <f>'Total Other Sectors'!R6</f>
        <v>1194.3529480902162</v>
      </c>
      <c r="V5" s="4">
        <f>'Total Other Sectors'!S6</f>
        <v>1205.5416848949358</v>
      </c>
      <c r="W5" s="4">
        <f>'Total Other Sectors'!T6</f>
        <v>1216.9602734947368</v>
      </c>
      <c r="X5" s="4">
        <f>'Total Other Sectors'!U6</f>
        <v>1227.2958106244814</v>
      </c>
      <c r="Y5" s="4">
        <f>'Total Other Sectors'!V6</f>
        <v>1237.8821513466276</v>
      </c>
      <c r="Z5" s="4">
        <f>'Total Other Sectors'!W6</f>
        <v>1248.7342398989833</v>
      </c>
      <c r="AA5" s="4">
        <f>'Total Other Sectors'!X6</f>
        <v>1259.86799162227</v>
      </c>
      <c r="AB5" s="4">
        <f>'Total Other Sectors'!Y6</f>
        <v>1271.3003561274311</v>
      </c>
      <c r="AC5" s="4">
        <f>'Total Other Sectors'!Z6</f>
        <v>1281.7620506971966</v>
      </c>
      <c r="AD5" s="4">
        <f>'Total Other Sectors'!AA6</f>
        <v>1292.5536302396456</v>
      </c>
      <c r="AE5" s="4">
        <f>'Total Other Sectors'!AB6</f>
        <v>1303.6955686571371</v>
      </c>
      <c r="AF5" s="4">
        <f>'Total Other Sectors'!AC6</f>
        <v>1315.2096706785405</v>
      </c>
      <c r="AG5" s="4">
        <f>'Total Other Sectors'!AD6</f>
        <v>1327.1191584453807</v>
      </c>
      <c r="AH5" s="4">
        <f>'Total Other Sectors'!AE6</f>
        <v>1336.2976080585975</v>
      </c>
      <c r="AI5" s="4">
        <f>'Total Other Sectors'!AF6</f>
        <v>1345.9079891199433</v>
      </c>
      <c r="AJ5" s="4">
        <f>'Total Other Sectors'!AG6</f>
        <v>1355.978353761212</v>
      </c>
      <c r="AK5" s="4">
        <f>'Total Other Sectors'!AH6</f>
        <v>1366.5385780404613</v>
      </c>
      <c r="AL5" s="4">
        <f>'Total Other Sectors'!AI6</f>
        <v>1377.6204806355995</v>
      </c>
      <c r="AM5" s="4">
        <f>'Total Other Sectors'!AJ6</f>
        <v>1389.2579492672478</v>
      </c>
      <c r="AN5" s="4">
        <f>'Total Other Sectors'!AK6</f>
        <v>1401.4870753544706</v>
      </c>
      <c r="AO5" s="4">
        <f>'Total Other Sectors'!AL6</f>
        <v>1414.3462974397801</v>
      </c>
      <c r="AP5" s="4">
        <f>'Total Other Sectors'!AM6</f>
        <v>1427.8765539547958</v>
      </c>
      <c r="AQ5" s="4">
        <f>'Total Other Sectors'!AN6</f>
        <v>1442.1214459351747</v>
      </c>
    </row>
    <row r="6" spans="1:43" x14ac:dyDescent="0.25">
      <c r="A6" s="1" t="s">
        <v>26</v>
      </c>
      <c r="B6" s="33">
        <f>'Total Other Sectors'!E15 + 'Total Other Sectors'!O15</f>
        <v>1859.5519137356775</v>
      </c>
      <c r="C6" s="16">
        <f>'Total Other Sectors'!E16+'Total Other Sectors'!O16</f>
        <v>1969.669281578728</v>
      </c>
      <c r="D6" s="16">
        <f>'Total Other Sectors'!E17+'Total Other Sectors'!O17</f>
        <v>2079.7866494218147</v>
      </c>
      <c r="E6" s="4">
        <f>'Total Other Sectors'!B3+'Total Other Sectors'!B8</f>
        <v>2713.3437749682134</v>
      </c>
      <c r="F6" s="4">
        <f>'Total Other Sectors'!C3+'Total Other Sectors'!C8</f>
        <v>2747.870573544737</v>
      </c>
      <c r="G6" s="4">
        <f>'Total Other Sectors'!D3+'Total Other Sectors'!D8</f>
        <v>2784.0107082007189</v>
      </c>
      <c r="H6" s="4">
        <f>'Total Other Sectors'!E3+'Total Other Sectors'!E8</f>
        <v>2821.993749853807</v>
      </c>
      <c r="I6" s="4">
        <f>'Total Other Sectors'!F3+'Total Other Sectors'!F8</f>
        <v>2875.1479288160472</v>
      </c>
      <c r="J6" s="4">
        <f>'Total Other Sectors'!G3+'Total Other Sectors'!G8</f>
        <v>2930.3936196183276</v>
      </c>
      <c r="K6" s="4">
        <f>'Total Other Sectors'!H3+'Total Other Sectors'!H8</f>
        <v>2987.8673006313506</v>
      </c>
      <c r="L6" s="4">
        <f>'Total Other Sectors'!I3+'Total Other Sectors'!I8</f>
        <v>3047.7143574152369</v>
      </c>
      <c r="M6" s="4">
        <f>'Total Other Sectors'!J3+'Total Other Sectors'!J8</f>
        <v>3110.0896640428919</v>
      </c>
      <c r="N6" s="4">
        <f>'Total Other Sectors'!K3+'Total Other Sectors'!K8</f>
        <v>3171.7814906370763</v>
      </c>
      <c r="O6" s="4">
        <f>'Total Other Sectors'!L3+'Total Other Sectors'!L8</f>
        <v>3236.3422419162221</v>
      </c>
      <c r="P6" s="4">
        <f>'Total Other Sectors'!M3+'Total Other Sectors'!M8</f>
        <v>3303.9591373720418</v>
      </c>
      <c r="Q6" s="4">
        <f>'Total Other Sectors'!N3+'Total Other Sectors'!N8</f>
        <v>3374.8316152803295</v>
      </c>
      <c r="R6" s="4">
        <f>'Total Other Sectors'!O3+'Total Other Sectors'!O8</f>
        <v>3449.1721301540379</v>
      </c>
      <c r="S6" s="4">
        <f>'Total Other Sectors'!P3+'Total Other Sectors'!P8</f>
        <v>3523.7911121395641</v>
      </c>
      <c r="T6" s="4">
        <f>'Total Other Sectors'!Q3+'Total Other Sectors'!Q8</f>
        <v>3602.3454853013868</v>
      </c>
      <c r="U6" s="4">
        <f>'Total Other Sectors'!R3+'Total Other Sectors'!R8</f>
        <v>3685.0920752417805</v>
      </c>
      <c r="V6" s="4">
        <f>'Total Other Sectors'!S3+'Total Other Sectors'!S8</f>
        <v>3772.3044691567011</v>
      </c>
      <c r="W6" s="4">
        <f>'Total Other Sectors'!T3+'Total Other Sectors'!T8</f>
        <v>3864.274109773271</v>
      </c>
      <c r="X6" s="4">
        <f>'Total Other Sectors'!U3+'Total Other Sectors'!U8</f>
        <v>3957.9704122544499</v>
      </c>
      <c r="Y6" s="4">
        <f>'Total Other Sectors'!V3+'Total Other Sectors'!V8</f>
        <v>4057.0650951590483</v>
      </c>
      <c r="Z6" s="4">
        <f>'Total Other Sectors'!W3+'Total Other Sectors'!W8</f>
        <v>4161.9104689880305</v>
      </c>
      <c r="AA6" s="4">
        <f>'Total Other Sectors'!X3+'Total Other Sectors'!X8</f>
        <v>4272.8818376130957</v>
      </c>
      <c r="AB6" s="4">
        <f>'Total Other Sectors'!Y3+'Total Other Sectors'!Y8</f>
        <v>4390.3789989283077</v>
      </c>
      <c r="AC6" s="4">
        <f>'Total Other Sectors'!Z3+'Total Other Sectors'!Z8</f>
        <v>4511.6220943694952</v>
      </c>
      <c r="AD6" s="4">
        <f>'Total Other Sectors'!AA3+'Total Other Sectors'!AA8</f>
        <v>4640.2705055974993</v>
      </c>
      <c r="AE6" s="4">
        <f>'Total Other Sectors'!AB3+'Total Other Sectors'!AB8</f>
        <v>4776.8075282539012</v>
      </c>
      <c r="AF6" s="4">
        <f>'Total Other Sectors'!AC3+'Total Other Sectors'!AC8</f>
        <v>4921.7480000355581</v>
      </c>
      <c r="AG6" s="4">
        <f>'Total Other Sectors'!AD3+'Total Other Sectors'!AD8</f>
        <v>5075.6403592723627</v>
      </c>
      <c r="AH6" s="4">
        <f>'Total Other Sectors'!AE3+'Total Other Sectors'!AE8</f>
        <v>5231.3118633121339</v>
      </c>
      <c r="AI6" s="4">
        <f>'Total Other Sectors'!AF3+'Total Other Sectors'!AF8</f>
        <v>5397.1417188689384</v>
      </c>
      <c r="AJ6" s="4">
        <f>'Total Other Sectors'!AG3+'Total Other Sectors'!AG8</f>
        <v>5573.792905574428</v>
      </c>
      <c r="AK6" s="4">
        <f>'Total Other Sectors'!AH3+'Total Other Sectors'!AH8</f>
        <v>5761.971672109069</v>
      </c>
      <c r="AL6" s="4">
        <f>'Total Other Sectors'!AI3+'Total Other Sectors'!AI8</f>
        <v>5962.4303601370084</v>
      </c>
      <c r="AM6" s="4">
        <f>'Total Other Sectors'!AJ3+'Total Other Sectors'!AJ8</f>
        <v>6175.9704125437866</v>
      </c>
      <c r="AN6" s="4">
        <f>'Total Other Sectors'!AK3+'Total Other Sectors'!AK8</f>
        <v>6403.4455780054204</v>
      </c>
      <c r="AO6" s="4">
        <f>'Total Other Sectors'!AL3+'Total Other Sectors'!AL8</f>
        <v>6645.765324702279</v>
      </c>
      <c r="AP6" s="4">
        <f>'Total Other Sectors'!AM3+'Total Other Sectors'!AM8</f>
        <v>6903.8984768275241</v>
      </c>
      <c r="AQ6" s="4">
        <f>'Total Other Sectors'!AN3+'Total Other Sectors'!AN8</f>
        <v>7178.8770884307005</v>
      </c>
    </row>
    <row r="7" spans="1:43" x14ac:dyDescent="0.25">
      <c r="A7" s="1" t="s">
        <v>27</v>
      </c>
      <c r="B7" s="33">
        <f>'Total Other Sectors'!C15 + 'Total Other Sectors'!M15</f>
        <v>13108.941244378431</v>
      </c>
      <c r="C7" s="16">
        <f>'Total Other Sectors'!C16+'Total Other Sectors'!M16</f>
        <v>13402.393189612687</v>
      </c>
      <c r="D7" s="16">
        <f>'Total Other Sectors'!C17+'Total Other Sectors'!M17</f>
        <v>13695.845134847037</v>
      </c>
      <c r="E7" s="4">
        <f>'Total Other Sectors'!B7+'Total Other Sectors'!B2</f>
        <v>14816.004826213135</v>
      </c>
      <c r="F7" s="4">
        <f>'Total Other Sectors'!C7+'Total Other Sectors'!C2</f>
        <v>15071.224294720399</v>
      </c>
      <c r="G7" s="4">
        <f>'Total Other Sectors'!D7+'Total Other Sectors'!D2</f>
        <v>15195.857608466116</v>
      </c>
      <c r="H7" s="4">
        <f>'Total Other Sectors'!E7+'Total Other Sectors'!E2</f>
        <v>15324.469126137923</v>
      </c>
      <c r="I7" s="4">
        <f>'Total Other Sectors'!F7+'Total Other Sectors'!F2</f>
        <v>15530.703416144965</v>
      </c>
      <c r="J7" s="4">
        <f>'Total Other Sectors'!G7+'Total Other Sectors'!G2</f>
        <v>15741.684528255842</v>
      </c>
      <c r="K7" s="4">
        <f>'Total Other Sectors'!H7+'Total Other Sectors'!H2</f>
        <v>15957.695411280305</v>
      </c>
      <c r="L7" s="4">
        <f>'Total Other Sectors'!I7+'Total Other Sectors'!I2</f>
        <v>16179.0374597136</v>
      </c>
      <c r="M7" s="4">
        <f>'Total Other Sectors'!J7+'Total Other Sectors'!J2</f>
        <v>16406.031716544105</v>
      </c>
      <c r="N7" s="4">
        <f>'Total Other Sectors'!K7+'Total Other Sectors'!K2</f>
        <v>16620.094835496951</v>
      </c>
      <c r="O7" s="4">
        <f>'Total Other Sectors'!L7+'Total Other Sectors'!L2</f>
        <v>16840.451568330864</v>
      </c>
      <c r="P7" s="4">
        <f>'Total Other Sectors'!M7+'Total Other Sectors'!M2</f>
        <v>17067.489930766147</v>
      </c>
      <c r="Q7" s="4">
        <f>'Total Other Sectors'!N7+'Total Other Sectors'!N2</f>
        <v>17301.623235597246</v>
      </c>
      <c r="R7" s="4">
        <f>'Total Other Sectors'!O7+'Total Other Sectors'!O2</f>
        <v>17543.291742365545</v>
      </c>
      <c r="S7" s="4">
        <f>'Total Other Sectors'!P7+'Total Other Sectors'!P2</f>
        <v>17773.656352121099</v>
      </c>
      <c r="T7" s="4">
        <f>'Total Other Sectors'!Q7+'Total Other Sectors'!Q2</f>
        <v>18012.459082767371</v>
      </c>
      <c r="U7" s="4">
        <f>'Total Other Sectors'!R7+'Total Other Sectors'!R2</f>
        <v>18260.23204366328</v>
      </c>
      <c r="V7" s="4">
        <f>'Total Other Sectors'!S7+'Total Other Sectors'!S2</f>
        <v>18517.542038102914</v>
      </c>
      <c r="W7" s="4">
        <f>'Total Other Sectors'!T7+'Total Other Sectors'!T2</f>
        <v>18784.992825903057</v>
      </c>
      <c r="X7" s="4">
        <f>'Total Other Sectors'!U7+'Total Other Sectors'!U2</f>
        <v>19044.182934129029</v>
      </c>
      <c r="Y7" s="4">
        <f>'Total Other Sectors'!V7+'Total Other Sectors'!V2</f>
        <v>19314.777878343386</v>
      </c>
      <c r="Z7" s="4">
        <f>'Total Other Sectors'!W7+'Total Other Sectors'!W2</f>
        <v>19597.507388042384</v>
      </c>
      <c r="AA7" s="4">
        <f>'Total Other Sectors'!X7+'Total Other Sectors'!X2</f>
        <v>19893.148774872927</v>
      </c>
      <c r="AB7" s="4">
        <f>'Total Other Sectors'!Y7+'Total Other Sectors'!Y2</f>
        <v>20202.530035895212</v>
      </c>
      <c r="AC7" s="4">
        <f>'Total Other Sectors'!Z7+'Total Other Sectors'!Z2</f>
        <v>20508.106692404661</v>
      </c>
      <c r="AD7" s="4">
        <f>'Total Other Sectors'!AA7+'Total Other Sectors'!AA2</f>
        <v>20829.183167550138</v>
      </c>
      <c r="AE7" s="4">
        <f>'Total Other Sectors'!AB7+'Total Other Sectors'!AB2</f>
        <v>21166.760225346748</v>
      </c>
      <c r="AF7" s="4">
        <f>'Total Other Sectors'!AC7+'Total Other Sectors'!AC2</f>
        <v>21521.9038889439</v>
      </c>
      <c r="AG7" s="4">
        <f>'Total Other Sectors'!AD7+'Total Other Sectors'!AD2</f>
        <v>21895.749696970626</v>
      </c>
      <c r="AH7" s="4">
        <f>'Total Other Sectors'!AE7+'Total Other Sectors'!AE2</f>
        <v>22244.550156596524</v>
      </c>
      <c r="AI7" s="4">
        <f>'Total Other Sectors'!AF7+'Total Other Sectors'!AF2</f>
        <v>22614.401903116825</v>
      </c>
      <c r="AJ7" s="4">
        <f>'Total Other Sectors'!AG7+'Total Other Sectors'!AG2</f>
        <v>23006.677427925912</v>
      </c>
      <c r="AK7" s="4">
        <f>'Total Other Sectors'!AH7+'Total Other Sectors'!AH2</f>
        <v>23422.838726907423</v>
      </c>
      <c r="AL7" s="4">
        <f>'Total Other Sectors'!AI7+'Total Other Sectors'!AI2</f>
        <v>23864.443138378923</v>
      </c>
      <c r="AM7" s="4">
        <f>'Total Other Sectors'!AJ7+'Total Other Sectors'!AJ2</f>
        <v>24333.149561871141</v>
      </c>
      <c r="AN7" s="4">
        <f>'Total Other Sectors'!AK7+'Total Other Sectors'!AK2</f>
        <v>24830.725082588167</v>
      </c>
      <c r="AO7" s="4">
        <f>'Total Other Sectors'!AL7+'Total Other Sectors'!AL2</f>
        <v>25359.0520280157</v>
      </c>
      <c r="AP7" s="4">
        <f>'Total Other Sectors'!AM7+'Total Other Sectors'!AM2</f>
        <v>25920.135484871884</v>
      </c>
      <c r="AQ7" s="4">
        <f>'Total Other Sectors'!AN7+'Total Other Sectors'!AN2</f>
        <v>26516.111306434359</v>
      </c>
    </row>
    <row r="8" spans="1:43" x14ac:dyDescent="0.25">
      <c r="A8" s="1" t="s">
        <v>28</v>
      </c>
      <c r="B8" s="33">
        <f>'Total Other Sectors'!I15</f>
        <v>675.68606672004512</v>
      </c>
      <c r="C8" s="16">
        <f>'Total Other Sectors'!I16</f>
        <v>684.42114568231273</v>
      </c>
      <c r="D8" s="16">
        <f>'Total Other Sectors'!I17</f>
        <v>693.15622464458329</v>
      </c>
      <c r="E8" s="4">
        <f>'Total Other Sectors'!B5</f>
        <v>719.12777268854893</v>
      </c>
      <c r="F8" s="4">
        <f>'Total Other Sectors'!C5</f>
        <v>722.95402758548175</v>
      </c>
      <c r="G8" s="4">
        <f>'Total Other Sectors'!D5</f>
        <v>726.87444850275756</v>
      </c>
      <c r="H8" s="4">
        <f>'Total Other Sectors'!E5</f>
        <v>730.89518115056967</v>
      </c>
      <c r="I8" s="4">
        <f>'Total Other Sectors'!F5</f>
        <v>739.01496912404696</v>
      </c>
      <c r="J8" s="4">
        <f>'Total Other Sectors'!G5</f>
        <v>747.24858971837602</v>
      </c>
      <c r="K8" s="4">
        <f>'Total Other Sectors'!H5</f>
        <v>755.60347217709727</v>
      </c>
      <c r="L8" s="4">
        <f>'Total Other Sectors'!I5</f>
        <v>764.0875306105595</v>
      </c>
      <c r="M8" s="4">
        <f>'Total Other Sectors'!J5</f>
        <v>772.70919564057169</v>
      </c>
      <c r="N8" s="4">
        <f>'Total Other Sectors'!K5</f>
        <v>780.45685651223084</v>
      </c>
      <c r="O8" s="4">
        <f>'Total Other Sectors'!L5</f>
        <v>788.36067179821475</v>
      </c>
      <c r="P8" s="4">
        <f>'Total Other Sectors'!M5</f>
        <v>796.43083285812793</v>
      </c>
      <c r="Q8" s="4">
        <f>'Total Other Sectors'!N5</f>
        <v>804.6781961868594</v>
      </c>
      <c r="R8" s="4">
        <f>'Total Other Sectors'!O5</f>
        <v>813.11432682438704</v>
      </c>
      <c r="S8" s="4">
        <f>'Total Other Sectors'!P5</f>
        <v>820.71915460444768</v>
      </c>
      <c r="T8" s="4">
        <f>'Total Other Sectors'!Q5</f>
        <v>828.53819339828044</v>
      </c>
      <c r="U8" s="4">
        <f>'Total Other Sectors'!R5</f>
        <v>836.58542360779802</v>
      </c>
      <c r="V8" s="4">
        <f>'Total Other Sectors'!S5</f>
        <v>844.87573806063006</v>
      </c>
      <c r="W8" s="4">
        <f>'Total Other Sectors'!T5</f>
        <v>853.42500155924586</v>
      </c>
      <c r="X8" s="4">
        <f>'Total Other Sectors'!U5</f>
        <v>861.24038593751993</v>
      </c>
      <c r="Y8" s="4">
        <f>'Total Other Sectors'!V5</f>
        <v>869.34962277343811</v>
      </c>
      <c r="Z8" s="4">
        <f>'Total Other Sectors'!W5</f>
        <v>877.77189023804169</v>
      </c>
      <c r="AA8" s="4">
        <f>'Total Other Sectors'!X5</f>
        <v>886.52761815855149</v>
      </c>
      <c r="AB8" s="4">
        <f>'Total Other Sectors'!Y5</f>
        <v>895.638569707241</v>
      </c>
      <c r="AC8" s="4">
        <f>'Total Other Sectors'!Z5</f>
        <v>904.15913046845549</v>
      </c>
      <c r="AD8" s="4">
        <f>'Total Other Sectors'!AA5</f>
        <v>913.08279499797311</v>
      </c>
      <c r="AE8" s="4">
        <f>'Total Other Sectors'!AB5</f>
        <v>922.43587171287459</v>
      </c>
      <c r="AF8" s="4">
        <f>'Total Other Sectors'!AC5</f>
        <v>932.24638603926815</v>
      </c>
      <c r="AG8" s="4">
        <f>'Total Other Sectors'!AD5</f>
        <v>942.54419247224371</v>
      </c>
      <c r="AH8" s="4">
        <f>'Total Other Sectors'!AE5</f>
        <v>951.01698415145756</v>
      </c>
      <c r="AI8" s="4">
        <f>'Total Other Sectors'!AF5</f>
        <v>960.04274941926428</v>
      </c>
      <c r="AJ8" s="4">
        <f>'Total Other Sectors'!AG5</f>
        <v>969.65757789066367</v>
      </c>
      <c r="AK8" s="4">
        <f>'Total Other Sectors'!AH5</f>
        <v>979.89991455591803</v>
      </c>
      <c r="AL8" s="4">
        <f>'Total Other Sectors'!AI5</f>
        <v>990.8107135032385</v>
      </c>
      <c r="AM8" s="4">
        <f>'Total Other Sectors'!AJ5</f>
        <v>1002.433601674128</v>
      </c>
      <c r="AN8" s="4">
        <f>'Total Other Sectors'!AK5</f>
        <v>1014.8150533061532</v>
      </c>
      <c r="AO8" s="4">
        <f>'Total Other Sectors'!AL5</f>
        <v>1028.0045757606613</v>
      </c>
      <c r="AP8" s="4">
        <f>'Total Other Sectors'!AM5</f>
        <v>1042.0549074784708</v>
      </c>
      <c r="AQ8" s="4">
        <f>'Total Other Sectors'!AN5</f>
        <v>1057.0222288550694</v>
      </c>
    </row>
    <row r="9" spans="1:43" x14ac:dyDescent="0.25">
      <c r="A9" s="1" t="s">
        <v>29</v>
      </c>
      <c r="B9" s="16">
        <v>0</v>
      </c>
      <c r="C9" s="16">
        <v>0</v>
      </c>
      <c r="D9" s="16">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33">
        <f>'Total Other Sectors'!Q15</f>
        <v>8401.5238584865401</v>
      </c>
      <c r="C10" s="16">
        <f>'Total Other Sectors'!Q16</f>
        <v>8510.1363901710538</v>
      </c>
      <c r="D10" s="16">
        <f>'Total Other Sectors'!Q17</f>
        <v>8618.7489218556038</v>
      </c>
      <c r="E10" s="4">
        <f>'Total Other Sectors'!B9</f>
        <v>8941.6808149811895</v>
      </c>
      <c r="F10" s="4">
        <f>'Total Other Sectors'!C9</f>
        <v>8989.2567136047946</v>
      </c>
      <c r="G10" s="4">
        <f>'Total Other Sectors'!D9</f>
        <v>9038.0034785610515</v>
      </c>
      <c r="H10" s="4">
        <f>'Total Other Sectors'!E9</f>
        <v>9087.9975260044266</v>
      </c>
      <c r="I10" s="4">
        <f>'Total Other Sectors'!F9</f>
        <v>9188.9594900781576</v>
      </c>
      <c r="J10" s="4">
        <f>'Total Other Sectors'!G9</f>
        <v>9291.336856255828</v>
      </c>
      <c r="K10" s="4">
        <f>'Total Other Sectors'!H9</f>
        <v>9395.2220002278118</v>
      </c>
      <c r="L10" s="4">
        <f>'Total Other Sectors'!I9</f>
        <v>9500.7133265494449</v>
      </c>
      <c r="M10" s="4">
        <f>'Total Other Sectors'!J9</f>
        <v>9607.9156621126804</v>
      </c>
      <c r="N10" s="4">
        <f>'Total Other Sectors'!K9</f>
        <v>9704.2505739564949</v>
      </c>
      <c r="O10" s="4">
        <f>'Total Other Sectors'!L9</f>
        <v>9802.5271197969669</v>
      </c>
      <c r="P10" s="4">
        <f>'Total Other Sectors'!M9</f>
        <v>9902.8720196526519</v>
      </c>
      <c r="Q10" s="4">
        <f>'Total Other Sectors'!N9</f>
        <v>10005.420263876867</v>
      </c>
      <c r="R10" s="4">
        <f>'Total Other Sectors'!O9</f>
        <v>10110.315652917972</v>
      </c>
      <c r="S10" s="4">
        <f>'Total Other Sectors'!P9</f>
        <v>10204.874568951944</v>
      </c>
      <c r="T10" s="4">
        <f>'Total Other Sectors'!Q9</f>
        <v>10302.096998461329</v>
      </c>
      <c r="U10" s="4">
        <f>'Total Other Sectors'!R9</f>
        <v>10402.156774659601</v>
      </c>
      <c r="V10" s="4">
        <f>'Total Other Sectors'!S9</f>
        <v>10505.239075920092</v>
      </c>
      <c r="W10" s="4">
        <f>'Total Other Sectors'!T9</f>
        <v>10611.541166213576</v>
      </c>
      <c r="X10" s="4">
        <f>'Total Other Sectors'!U9</f>
        <v>10708.718156491725</v>
      </c>
      <c r="Y10" s="4">
        <f>'Total Other Sectors'!V9</f>
        <v>10809.548927063126</v>
      </c>
      <c r="Z10" s="4">
        <f>'Total Other Sectors'!W9</f>
        <v>10914.27194053576</v>
      </c>
      <c r="AA10" s="4">
        <f>'Total Other Sectors'!X9</f>
        <v>11023.141222690771</v>
      </c>
      <c r="AB10" s="4">
        <f>'Total Other Sectors'!Y9</f>
        <v>11136.42737820715</v>
      </c>
      <c r="AC10" s="4">
        <f>'Total Other Sectors'!Z9</f>
        <v>11242.372576835909</v>
      </c>
      <c r="AD10" s="4">
        <f>'Total Other Sectors'!AA9</f>
        <v>11353.329993557278</v>
      </c>
      <c r="AE10" s="4">
        <f>'Total Other Sectors'!AB9</f>
        <v>11469.62674891552</v>
      </c>
      <c r="AF10" s="4">
        <f>'Total Other Sectors'!AC9</f>
        <v>11591.611312855188</v>
      </c>
      <c r="AG10" s="4">
        <f>'Total Other Sectors'!AD9</f>
        <v>11719.654898081799</v>
      </c>
      <c r="AH10" s="4">
        <f>'Total Other Sectors'!AE9</f>
        <v>11825.006132897195</v>
      </c>
      <c r="AI10" s="4">
        <f>'Total Other Sectors'!AF9</f>
        <v>11937.233076756807</v>
      </c>
      <c r="AJ10" s="4">
        <f>'Total Other Sectors'!AG9</f>
        <v>12056.784470246766</v>
      </c>
      <c r="AK10" s="4">
        <f>'Total Other Sectors'!AH9</f>
        <v>12184.138340840178</v>
      </c>
      <c r="AL10" s="4">
        <f>'Total Other Sectors'!AI9</f>
        <v>12319.803914294873</v>
      </c>
      <c r="AM10" s="4">
        <f>'Total Other Sectors'!AJ9</f>
        <v>12464.323650797833</v>
      </c>
      <c r="AN10" s="4">
        <f>'Total Other Sectors'!AK9</f>
        <v>12618.275413997797</v>
      </c>
      <c r="AO10" s="4">
        <f>'Total Other Sectors'!AL9</f>
        <v>12782.274781598997</v>
      </c>
      <c r="AP10" s="4">
        <f>'Total Other Sectors'!AM9</f>
        <v>12956.977506754927</v>
      </c>
      <c r="AQ10" s="4">
        <f>'Total Other Sectors'!AN9</f>
        <v>13143.082140104041</v>
      </c>
    </row>
    <row r="11" spans="1:43" x14ac:dyDescent="0.25">
      <c r="A11" s="1" t="s">
        <v>31</v>
      </c>
      <c r="B11" s="16">
        <v>0</v>
      </c>
      <c r="C11" s="16">
        <v>0</v>
      </c>
      <c r="D11" s="16">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A3EC0-484D-4143-979B-202D6E18F421}">
  <sheetPr>
    <tabColor theme="4" tint="0.79998168889431442"/>
  </sheetPr>
  <dimension ref="A1:AN143"/>
  <sheetViews>
    <sheetView topLeftCell="A59" workbookViewId="0">
      <selection activeCell="B87" sqref="B87"/>
    </sheetView>
  </sheetViews>
  <sheetFormatPr defaultColWidth="11" defaultRowHeight="15.75" x14ac:dyDescent="0.25"/>
  <sheetData>
    <row r="1" spans="1:40" x14ac:dyDescent="0.25">
      <c r="A1" s="5" t="s">
        <v>76</v>
      </c>
    </row>
    <row r="2" spans="1:40" x14ac:dyDescent="0.25">
      <c r="A2" s="5" t="s">
        <v>4</v>
      </c>
    </row>
    <row r="3" spans="1:40" x14ac:dyDescent="0.25">
      <c r="A3" s="5" t="s">
        <v>77</v>
      </c>
    </row>
    <row r="4" spans="1:40" x14ac:dyDescent="0.25">
      <c r="A4" s="5" t="s">
        <v>6</v>
      </c>
    </row>
    <row r="5" spans="1:40" x14ac:dyDescent="0.25">
      <c r="A5" s="5"/>
    </row>
    <row r="6" spans="1:40" x14ac:dyDescent="0.25">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25">
      <c r="A7" s="6" t="s">
        <v>78</v>
      </c>
      <c r="B7" s="7">
        <v>4.4010612176084996</v>
      </c>
      <c r="C7" s="7">
        <v>7.2838369475191582</v>
      </c>
      <c r="D7" s="7">
        <v>7.3242813358347059</v>
      </c>
      <c r="E7" s="7">
        <v>7.3647872213695083</v>
      </c>
      <c r="F7" s="7">
        <v>7.447121288259269</v>
      </c>
      <c r="G7" s="7">
        <v>7.5296898797113601</v>
      </c>
      <c r="H7" s="7">
        <v>7.6124914714222793</v>
      </c>
      <c r="I7" s="7">
        <v>7.6955245321924775</v>
      </c>
      <c r="J7" s="7">
        <v>7.7787875240802151</v>
      </c>
      <c r="K7" s="7">
        <v>12.025723827671193</v>
      </c>
      <c r="L7" s="7">
        <v>12.303240262066971</v>
      </c>
      <c r="M7" s="7">
        <v>12.557295084300122</v>
      </c>
      <c r="N7" s="7">
        <v>12.790206453420808</v>
      </c>
      <c r="O7" s="7">
        <v>13.00424264615056</v>
      </c>
      <c r="P7" s="7">
        <v>13.837753530311499</v>
      </c>
      <c r="Q7" s="7">
        <v>14.062414713045813</v>
      </c>
      <c r="R7" s="7">
        <v>14.270783547433094</v>
      </c>
      <c r="S7" s="7">
        <v>14.464460375073097</v>
      </c>
      <c r="T7" s="7">
        <v>14.644960735234447</v>
      </c>
      <c r="U7" s="7">
        <v>15.617509912877178</v>
      </c>
      <c r="V7" s="7">
        <v>15.851616589111767</v>
      </c>
      <c r="W7" s="7">
        <v>16.072784789971283</v>
      </c>
      <c r="X7" s="7">
        <v>16.281783990517699</v>
      </c>
      <c r="Y7" s="7">
        <v>16.479388266228895</v>
      </c>
      <c r="Z7" s="7">
        <v>16.646290001460514</v>
      </c>
      <c r="AA7" s="7">
        <v>16.803054345870134</v>
      </c>
      <c r="AB7" s="7">
        <v>16.950444313660608</v>
      </c>
      <c r="AC7" s="7">
        <v>17.089189902101872</v>
      </c>
      <c r="AD7" s="7">
        <v>17.219984466388592</v>
      </c>
      <c r="AE7" s="7">
        <v>19.506072240519053</v>
      </c>
      <c r="AF7" s="7">
        <v>19.89406399051995</v>
      </c>
      <c r="AG7" s="7">
        <v>20.28320724458958</v>
      </c>
      <c r="AH7" s="7">
        <v>20.673252518825073</v>
      </c>
      <c r="AI7" s="7">
        <v>21.063947993897784</v>
      </c>
      <c r="AJ7" s="7">
        <v>21.455040162002447</v>
      </c>
      <c r="AK7" s="7">
        <v>21.846274483107329</v>
      </c>
      <c r="AL7" s="7">
        <v>22.237396046905086</v>
      </c>
      <c r="AM7" s="7">
        <v>22.62815023681155</v>
      </c>
      <c r="AN7" s="7">
        <v>23.018283392340063</v>
      </c>
    </row>
    <row r="9" spans="1:40" x14ac:dyDescent="0.25">
      <c r="A9" s="5" t="s">
        <v>79</v>
      </c>
    </row>
    <row r="10" spans="1:40" x14ac:dyDescent="0.25">
      <c r="A10" s="5" t="s">
        <v>4</v>
      </c>
    </row>
    <row r="11" spans="1:40" x14ac:dyDescent="0.25">
      <c r="A11" s="5" t="s">
        <v>80</v>
      </c>
    </row>
    <row r="12" spans="1:40" x14ac:dyDescent="0.25">
      <c r="A12" s="5" t="s">
        <v>6</v>
      </c>
    </row>
    <row r="13" spans="1:40" x14ac:dyDescent="0.25">
      <c r="A13" s="5"/>
    </row>
    <row r="14" spans="1:40" x14ac:dyDescent="0.25">
      <c r="A14" s="6" t="s">
        <v>7</v>
      </c>
      <c r="B14" s="6">
        <v>2022</v>
      </c>
      <c r="C14" s="6">
        <v>2023</v>
      </c>
      <c r="D14" s="6">
        <v>2024</v>
      </c>
      <c r="E14" s="6">
        <v>2025</v>
      </c>
      <c r="F14" s="6">
        <v>2026</v>
      </c>
      <c r="G14" s="6">
        <v>2027</v>
      </c>
      <c r="H14" s="6">
        <v>2028</v>
      </c>
      <c r="I14" s="6">
        <v>2029</v>
      </c>
      <c r="J14" s="6">
        <v>2030</v>
      </c>
      <c r="K14" s="6">
        <v>2031</v>
      </c>
      <c r="L14" s="6">
        <v>2032</v>
      </c>
      <c r="M14" s="6">
        <v>2033</v>
      </c>
      <c r="N14" s="6">
        <v>2034</v>
      </c>
      <c r="O14" s="6">
        <v>2035</v>
      </c>
      <c r="P14" s="6">
        <v>2036</v>
      </c>
      <c r="Q14" s="6">
        <v>2037</v>
      </c>
      <c r="R14" s="6">
        <v>2038</v>
      </c>
      <c r="S14" s="6">
        <v>2039</v>
      </c>
      <c r="T14" s="6">
        <v>2040</v>
      </c>
      <c r="U14" s="6">
        <v>2041</v>
      </c>
      <c r="V14" s="6">
        <v>2042</v>
      </c>
      <c r="W14" s="6">
        <v>2043</v>
      </c>
      <c r="X14" s="6">
        <v>2044</v>
      </c>
      <c r="Y14" s="6">
        <v>2045</v>
      </c>
      <c r="Z14" s="6">
        <v>2046</v>
      </c>
      <c r="AA14" s="6">
        <v>2047</v>
      </c>
      <c r="AB14" s="6">
        <v>2048</v>
      </c>
      <c r="AC14" s="6">
        <v>2049</v>
      </c>
      <c r="AD14" s="6">
        <v>2050</v>
      </c>
      <c r="AE14" s="6">
        <v>2051</v>
      </c>
      <c r="AF14" s="6">
        <v>2052</v>
      </c>
      <c r="AG14" s="6">
        <v>2053</v>
      </c>
      <c r="AH14" s="6">
        <v>2054</v>
      </c>
      <c r="AI14" s="6">
        <v>2055</v>
      </c>
      <c r="AJ14" s="6">
        <v>2056</v>
      </c>
      <c r="AK14" s="6">
        <v>2057</v>
      </c>
      <c r="AL14" s="6">
        <v>2058</v>
      </c>
      <c r="AM14" s="6">
        <v>2059</v>
      </c>
      <c r="AN14" s="6">
        <v>2060</v>
      </c>
    </row>
    <row r="15" spans="1:40" x14ac:dyDescent="0.25">
      <c r="A15" s="6" t="s">
        <v>81</v>
      </c>
      <c r="B15" s="7">
        <v>4440.9990881224749</v>
      </c>
      <c r="C15" s="7">
        <v>3987.6838264512462</v>
      </c>
      <c r="D15" s="7">
        <v>3776.3074399760817</v>
      </c>
      <c r="E15" s="7">
        <v>3576.1355468117767</v>
      </c>
      <c r="F15" s="7">
        <v>3386.5742269256998</v>
      </c>
      <c r="G15" s="7">
        <v>3207.0610423875637</v>
      </c>
      <c r="H15" s="7">
        <v>3037.0633685879257</v>
      </c>
      <c r="I15" s="7">
        <v>2876.0768139142788</v>
      </c>
      <c r="J15" s="7">
        <v>2723.6237231958953</v>
      </c>
      <c r="K15" s="7">
        <v>2579.2517604769932</v>
      </c>
      <c r="L15" s="7">
        <v>2442.5325669133158</v>
      </c>
      <c r="M15" s="7">
        <v>2313.0604898099737</v>
      </c>
      <c r="N15" s="7">
        <v>2190.4513790295905</v>
      </c>
      <c r="O15" s="7">
        <v>2074.3414471995984</v>
      </c>
      <c r="P15" s="7">
        <v>1964.3861903368893</v>
      </c>
      <c r="Q15" s="7">
        <v>1860.2593656872418</v>
      </c>
      <c r="R15" s="7">
        <v>1761.6520237467244</v>
      </c>
      <c r="S15" s="7">
        <v>1668.2715915930469</v>
      </c>
      <c r="T15" s="7">
        <v>1579.84100480705</v>
      </c>
      <c r="U15" s="7">
        <v>1496.0978854086927</v>
      </c>
      <c r="V15" s="7">
        <v>1416.7937633684414</v>
      </c>
      <c r="W15" s="7">
        <v>1341.6933393842551</v>
      </c>
      <c r="X15" s="7">
        <v>1270.5737867367661</v>
      </c>
      <c r="Y15" s="7">
        <v>1203.2240901512446</v>
      </c>
      <c r="Z15" s="7">
        <v>1139.4444197047089</v>
      </c>
      <c r="AA15" s="7">
        <v>1079.04553792054</v>
      </c>
      <c r="AB15" s="7">
        <v>1021.8482382914032</v>
      </c>
      <c r="AC15" s="7">
        <v>967.68281356457146</v>
      </c>
      <c r="AD15" s="7">
        <v>916.38855221200311</v>
      </c>
      <c r="AE15" s="7">
        <v>867.81326159119101</v>
      </c>
      <c r="AF15" s="7">
        <v>821.81281638196879</v>
      </c>
      <c r="AG15" s="7">
        <v>778.25073095946664</v>
      </c>
      <c r="AH15" s="7">
        <v>736.99775443442854</v>
      </c>
      <c r="AI15" s="7">
        <v>697.93148715934797</v>
      </c>
      <c r="AJ15" s="7">
        <v>660.93601756258488</v>
      </c>
      <c r="AK15" s="7">
        <v>625.90157823292668</v>
      </c>
      <c r="AL15" s="7">
        <v>592.72422023418164</v>
      </c>
      <c r="AM15" s="7">
        <v>561.3055046834786</v>
      </c>
      <c r="AN15" s="7">
        <v>531.55221067817138</v>
      </c>
    </row>
    <row r="17" spans="1:40" x14ac:dyDescent="0.25">
      <c r="A17" s="5" t="s">
        <v>82</v>
      </c>
    </row>
    <row r="18" spans="1:40" x14ac:dyDescent="0.25">
      <c r="A18" s="5" t="s">
        <v>4</v>
      </c>
    </row>
    <row r="19" spans="1:40" x14ac:dyDescent="0.25">
      <c r="A19" s="5" t="s">
        <v>83</v>
      </c>
    </row>
    <row r="20" spans="1:40" x14ac:dyDescent="0.25">
      <c r="A20" s="5" t="s">
        <v>6</v>
      </c>
    </row>
    <row r="21" spans="1:40" x14ac:dyDescent="0.25">
      <c r="A21" s="5"/>
    </row>
    <row r="22" spans="1:40" x14ac:dyDescent="0.25">
      <c r="A22" s="6" t="s">
        <v>7</v>
      </c>
      <c r="B22" s="6">
        <v>2022</v>
      </c>
      <c r="C22" s="6">
        <v>2023</v>
      </c>
      <c r="D22" s="6">
        <v>2024</v>
      </c>
      <c r="E22" s="6">
        <v>2025</v>
      </c>
      <c r="F22" s="6">
        <v>2026</v>
      </c>
      <c r="G22" s="6">
        <v>2027</v>
      </c>
      <c r="H22" s="6">
        <v>2028</v>
      </c>
      <c r="I22" s="6">
        <v>2029</v>
      </c>
      <c r="J22" s="6">
        <v>2030</v>
      </c>
      <c r="K22" s="6">
        <v>2031</v>
      </c>
      <c r="L22" s="6">
        <v>2032</v>
      </c>
      <c r="M22" s="6">
        <v>2033</v>
      </c>
      <c r="N22" s="6">
        <v>2034</v>
      </c>
      <c r="O22" s="6">
        <v>2035</v>
      </c>
      <c r="P22" s="6">
        <v>2036</v>
      </c>
      <c r="Q22" s="6">
        <v>2037</v>
      </c>
      <c r="R22" s="6">
        <v>2038</v>
      </c>
      <c r="S22" s="6">
        <v>2039</v>
      </c>
      <c r="T22" s="6">
        <v>2040</v>
      </c>
      <c r="U22" s="6">
        <v>2041</v>
      </c>
      <c r="V22" s="6">
        <v>2042</v>
      </c>
      <c r="W22" s="6">
        <v>2043</v>
      </c>
      <c r="X22" s="6">
        <v>2044</v>
      </c>
      <c r="Y22" s="6">
        <v>2045</v>
      </c>
      <c r="Z22" s="6">
        <v>2046</v>
      </c>
      <c r="AA22" s="6">
        <v>2047</v>
      </c>
      <c r="AB22" s="6">
        <v>2048</v>
      </c>
      <c r="AC22" s="6">
        <v>2049</v>
      </c>
      <c r="AD22" s="6">
        <v>2050</v>
      </c>
      <c r="AE22" s="6">
        <v>2051</v>
      </c>
      <c r="AF22" s="6">
        <v>2052</v>
      </c>
      <c r="AG22" s="6">
        <v>2053</v>
      </c>
      <c r="AH22" s="6">
        <v>2054</v>
      </c>
      <c r="AI22" s="6">
        <v>2055</v>
      </c>
      <c r="AJ22" s="6">
        <v>2056</v>
      </c>
      <c r="AK22" s="6">
        <v>2057</v>
      </c>
      <c r="AL22" s="6">
        <v>2058</v>
      </c>
      <c r="AM22" s="6">
        <v>2059</v>
      </c>
      <c r="AN22" s="6">
        <v>2060</v>
      </c>
    </row>
    <row r="23" spans="1:40" x14ac:dyDescent="0.25">
      <c r="A23" s="6" t="s">
        <v>84</v>
      </c>
      <c r="B23" s="7">
        <v>1197.8871068211181</v>
      </c>
      <c r="C23" s="7">
        <v>1221.885697312382</v>
      </c>
      <c r="D23" s="7">
        <v>1242.0141202944874</v>
      </c>
      <c r="E23" s="7">
        <v>1258.7884545304748</v>
      </c>
      <c r="F23" s="7">
        <v>1272.6929673104089</v>
      </c>
      <c r="G23" s="7">
        <v>1284.1675816830541</v>
      </c>
      <c r="H23" s="7">
        <v>1293.602292731709</v>
      </c>
      <c r="I23" s="7">
        <v>1301.3363939185695</v>
      </c>
      <c r="J23" s="7">
        <v>1307.6607678488117</v>
      </c>
      <c r="K23" s="7">
        <v>1312.8219258894007</v>
      </c>
      <c r="L23" s="7">
        <v>1317.026868481061</v>
      </c>
      <c r="M23" s="7">
        <v>1320.4481512866635</v>
      </c>
      <c r="N23" s="7">
        <v>1323.2287777360821</v>
      </c>
      <c r="O23" s="7">
        <v>1325.486705506976</v>
      </c>
      <c r="P23" s="7">
        <v>1327.3188669852152</v>
      </c>
      <c r="Q23" s="7">
        <v>1328.8046756664974</v>
      </c>
      <c r="R23" s="7">
        <v>1330.009033625417</v>
      </c>
      <c r="S23" s="7">
        <v>1330.984878832212</v>
      </c>
      <c r="T23" s="7">
        <v>1331.7753220509373</v>
      </c>
      <c r="U23" s="7">
        <v>1332.4154261095914</v>
      </c>
      <c r="V23" s="7">
        <v>1332.9336787595273</v>
      </c>
      <c r="W23" s="7">
        <v>1333.3532062857764</v>
      </c>
      <c r="X23" s="7">
        <v>1333.6927698544107</v>
      </c>
      <c r="Y23" s="7">
        <v>1333.9675811167979</v>
      </c>
      <c r="Z23" s="7">
        <v>1334.1899683100096</v>
      </c>
      <c r="AA23" s="7">
        <v>1334.3699192476029</v>
      </c>
      <c r="AB23" s="7">
        <v>1334.5155232942716</v>
      </c>
      <c r="AC23" s="7">
        <v>1334.633330686072</v>
      </c>
      <c r="AD23" s="7">
        <v>1334.7286443719149</v>
      </c>
      <c r="AE23" s="7">
        <v>1334.8057568644397</v>
      </c>
      <c r="AF23" s="7">
        <v>1334.8681423415808</v>
      </c>
      <c r="AG23" s="7">
        <v>1334.9186123748109</v>
      </c>
      <c r="AH23" s="7">
        <v>1334.95944211967</v>
      </c>
      <c r="AI23" s="7">
        <v>1334.9924725374619</v>
      </c>
      <c r="AJ23" s="7">
        <v>1335.0191931787804</v>
      </c>
      <c r="AK23" s="7">
        <v>1335.0408092107564</v>
      </c>
      <c r="AL23" s="7">
        <v>1335.0582956775181</v>
      </c>
      <c r="AM23" s="7">
        <v>1335.072441419394</v>
      </c>
      <c r="AN23" s="7">
        <v>1335.0838846177326</v>
      </c>
    </row>
    <row r="25" spans="1:40" x14ac:dyDescent="0.25">
      <c r="A25" s="5" t="s">
        <v>85</v>
      </c>
    </row>
    <row r="26" spans="1:40" x14ac:dyDescent="0.25">
      <c r="A26" s="5" t="s">
        <v>4</v>
      </c>
    </row>
    <row r="27" spans="1:40" x14ac:dyDescent="0.25">
      <c r="A27" s="5" t="s">
        <v>86</v>
      </c>
    </row>
    <row r="28" spans="1:40" x14ac:dyDescent="0.25">
      <c r="A28" s="5" t="s">
        <v>6</v>
      </c>
    </row>
    <row r="29" spans="1:40" x14ac:dyDescent="0.25">
      <c r="A29" s="5"/>
    </row>
    <row r="30" spans="1:40" x14ac:dyDescent="0.25">
      <c r="A30" s="6" t="s">
        <v>7</v>
      </c>
      <c r="B30" s="6">
        <v>2022</v>
      </c>
      <c r="C30" s="6">
        <v>2023</v>
      </c>
      <c r="D30" s="6">
        <v>2024</v>
      </c>
      <c r="E30" s="6">
        <v>2025</v>
      </c>
      <c r="F30" s="6">
        <v>2026</v>
      </c>
      <c r="G30" s="6">
        <v>2027</v>
      </c>
      <c r="H30" s="6">
        <v>2028</v>
      </c>
      <c r="I30" s="6">
        <v>2029</v>
      </c>
      <c r="J30" s="6">
        <v>2030</v>
      </c>
      <c r="K30" s="6">
        <v>2031</v>
      </c>
      <c r="L30" s="6">
        <v>2032</v>
      </c>
      <c r="M30" s="6">
        <v>2033</v>
      </c>
      <c r="N30" s="6">
        <v>2034</v>
      </c>
      <c r="O30" s="6">
        <v>2035</v>
      </c>
      <c r="P30" s="6">
        <v>2036</v>
      </c>
      <c r="Q30" s="6">
        <v>2037</v>
      </c>
      <c r="R30" s="6">
        <v>2038</v>
      </c>
      <c r="S30" s="6">
        <v>2039</v>
      </c>
      <c r="T30" s="6">
        <v>2040</v>
      </c>
      <c r="U30" s="6">
        <v>2041</v>
      </c>
      <c r="V30" s="6">
        <v>2042</v>
      </c>
      <c r="W30" s="6">
        <v>2043</v>
      </c>
      <c r="X30" s="6">
        <v>2044</v>
      </c>
      <c r="Y30" s="6">
        <v>2045</v>
      </c>
      <c r="Z30" s="6">
        <v>2046</v>
      </c>
      <c r="AA30" s="6">
        <v>2047</v>
      </c>
      <c r="AB30" s="6">
        <v>2048</v>
      </c>
      <c r="AC30" s="6">
        <v>2049</v>
      </c>
      <c r="AD30" s="6">
        <v>2050</v>
      </c>
      <c r="AE30" s="6">
        <v>2051</v>
      </c>
      <c r="AF30" s="6">
        <v>2052</v>
      </c>
      <c r="AG30" s="6">
        <v>2053</v>
      </c>
      <c r="AH30" s="6">
        <v>2054</v>
      </c>
      <c r="AI30" s="6">
        <v>2055</v>
      </c>
      <c r="AJ30" s="6">
        <v>2056</v>
      </c>
      <c r="AK30" s="6">
        <v>2057</v>
      </c>
      <c r="AL30" s="6">
        <v>2058</v>
      </c>
      <c r="AM30" s="6">
        <v>2059</v>
      </c>
      <c r="AN30" s="6">
        <v>2060</v>
      </c>
    </row>
    <row r="31" spans="1:40" x14ac:dyDescent="0.25">
      <c r="A31" s="6" t="s">
        <v>87</v>
      </c>
      <c r="B31" s="7">
        <v>10.433175714882017</v>
      </c>
      <c r="C31" s="7">
        <v>9.3682086465701087</v>
      </c>
      <c r="D31" s="7">
        <v>8.8716251214866659</v>
      </c>
      <c r="E31" s="7">
        <v>8.4013641524742422</v>
      </c>
      <c r="F31" s="7">
        <v>7.956030451684736</v>
      </c>
      <c r="G31" s="7">
        <v>7.5343026917233562</v>
      </c>
      <c r="H31" s="7">
        <v>7.1349295852040617</v>
      </c>
      <c r="I31" s="7">
        <v>6.7567261721171876</v>
      </c>
      <c r="J31" s="7">
        <v>6.398570303993786</v>
      </c>
      <c r="K31" s="7">
        <v>6.0593993144348799</v>
      </c>
      <c r="L31" s="7">
        <v>5.7382068661270695</v>
      </c>
      <c r="M31" s="7">
        <v>5.4340399649892879</v>
      </c>
      <c r="N31" s="7">
        <v>5.1459961325916606</v>
      </c>
      <c r="O31" s="7">
        <v>4.8732207284567703</v>
      </c>
      <c r="P31" s="7">
        <v>4.614904414298592</v>
      </c>
      <c r="Q31" s="7">
        <v>4.3702807526752414</v>
      </c>
      <c r="R31" s="7">
        <v>4.1386239329306962</v>
      </c>
      <c r="S31" s="7">
        <v>3.9192466176782372</v>
      </c>
      <c r="T31" s="7">
        <v>3.7114979034359905</v>
      </c>
      <c r="U31" s="7">
        <v>3.5147613893637084</v>
      </c>
      <c r="V31" s="7">
        <v>3.3284533483705743</v>
      </c>
      <c r="W31" s="7">
        <v>3.1520209951677258</v>
      </c>
      <c r="X31" s="7">
        <v>2.9849408461265887</v>
      </c>
      <c r="Y31" s="7">
        <v>2.8267171660767461</v>
      </c>
      <c r="Z31" s="7">
        <v>2.6768804974348486</v>
      </c>
      <c r="AA31" s="7">
        <v>2.5349862673004679</v>
      </c>
      <c r="AB31" s="7">
        <v>2.4006134683860179</v>
      </c>
      <c r="AC31" s="7">
        <v>2.2733634098670539</v>
      </c>
      <c r="AD31" s="7">
        <v>2.152858534446628</v>
      </c>
      <c r="AE31" s="7">
        <v>2.0387412981238766</v>
      </c>
      <c r="AF31" s="7">
        <v>1.930673109343068</v>
      </c>
      <c r="AG31" s="7">
        <v>1.8283333243754905</v>
      </c>
      <c r="AH31" s="7">
        <v>1.7314182959534541</v>
      </c>
      <c r="AI31" s="7">
        <v>1.63964047233364</v>
      </c>
      <c r="AJ31" s="7">
        <v>1.5527275441166726</v>
      </c>
      <c r="AK31" s="7">
        <v>1.4704216362914975</v>
      </c>
      <c r="AL31" s="7">
        <v>1.3924785431073021</v>
      </c>
      <c r="AM31" s="7">
        <v>1.3186670035028292</v>
      </c>
      <c r="AN31" s="7">
        <v>1.2487680149432185</v>
      </c>
    </row>
    <row r="33" spans="1:40" x14ac:dyDescent="0.25">
      <c r="A33" s="5" t="s">
        <v>88</v>
      </c>
    </row>
    <row r="34" spans="1:40" x14ac:dyDescent="0.25">
      <c r="A34" s="5" t="s">
        <v>4</v>
      </c>
    </row>
    <row r="35" spans="1:40" x14ac:dyDescent="0.25">
      <c r="A35" s="5" t="s">
        <v>89</v>
      </c>
    </row>
    <row r="36" spans="1:40" x14ac:dyDescent="0.25">
      <c r="A36" s="5" t="s">
        <v>6</v>
      </c>
    </row>
    <row r="37" spans="1:40" x14ac:dyDescent="0.25">
      <c r="A37" s="5"/>
    </row>
    <row r="38" spans="1:40" x14ac:dyDescent="0.25">
      <c r="A38" s="6" t="s">
        <v>7</v>
      </c>
      <c r="B38" s="6">
        <v>2022</v>
      </c>
      <c r="C38" s="6">
        <v>2023</v>
      </c>
      <c r="D38" s="6">
        <v>2024</v>
      </c>
      <c r="E38" s="6">
        <v>2025</v>
      </c>
      <c r="F38" s="6">
        <v>2026</v>
      </c>
      <c r="G38" s="6">
        <v>2027</v>
      </c>
      <c r="H38" s="6">
        <v>2028</v>
      </c>
      <c r="I38" s="6">
        <v>2029</v>
      </c>
      <c r="J38" s="6">
        <v>2030</v>
      </c>
      <c r="K38" s="6">
        <v>2031</v>
      </c>
      <c r="L38" s="6">
        <v>2032</v>
      </c>
      <c r="M38" s="6">
        <v>2033</v>
      </c>
      <c r="N38" s="6">
        <v>2034</v>
      </c>
      <c r="O38" s="6">
        <v>2035</v>
      </c>
      <c r="P38" s="6">
        <v>2036</v>
      </c>
      <c r="Q38" s="6">
        <v>2037</v>
      </c>
      <c r="R38" s="6">
        <v>2038</v>
      </c>
      <c r="S38" s="6">
        <v>2039</v>
      </c>
      <c r="T38" s="6">
        <v>2040</v>
      </c>
      <c r="U38" s="6">
        <v>2041</v>
      </c>
      <c r="V38" s="6">
        <v>2042</v>
      </c>
      <c r="W38" s="6">
        <v>2043</v>
      </c>
      <c r="X38" s="6">
        <v>2044</v>
      </c>
      <c r="Y38" s="6">
        <v>2045</v>
      </c>
      <c r="Z38" s="6">
        <v>2046</v>
      </c>
      <c r="AA38" s="6">
        <v>2047</v>
      </c>
      <c r="AB38" s="6">
        <v>2048</v>
      </c>
      <c r="AC38" s="6">
        <v>2049</v>
      </c>
      <c r="AD38" s="6">
        <v>2050</v>
      </c>
      <c r="AE38" s="6">
        <v>2051</v>
      </c>
      <c r="AF38" s="6">
        <v>2052</v>
      </c>
      <c r="AG38" s="6">
        <v>2053</v>
      </c>
      <c r="AH38" s="6">
        <v>2054</v>
      </c>
      <c r="AI38" s="6">
        <v>2055</v>
      </c>
      <c r="AJ38" s="6">
        <v>2056</v>
      </c>
      <c r="AK38" s="6">
        <v>2057</v>
      </c>
      <c r="AL38" s="6">
        <v>2058</v>
      </c>
      <c r="AM38" s="6">
        <v>2059</v>
      </c>
      <c r="AN38" s="6">
        <v>2060</v>
      </c>
    </row>
    <row r="39" spans="1:40" x14ac:dyDescent="0.25">
      <c r="A39" s="6" t="s">
        <v>90</v>
      </c>
      <c r="B39" s="7">
        <v>98.90730847203136</v>
      </c>
      <c r="C39" s="7">
        <v>87.625206995929815</v>
      </c>
      <c r="D39" s="7">
        <v>77.630025725053031</v>
      </c>
      <c r="E39" s="7">
        <v>68.774968992111141</v>
      </c>
      <c r="F39" s="7">
        <v>60.929985732818999</v>
      </c>
      <c r="G39" s="7">
        <v>53.979859472235653</v>
      </c>
      <c r="H39" s="7">
        <v>47.822516181434516</v>
      </c>
      <c r="I39" s="7">
        <v>42.367525152596428</v>
      </c>
      <c r="J39" s="7">
        <v>37.534770875413365</v>
      </c>
      <c r="K39" s="7">
        <v>33.253276409123409</v>
      </c>
      <c r="L39" s="7">
        <v>29.460160969462329</v>
      </c>
      <c r="M39" s="7">
        <v>26.099716420981405</v>
      </c>
      <c r="N39" s="7">
        <v>23.122589111504052</v>
      </c>
      <c r="O39" s="7">
        <v>20.485055032614856</v>
      </c>
      <c r="P39" s="7">
        <v>18.148377660721369</v>
      </c>
      <c r="Q39" s="7">
        <v>16.078239047529092</v>
      </c>
      <c r="R39" s="7">
        <v>14.244235804558059</v>
      </c>
      <c r="S39" s="7">
        <v>12.619432579405229</v>
      </c>
      <c r="T39" s="7">
        <v>11.17996646581736</v>
      </c>
      <c r="U39" s="7">
        <v>9.9046965376863092</v>
      </c>
      <c r="V39" s="7">
        <v>8.7748933597971064</v>
      </c>
      <c r="W39" s="7">
        <v>7.7739639152839652</v>
      </c>
      <c r="X39" s="7">
        <v>6.8872079099015462</v>
      </c>
      <c r="Y39" s="7">
        <v>6.1016018740392886</v>
      </c>
      <c r="Z39" s="7">
        <v>5.4056078916618535</v>
      </c>
      <c r="AA39" s="7">
        <v>4.7890041470458549</v>
      </c>
      <c r="AB39" s="7">
        <v>4.2427348006130714</v>
      </c>
      <c r="AC39" s="7">
        <v>3.75877698904003</v>
      </c>
      <c r="AD39" s="7">
        <v>3.3300229963219223</v>
      </c>
      <c r="AE39" s="7">
        <v>2.9501758652792307</v>
      </c>
      <c r="AF39" s="7">
        <v>2.6136569163904557</v>
      </c>
      <c r="AG39" s="7">
        <v>2.3155238157129654</v>
      </c>
      <c r="AH39" s="7">
        <v>2.0513979885847231</v>
      </c>
      <c r="AI39" s="7">
        <v>1.8174003130577625</v>
      </c>
      <c r="AJ39" s="7">
        <v>1.6100941486157847</v>
      </c>
      <c r="AK39" s="7">
        <v>1.4264348634589428</v>
      </c>
      <c r="AL39" s="7">
        <v>1.2637251190810175</v>
      </c>
      <c r="AM39" s="7">
        <v>1.1195752554195051</v>
      </c>
      <c r="AN39" s="7">
        <v>0.99186819476941224</v>
      </c>
    </row>
    <row r="41" spans="1:40" x14ac:dyDescent="0.25">
      <c r="A41" s="5" t="s">
        <v>91</v>
      </c>
    </row>
    <row r="42" spans="1:40" x14ac:dyDescent="0.25">
      <c r="A42" s="5" t="s">
        <v>4</v>
      </c>
    </row>
    <row r="43" spans="1:40" x14ac:dyDescent="0.25">
      <c r="A43" s="5" t="s">
        <v>92</v>
      </c>
    </row>
    <row r="44" spans="1:40" x14ac:dyDescent="0.25">
      <c r="A44" s="5" t="s">
        <v>6</v>
      </c>
    </row>
    <row r="45" spans="1:40" x14ac:dyDescent="0.25">
      <c r="A45" s="5"/>
    </row>
    <row r="46" spans="1:40" x14ac:dyDescent="0.25">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25">
      <c r="A47" s="6" t="s">
        <v>93</v>
      </c>
      <c r="B47" s="7">
        <v>2.1046967825309255</v>
      </c>
      <c r="C47" s="7">
        <v>2.3693398152982783</v>
      </c>
      <c r="D47" s="7">
        <v>2.6672588949073313</v>
      </c>
      <c r="E47" s="7">
        <v>3.002638104727354</v>
      </c>
      <c r="F47" s="7">
        <v>3.380187654514847</v>
      </c>
      <c r="G47" s="7">
        <v>3.8052100124040931</v>
      </c>
      <c r="H47" s="7">
        <v>4.2836743750484505</v>
      </c>
      <c r="I47" s="7">
        <v>4.8223005015834746</v>
      </c>
      <c r="J47" s="7">
        <v>5.428653088812152</v>
      </c>
      <c r="K47" s="7">
        <v>6.111248013057816</v>
      </c>
      <c r="L47" s="7">
        <v>6.8796719307910497</v>
      </c>
      <c r="M47" s="7">
        <v>7.7447169177531645</v>
      </c>
      <c r="N47" s="7">
        <v>8.7185320375059305</v>
      </c>
      <c r="O47" s="7">
        <v>9.8147939681014886</v>
      </c>
      <c r="P47" s="7">
        <v>11.048899083226638</v>
      </c>
      <c r="Q47" s="7">
        <v>12.438179685491709</v>
      </c>
      <c r="R47" s="7">
        <v>14.002147428737189</v>
      </c>
      <c r="S47" s="7">
        <v>15.762767348085701</v>
      </c>
      <c r="T47" s="7">
        <v>17.744766346334988</v>
      </c>
      <c r="U47" s="7">
        <v>19.975980469207567</v>
      </c>
      <c r="V47" s="7">
        <v>22.487745846739763</v>
      </c>
      <c r="W47" s="7">
        <v>25.315338791359078</v>
      </c>
      <c r="X47" s="7">
        <v>28.498471233576364</v>
      </c>
      <c r="Y47" s="7">
        <v>32.081848453404724</v>
      </c>
      <c r="Z47" s="7">
        <v>36.115796940524639</v>
      </c>
      <c r="AA47" s="7">
        <v>40.656971201133608</v>
      </c>
      <c r="AB47" s="7">
        <v>45.769149438179241</v>
      </c>
      <c r="AC47" s="7">
        <v>51.524129279850875</v>
      </c>
      <c r="AD47" s="7">
        <v>58.002736136326064</v>
      </c>
      <c r="AE47" s="7">
        <v>65.295958346566792</v>
      </c>
      <c r="AF47" s="7">
        <v>73.506225057655399</v>
      </c>
      <c r="AG47" s="7">
        <v>82.748844783756539</v>
      </c>
      <c r="AH47" s="7">
        <v>93.153624848445418</v>
      </c>
      <c r="AI47" s="7">
        <v>104.8666944545467</v>
      </c>
      <c r="AJ47" s="7">
        <v>118.05255698545994</v>
      </c>
      <c r="AK47" s="7">
        <v>132.89640036137354</v>
      </c>
      <c r="AL47" s="7">
        <v>149.60669789800286</v>
      </c>
      <c r="AM47" s="7">
        <v>168.41813619543078</v>
      </c>
      <c r="AN47" s="7">
        <v>189.59491117757841</v>
      </c>
    </row>
    <row r="49" spans="1:40" x14ac:dyDescent="0.25">
      <c r="A49" s="5" t="s">
        <v>94</v>
      </c>
    </row>
    <row r="50" spans="1:40" x14ac:dyDescent="0.25">
      <c r="A50" s="5" t="s">
        <v>4</v>
      </c>
    </row>
    <row r="51" spans="1:40" x14ac:dyDescent="0.25">
      <c r="A51" s="5" t="s">
        <v>95</v>
      </c>
    </row>
    <row r="52" spans="1:40" x14ac:dyDescent="0.25">
      <c r="A52" s="5" t="s">
        <v>6</v>
      </c>
    </row>
    <row r="53" spans="1:40" x14ac:dyDescent="0.25">
      <c r="A53" s="5"/>
    </row>
    <row r="54" spans="1:40" x14ac:dyDescent="0.25">
      <c r="A54" s="6" t="s">
        <v>7</v>
      </c>
      <c r="B54" s="6">
        <v>2022</v>
      </c>
      <c r="C54" s="6">
        <v>2023</v>
      </c>
      <c r="D54" s="6">
        <v>2024</v>
      </c>
      <c r="E54" s="6">
        <v>2025</v>
      </c>
      <c r="F54" s="6">
        <v>2026</v>
      </c>
      <c r="G54" s="6">
        <v>2027</v>
      </c>
      <c r="H54" s="6">
        <v>2028</v>
      </c>
      <c r="I54" s="6">
        <v>2029</v>
      </c>
      <c r="J54" s="6">
        <v>2030</v>
      </c>
      <c r="K54" s="6">
        <v>2031</v>
      </c>
      <c r="L54" s="6">
        <v>2032</v>
      </c>
      <c r="M54" s="6">
        <v>2033</v>
      </c>
      <c r="N54" s="6">
        <v>2034</v>
      </c>
      <c r="O54" s="6">
        <v>2035</v>
      </c>
      <c r="P54" s="6">
        <v>2036</v>
      </c>
      <c r="Q54" s="6">
        <v>2037</v>
      </c>
      <c r="R54" s="6">
        <v>2038</v>
      </c>
      <c r="S54" s="6">
        <v>2039</v>
      </c>
      <c r="T54" s="6">
        <v>2040</v>
      </c>
      <c r="U54" s="6">
        <v>2041</v>
      </c>
      <c r="V54" s="6">
        <v>2042</v>
      </c>
      <c r="W54" s="6">
        <v>2043</v>
      </c>
      <c r="X54" s="6">
        <v>2044</v>
      </c>
      <c r="Y54" s="6">
        <v>2045</v>
      </c>
      <c r="Z54" s="6">
        <v>2046</v>
      </c>
      <c r="AA54" s="6">
        <v>2047</v>
      </c>
      <c r="AB54" s="6">
        <v>2048</v>
      </c>
      <c r="AC54" s="6">
        <v>2049</v>
      </c>
      <c r="AD54" s="6">
        <v>2050</v>
      </c>
      <c r="AE54" s="6">
        <v>2051</v>
      </c>
      <c r="AF54" s="6">
        <v>2052</v>
      </c>
      <c r="AG54" s="6">
        <v>2053</v>
      </c>
      <c r="AH54" s="6">
        <v>2054</v>
      </c>
      <c r="AI54" s="6">
        <v>2055</v>
      </c>
      <c r="AJ54" s="6">
        <v>2056</v>
      </c>
      <c r="AK54" s="6">
        <v>2057</v>
      </c>
      <c r="AL54" s="6">
        <v>2058</v>
      </c>
      <c r="AM54" s="6">
        <v>2059</v>
      </c>
      <c r="AN54" s="6">
        <v>2060</v>
      </c>
    </row>
    <row r="55" spans="1:40" x14ac:dyDescent="0.25">
      <c r="A55" s="6" t="s">
        <v>96</v>
      </c>
      <c r="B55" s="7">
        <v>395.5231328041329</v>
      </c>
      <c r="C55" s="7">
        <v>401.73023180878573</v>
      </c>
      <c r="D55" s="7">
        <v>406.97620746336383</v>
      </c>
      <c r="E55" s="7">
        <v>411.63569665873035</v>
      </c>
      <c r="F55" s="7">
        <v>418.3427084086058</v>
      </c>
      <c r="G55" s="7">
        <v>424.53429447811169</v>
      </c>
      <c r="H55" s="7">
        <v>430.23720717513396</v>
      </c>
      <c r="I55" s="7">
        <v>435.47152065853817</v>
      </c>
      <c r="J55" s="7">
        <v>440.25093212749869</v>
      </c>
      <c r="K55" s="7">
        <v>443.93257738916856</v>
      </c>
      <c r="L55" s="7">
        <v>447.17035852693937</v>
      </c>
      <c r="M55" s="7">
        <v>449.95994877570473</v>
      </c>
      <c r="N55" s="7">
        <v>452.29095705036394</v>
      </c>
      <c r="O55" s="7">
        <v>454.14678396618092</v>
      </c>
      <c r="P55" s="7">
        <v>455.00064958812391</v>
      </c>
      <c r="Q55" s="7">
        <v>455.33067634846083</v>
      </c>
      <c r="R55" s="7">
        <v>455.10022154953487</v>
      </c>
      <c r="S55" s="7">
        <v>454.26500559838234</v>
      </c>
      <c r="T55" s="7">
        <v>452.7724996752392</v>
      </c>
      <c r="U55" s="7">
        <v>449.92166920178897</v>
      </c>
      <c r="V55" s="7">
        <v>446.28510583726387</v>
      </c>
      <c r="W55" s="7">
        <v>441.78143219617897</v>
      </c>
      <c r="X55" s="7">
        <v>436.3174442504004</v>
      </c>
      <c r="Y55" s="7">
        <v>429.7868297556858</v>
      </c>
      <c r="Z55" s="7">
        <v>421.46836618030136</v>
      </c>
      <c r="AA55" s="7">
        <v>411.83256205901608</v>
      </c>
      <c r="AB55" s="7">
        <v>400.72545105740369</v>
      </c>
      <c r="AC55" s="7">
        <v>387.97301195555372</v>
      </c>
      <c r="AD55" s="7">
        <v>373.37878518086001</v>
      </c>
      <c r="AE55" s="7">
        <v>355.32408223109127</v>
      </c>
      <c r="AF55" s="7">
        <v>334.98670748613785</v>
      </c>
      <c r="AG55" s="7">
        <v>312.09060826789027</v>
      </c>
      <c r="AH55" s="7">
        <v>286.32510847337943</v>
      </c>
      <c r="AI55" s="7">
        <v>257.34068729851856</v>
      </c>
      <c r="AJ55" s="7">
        <v>224.7442292597963</v>
      </c>
      <c r="AK55" s="7">
        <v>188.09368073804364</v>
      </c>
      <c r="AL55" s="7">
        <v>146.89204015763522</v>
      </c>
      <c r="AM55" s="7">
        <v>100.58059980593428</v>
      </c>
      <c r="AN55" s="7">
        <v>48.531347066530181</v>
      </c>
    </row>
    <row r="57" spans="1:40" x14ac:dyDescent="0.25">
      <c r="A57" s="5" t="s">
        <v>97</v>
      </c>
    </row>
    <row r="58" spans="1:40" x14ac:dyDescent="0.25">
      <c r="A58" s="5" t="s">
        <v>4</v>
      </c>
    </row>
    <row r="59" spans="1:40" x14ac:dyDescent="0.25">
      <c r="A59" s="5" t="s">
        <v>98</v>
      </c>
    </row>
    <row r="60" spans="1:40" x14ac:dyDescent="0.25">
      <c r="A60" s="5" t="s">
        <v>6</v>
      </c>
    </row>
    <row r="61" spans="1:40" x14ac:dyDescent="0.25">
      <c r="A61" s="5"/>
    </row>
    <row r="62" spans="1:40" x14ac:dyDescent="0.25">
      <c r="A62" s="6" t="s">
        <v>7</v>
      </c>
      <c r="B62" s="6">
        <v>2022</v>
      </c>
      <c r="C62" s="6">
        <v>2023</v>
      </c>
      <c r="D62" s="6">
        <v>2024</v>
      </c>
      <c r="E62" s="6">
        <v>2025</v>
      </c>
      <c r="F62" s="6">
        <v>2026</v>
      </c>
      <c r="G62" s="6">
        <v>2027</v>
      </c>
      <c r="H62" s="6">
        <v>2028</v>
      </c>
      <c r="I62" s="6">
        <v>2029</v>
      </c>
      <c r="J62" s="6">
        <v>2030</v>
      </c>
      <c r="K62" s="6">
        <v>2031</v>
      </c>
      <c r="L62" s="6">
        <v>2032</v>
      </c>
      <c r="M62" s="6">
        <v>2033</v>
      </c>
      <c r="N62" s="6">
        <v>2034</v>
      </c>
      <c r="O62" s="6">
        <v>2035</v>
      </c>
      <c r="P62" s="6">
        <v>2036</v>
      </c>
      <c r="Q62" s="6">
        <v>2037</v>
      </c>
      <c r="R62" s="6">
        <v>2038</v>
      </c>
      <c r="S62" s="6">
        <v>2039</v>
      </c>
      <c r="T62" s="6">
        <v>2040</v>
      </c>
      <c r="U62" s="6">
        <v>2041</v>
      </c>
      <c r="V62" s="6">
        <v>2042</v>
      </c>
      <c r="W62" s="6">
        <v>2043</v>
      </c>
      <c r="X62" s="6">
        <v>2044</v>
      </c>
      <c r="Y62" s="6">
        <v>2045</v>
      </c>
      <c r="Z62" s="6">
        <v>2046</v>
      </c>
      <c r="AA62" s="6">
        <v>2047</v>
      </c>
      <c r="AB62" s="6">
        <v>2048</v>
      </c>
      <c r="AC62" s="6">
        <v>2049</v>
      </c>
      <c r="AD62" s="6">
        <v>2050</v>
      </c>
      <c r="AE62" s="6">
        <v>2051</v>
      </c>
      <c r="AF62" s="6">
        <v>2052</v>
      </c>
      <c r="AG62" s="6">
        <v>2053</v>
      </c>
      <c r="AH62" s="6">
        <v>2054</v>
      </c>
      <c r="AI62" s="6">
        <v>2055</v>
      </c>
      <c r="AJ62" s="6">
        <v>2056</v>
      </c>
      <c r="AK62" s="6">
        <v>2057</v>
      </c>
      <c r="AL62" s="6">
        <v>2058</v>
      </c>
      <c r="AM62" s="6">
        <v>2059</v>
      </c>
      <c r="AN62" s="6">
        <v>2060</v>
      </c>
    </row>
    <row r="63" spans="1:40" x14ac:dyDescent="0.25">
      <c r="A63" s="6" t="s">
        <v>99</v>
      </c>
      <c r="B63" s="7">
        <v>66.081280975717064</v>
      </c>
      <c r="C63" s="7">
        <v>98.116659483513985</v>
      </c>
      <c r="D63" s="7">
        <v>148.61302974219191</v>
      </c>
      <c r="E63" s="7">
        <v>197.47048180914905</v>
      </c>
      <c r="F63" s="7">
        <v>246.05748760674905</v>
      </c>
      <c r="G63" s="7">
        <v>293.41674790392699</v>
      </c>
      <c r="H63" s="7">
        <v>317.74225823410472</v>
      </c>
      <c r="I63" s="7">
        <v>342.42109476413697</v>
      </c>
      <c r="J63" s="7">
        <v>345.31763067186989</v>
      </c>
      <c r="K63" s="7">
        <v>347.73225260320862</v>
      </c>
      <c r="L63" s="7">
        <v>350.1401243303556</v>
      </c>
      <c r="M63" s="7">
        <v>352.54317755252077</v>
      </c>
      <c r="N63" s="7">
        <v>354.94261788500802</v>
      </c>
      <c r="O63" s="7">
        <v>357.33919768642852</v>
      </c>
      <c r="P63" s="7">
        <v>359.36541742193009</v>
      </c>
      <c r="Q63" s="7">
        <v>361.39114972192931</v>
      </c>
      <c r="R63" s="7">
        <v>363.4165782898524</v>
      </c>
      <c r="S63" s="7">
        <v>365.44181760238951</v>
      </c>
      <c r="T63" s="7">
        <v>367.46693899405005</v>
      </c>
      <c r="U63" s="7">
        <v>369.01898280619014</v>
      </c>
      <c r="V63" s="7">
        <v>370.57098064752199</v>
      </c>
      <c r="W63" s="7">
        <v>372.12294988612047</v>
      </c>
      <c r="X63" s="7">
        <v>373.67490132861735</v>
      </c>
      <c r="Y63" s="7">
        <v>375.22684169890414</v>
      </c>
      <c r="Z63" s="7">
        <v>376.32494457874583</v>
      </c>
      <c r="AA63" s="7">
        <v>377.42304315569595</v>
      </c>
      <c r="AB63" s="7">
        <v>378.52113905895669</v>
      </c>
      <c r="AC63" s="7">
        <v>379.61923330088013</v>
      </c>
      <c r="AD63" s="7">
        <v>380.71732651051599</v>
      </c>
      <c r="AE63" s="7">
        <v>380.71732756797928</v>
      </c>
      <c r="AF63" s="7">
        <v>380.71732822311998</v>
      </c>
      <c r="AG63" s="7">
        <v>380.71732862900575</v>
      </c>
      <c r="AH63" s="7">
        <v>380.71732888046824</v>
      </c>
      <c r="AI63" s="7">
        <v>380.71732903625917</v>
      </c>
      <c r="AJ63" s="7">
        <v>380.71732913277793</v>
      </c>
      <c r="AK63" s="7">
        <v>380.71732919257511</v>
      </c>
      <c r="AL63" s="7">
        <v>380.71732922962184</v>
      </c>
      <c r="AM63" s="7">
        <v>380.71732925257379</v>
      </c>
      <c r="AN63" s="7">
        <v>380.71732926679334</v>
      </c>
    </row>
    <row r="65" spans="1:40" x14ac:dyDescent="0.25">
      <c r="A65" s="5" t="s">
        <v>100</v>
      </c>
    </row>
    <row r="66" spans="1:40" x14ac:dyDescent="0.25">
      <c r="A66" s="5" t="s">
        <v>4</v>
      </c>
    </row>
    <row r="67" spans="1:40" x14ac:dyDescent="0.25">
      <c r="A67" s="5" t="s">
        <v>101</v>
      </c>
    </row>
    <row r="68" spans="1:40" x14ac:dyDescent="0.25">
      <c r="A68" s="5" t="s">
        <v>6</v>
      </c>
    </row>
    <row r="69" spans="1:40" x14ac:dyDescent="0.25">
      <c r="A69" s="5"/>
    </row>
    <row r="70" spans="1:40" x14ac:dyDescent="0.25">
      <c r="A70" s="6" t="s">
        <v>7</v>
      </c>
      <c r="B70" s="6">
        <v>2022</v>
      </c>
      <c r="C70" s="6">
        <v>2023</v>
      </c>
      <c r="D70" s="6">
        <v>2024</v>
      </c>
      <c r="E70" s="6">
        <v>2025</v>
      </c>
      <c r="F70" s="6">
        <v>2026</v>
      </c>
      <c r="G70" s="6">
        <v>2027</v>
      </c>
      <c r="H70" s="6">
        <v>2028</v>
      </c>
      <c r="I70" s="6">
        <v>2029</v>
      </c>
      <c r="J70" s="6">
        <v>2030</v>
      </c>
      <c r="K70" s="6">
        <v>2031</v>
      </c>
      <c r="L70" s="6">
        <v>2032</v>
      </c>
      <c r="M70" s="6">
        <v>2033</v>
      </c>
      <c r="N70" s="6">
        <v>2034</v>
      </c>
      <c r="O70" s="6">
        <v>2035</v>
      </c>
      <c r="P70" s="6">
        <v>2036</v>
      </c>
      <c r="Q70" s="6">
        <v>2037</v>
      </c>
      <c r="R70" s="6">
        <v>2038</v>
      </c>
      <c r="S70" s="6">
        <v>2039</v>
      </c>
      <c r="T70" s="6">
        <v>2040</v>
      </c>
      <c r="U70" s="6">
        <v>2041</v>
      </c>
      <c r="V70" s="6">
        <v>2042</v>
      </c>
      <c r="W70" s="6">
        <v>2043</v>
      </c>
      <c r="X70" s="6">
        <v>2044</v>
      </c>
      <c r="Y70" s="6">
        <v>2045</v>
      </c>
      <c r="Z70" s="6">
        <v>2046</v>
      </c>
      <c r="AA70" s="6">
        <v>2047</v>
      </c>
      <c r="AB70" s="6">
        <v>2048</v>
      </c>
      <c r="AC70" s="6">
        <v>2049</v>
      </c>
      <c r="AD70" s="6">
        <v>2050</v>
      </c>
      <c r="AE70" s="6">
        <v>2051</v>
      </c>
      <c r="AF70" s="6">
        <v>2052</v>
      </c>
      <c r="AG70" s="6">
        <v>2053</v>
      </c>
      <c r="AH70" s="6">
        <v>2054</v>
      </c>
      <c r="AI70" s="6">
        <v>2055</v>
      </c>
      <c r="AJ70" s="6">
        <v>2056</v>
      </c>
      <c r="AK70" s="6">
        <v>2057</v>
      </c>
      <c r="AL70" s="6">
        <v>2058</v>
      </c>
      <c r="AM70" s="6">
        <v>2059</v>
      </c>
      <c r="AN70" s="6">
        <v>2060</v>
      </c>
    </row>
    <row r="71" spans="1:40" x14ac:dyDescent="0.25">
      <c r="A71" s="6" t="s">
        <v>102</v>
      </c>
      <c r="B71" s="7">
        <v>26.340412631155697</v>
      </c>
      <c r="C71" s="7">
        <v>27.701629481810016</v>
      </c>
      <c r="D71" s="7">
        <v>32.174494980305447</v>
      </c>
      <c r="E71" s="7">
        <v>36.999775686732548</v>
      </c>
      <c r="F71" s="7">
        <v>42.567150377976851</v>
      </c>
      <c r="G71" s="7">
        <v>48.442698584824825</v>
      </c>
      <c r="H71" s="7">
        <v>54.669114572432491</v>
      </c>
      <c r="I71" s="7">
        <v>59.506128388315005</v>
      </c>
      <c r="J71" s="7">
        <v>63.876768042195337</v>
      </c>
      <c r="K71" s="7">
        <v>71.551994652050595</v>
      </c>
      <c r="L71" s="7">
        <v>74.596936273447071</v>
      </c>
      <c r="M71" s="7">
        <v>77.352790824633104</v>
      </c>
      <c r="N71" s="7">
        <v>80.000815791201958</v>
      </c>
      <c r="O71" s="7">
        <v>82.592270419592182</v>
      </c>
      <c r="P71" s="7">
        <v>86.168330037792231</v>
      </c>
      <c r="Q71" s="7">
        <v>88.538138863023207</v>
      </c>
      <c r="R71" s="7">
        <v>90.866876769952881</v>
      </c>
      <c r="S71" s="7">
        <v>93.174524892901502</v>
      </c>
      <c r="T71" s="7">
        <v>95.477681019888848</v>
      </c>
      <c r="U71" s="7">
        <v>98.561089680948101</v>
      </c>
      <c r="V71" s="7">
        <v>100.29214275240119</v>
      </c>
      <c r="W71" s="7">
        <v>102.02351010731016</v>
      </c>
      <c r="X71" s="7">
        <v>103.76887018951302</v>
      </c>
      <c r="Y71" s="7">
        <v>105.55226586083464</v>
      </c>
      <c r="Z71" s="7">
        <v>107.24063602310393</v>
      </c>
      <c r="AA71" s="7">
        <v>108.98621057552479</v>
      </c>
      <c r="AB71" s="7">
        <v>110.80109295538729</v>
      </c>
      <c r="AC71" s="7">
        <v>112.6981433042734</v>
      </c>
      <c r="AD71" s="7">
        <v>114.69113137425562</v>
      </c>
      <c r="AE71" s="7">
        <v>116.74101675086554</v>
      </c>
      <c r="AF71" s="7">
        <v>118.55431289772203</v>
      </c>
      <c r="AG71" s="7">
        <v>120.49898356936653</v>
      </c>
      <c r="AH71" s="7">
        <v>122.5930697936041</v>
      </c>
      <c r="AI71" s="7">
        <v>124.85632378596155</v>
      </c>
      <c r="AJ71" s="7">
        <v>127.37011701192513</v>
      </c>
      <c r="AK71" s="7">
        <v>130.09871481219403</v>
      </c>
      <c r="AL71" s="7">
        <v>133.06856322125165</v>
      </c>
      <c r="AM71" s="7">
        <v>136.3089485678365</v>
      </c>
      <c r="AN71" s="7">
        <v>139.8523549858561</v>
      </c>
    </row>
    <row r="73" spans="1:40" x14ac:dyDescent="0.25">
      <c r="A73" s="5" t="s">
        <v>103</v>
      </c>
    </row>
    <row r="74" spans="1:40" x14ac:dyDescent="0.25">
      <c r="A74" s="5" t="s">
        <v>4</v>
      </c>
    </row>
    <row r="75" spans="1:40" x14ac:dyDescent="0.25">
      <c r="A75" s="5" t="s">
        <v>104</v>
      </c>
    </row>
    <row r="76" spans="1:40" x14ac:dyDescent="0.25">
      <c r="A76" s="5" t="s">
        <v>6</v>
      </c>
    </row>
    <row r="77" spans="1:40" x14ac:dyDescent="0.25">
      <c r="A77" s="5"/>
    </row>
    <row r="78" spans="1:40" x14ac:dyDescent="0.25">
      <c r="A78" s="6" t="s">
        <v>7</v>
      </c>
      <c r="B78" s="6">
        <v>2022</v>
      </c>
      <c r="C78" s="6">
        <v>2023</v>
      </c>
      <c r="D78" s="6">
        <v>2024</v>
      </c>
      <c r="E78" s="6">
        <v>2025</v>
      </c>
      <c r="F78" s="6">
        <v>2026</v>
      </c>
      <c r="G78" s="6">
        <v>2027</v>
      </c>
      <c r="H78" s="6">
        <v>2028</v>
      </c>
      <c r="I78" s="6">
        <v>2029</v>
      </c>
      <c r="J78" s="6">
        <v>2030</v>
      </c>
      <c r="K78" s="6">
        <v>2031</v>
      </c>
      <c r="L78" s="6">
        <v>2032</v>
      </c>
      <c r="M78" s="6">
        <v>2033</v>
      </c>
      <c r="N78" s="6">
        <v>2034</v>
      </c>
      <c r="O78" s="6">
        <v>2035</v>
      </c>
      <c r="P78" s="6">
        <v>2036</v>
      </c>
      <c r="Q78" s="6">
        <v>2037</v>
      </c>
      <c r="R78" s="6">
        <v>2038</v>
      </c>
      <c r="S78" s="6">
        <v>2039</v>
      </c>
      <c r="T78" s="6">
        <v>2040</v>
      </c>
      <c r="U78" s="6">
        <v>2041</v>
      </c>
      <c r="V78" s="6">
        <v>2042</v>
      </c>
      <c r="W78" s="6">
        <v>2043</v>
      </c>
      <c r="X78" s="6">
        <v>2044</v>
      </c>
      <c r="Y78" s="6">
        <v>2045</v>
      </c>
      <c r="Z78" s="6">
        <v>2046</v>
      </c>
      <c r="AA78" s="6">
        <v>2047</v>
      </c>
      <c r="AB78" s="6">
        <v>2048</v>
      </c>
      <c r="AC78" s="6">
        <v>2049</v>
      </c>
      <c r="AD78" s="6">
        <v>2050</v>
      </c>
      <c r="AE78" s="6">
        <v>2051</v>
      </c>
      <c r="AF78" s="6">
        <v>2052</v>
      </c>
      <c r="AG78" s="6">
        <v>2053</v>
      </c>
      <c r="AH78" s="6">
        <v>2054</v>
      </c>
      <c r="AI78" s="6">
        <v>2055</v>
      </c>
      <c r="AJ78" s="6">
        <v>2056</v>
      </c>
      <c r="AK78" s="6">
        <v>2057</v>
      </c>
      <c r="AL78" s="6">
        <v>2058</v>
      </c>
      <c r="AM78" s="6">
        <v>2059</v>
      </c>
      <c r="AN78" s="6">
        <v>2060</v>
      </c>
    </row>
    <row r="79" spans="1:40" x14ac:dyDescent="0.25">
      <c r="A79" s="6" t="s">
        <v>105</v>
      </c>
      <c r="B79" s="7">
        <v>7.3312071582458387</v>
      </c>
      <c r="C79" s="7">
        <v>6.8842278584261782</v>
      </c>
      <c r="D79" s="7">
        <v>7.3562373997414348</v>
      </c>
      <c r="E79" s="7">
        <v>7.8159158908368553</v>
      </c>
      <c r="F79" s="7">
        <v>8.3065057898180115</v>
      </c>
      <c r="G79" s="7">
        <v>8.7829129618613759</v>
      </c>
      <c r="H79" s="7">
        <v>9.2422905295178239</v>
      </c>
      <c r="I79" s="7">
        <v>9.6823694531048474</v>
      </c>
      <c r="J79" s="7">
        <v>10.101503083878013</v>
      </c>
      <c r="K79" s="7">
        <v>13.334001033340167</v>
      </c>
      <c r="L79" s="7">
        <v>13.810668474418451</v>
      </c>
      <c r="M79" s="7">
        <v>14.237777957394171</v>
      </c>
      <c r="N79" s="7">
        <v>14.619573454480877</v>
      </c>
      <c r="O79" s="7">
        <v>14.960729466919135</v>
      </c>
      <c r="P79" s="7">
        <v>16.131074168108547</v>
      </c>
      <c r="Q79" s="7">
        <v>16.479221648961875</v>
      </c>
      <c r="R79" s="7">
        <v>16.793100656451891</v>
      </c>
      <c r="S79" s="7">
        <v>17.076591241525016</v>
      </c>
      <c r="T79" s="7">
        <v>17.333390969513736</v>
      </c>
      <c r="U79" s="7">
        <v>18.532619970761413</v>
      </c>
      <c r="V79" s="7">
        <v>18.812038158973618</v>
      </c>
      <c r="W79" s="7">
        <v>19.066900495127243</v>
      </c>
      <c r="X79" s="7">
        <v>19.299869145900125</v>
      </c>
      <c r="Y79" s="7">
        <v>19.513429953964714</v>
      </c>
      <c r="Z79" s="7">
        <v>19.686130856587226</v>
      </c>
      <c r="AA79" s="7">
        <v>19.843554555446769</v>
      </c>
      <c r="AB79" s="7">
        <v>19.987628321707422</v>
      </c>
      <c r="AC79" s="7">
        <v>20.120072101539641</v>
      </c>
      <c r="AD79" s="7">
        <v>20.242410889742331</v>
      </c>
      <c r="AE79" s="7">
        <v>20.538374388029204</v>
      </c>
      <c r="AF79" s="7">
        <v>20.592193608253517</v>
      </c>
      <c r="AG79" s="7">
        <v>20.638517091530797</v>
      </c>
      <c r="AH79" s="7">
        <v>20.678361384385259</v>
      </c>
      <c r="AI79" s="7">
        <v>20.712612438032981</v>
      </c>
      <c r="AJ79" s="7">
        <v>20.742040436592475</v>
      </c>
      <c r="AK79" s="7">
        <v>20.767313483802152</v>
      </c>
      <c r="AL79" s="7">
        <v>20.789010069220762</v>
      </c>
      <c r="AM79" s="7">
        <v>20.807630303804597</v>
      </c>
      <c r="AN79" s="7">
        <v>20.823605960965459</v>
      </c>
    </row>
    <row r="81" spans="1:40" x14ac:dyDescent="0.25">
      <c r="A81" s="5" t="s">
        <v>106</v>
      </c>
    </row>
    <row r="82" spans="1:40" x14ac:dyDescent="0.25">
      <c r="A82" s="5" t="s">
        <v>4</v>
      </c>
    </row>
    <row r="83" spans="1:40" x14ac:dyDescent="0.25">
      <c r="A83" s="5" t="s">
        <v>107</v>
      </c>
    </row>
    <row r="84" spans="1:40" x14ac:dyDescent="0.25">
      <c r="A84" s="5" t="s">
        <v>6</v>
      </c>
    </row>
    <row r="85" spans="1:40" x14ac:dyDescent="0.25">
      <c r="A85" s="5"/>
    </row>
    <row r="86" spans="1:40" x14ac:dyDescent="0.25">
      <c r="A86" s="6" t="s">
        <v>7</v>
      </c>
      <c r="B86" s="6">
        <v>2022</v>
      </c>
      <c r="C86" s="6">
        <v>2023</v>
      </c>
      <c r="D86" s="6">
        <v>2024</v>
      </c>
      <c r="E86" s="6">
        <v>2025</v>
      </c>
      <c r="F86" s="6">
        <v>2026</v>
      </c>
      <c r="G86" s="6">
        <v>2027</v>
      </c>
      <c r="H86" s="6">
        <v>2028</v>
      </c>
      <c r="I86" s="6">
        <v>2029</v>
      </c>
      <c r="J86" s="6">
        <v>2030</v>
      </c>
      <c r="K86" s="6">
        <v>2031</v>
      </c>
      <c r="L86" s="6">
        <v>2032</v>
      </c>
      <c r="M86" s="6">
        <v>2033</v>
      </c>
      <c r="N86" s="6">
        <v>2034</v>
      </c>
      <c r="O86" s="6">
        <v>2035</v>
      </c>
      <c r="P86" s="6">
        <v>2036</v>
      </c>
      <c r="Q86" s="6">
        <v>2037</v>
      </c>
      <c r="R86" s="6">
        <v>2038</v>
      </c>
      <c r="S86" s="6">
        <v>2039</v>
      </c>
      <c r="T86" s="6">
        <v>2040</v>
      </c>
      <c r="U86" s="6">
        <v>2041</v>
      </c>
      <c r="V86" s="6">
        <v>2042</v>
      </c>
      <c r="W86" s="6">
        <v>2043</v>
      </c>
      <c r="X86" s="6">
        <v>2044</v>
      </c>
      <c r="Y86" s="6">
        <v>2045</v>
      </c>
      <c r="Z86" s="6">
        <v>2046</v>
      </c>
      <c r="AA86" s="6">
        <v>2047</v>
      </c>
      <c r="AB86" s="6">
        <v>2048</v>
      </c>
      <c r="AC86" s="6">
        <v>2049</v>
      </c>
      <c r="AD86" s="6">
        <v>2050</v>
      </c>
      <c r="AE86" s="6">
        <v>2051</v>
      </c>
      <c r="AF86" s="6">
        <v>2052</v>
      </c>
      <c r="AG86" s="6">
        <v>2053</v>
      </c>
      <c r="AH86" s="6">
        <v>2054</v>
      </c>
      <c r="AI86" s="6">
        <v>2055</v>
      </c>
      <c r="AJ86" s="6">
        <v>2056</v>
      </c>
      <c r="AK86" s="6">
        <v>2057</v>
      </c>
      <c r="AL86" s="6">
        <v>2058</v>
      </c>
      <c r="AM86" s="6">
        <v>2059</v>
      </c>
      <c r="AN86" s="6">
        <v>2060</v>
      </c>
    </row>
    <row r="87" spans="1:40" x14ac:dyDescent="0.25">
      <c r="A87" s="6" t="s">
        <v>108</v>
      </c>
      <c r="B87" s="7">
        <v>29.60740525726353</v>
      </c>
      <c r="C87" s="7">
        <v>29.719025798297409</v>
      </c>
      <c r="D87" s="7">
        <v>30.845226459591341</v>
      </c>
      <c r="E87" s="7">
        <v>31.935879697357855</v>
      </c>
      <c r="F87" s="7">
        <v>33.177925115532901</v>
      </c>
      <c r="G87" s="7">
        <v>34.395437205821736</v>
      </c>
      <c r="H87" s="7">
        <v>35.587199667257806</v>
      </c>
      <c r="I87" s="7">
        <v>36.751851278717965</v>
      </c>
      <c r="J87" s="7">
        <v>37.888082425411589</v>
      </c>
      <c r="K87" s="7">
        <v>49.879555059821385</v>
      </c>
      <c r="L87" s="7">
        <v>51.322224973912363</v>
      </c>
      <c r="M87" s="7">
        <v>52.6424043050514</v>
      </c>
      <c r="N87" s="7">
        <v>53.849635849935247</v>
      </c>
      <c r="O87" s="7">
        <v>54.95405470307611</v>
      </c>
      <c r="P87" s="7">
        <v>59.870865973871979</v>
      </c>
      <c r="Q87" s="7">
        <v>61.232086554373097</v>
      </c>
      <c r="R87" s="7">
        <v>62.500519612656944</v>
      </c>
      <c r="S87" s="7">
        <v>63.68196765853672</v>
      </c>
      <c r="T87" s="7">
        <v>64.782573562508816</v>
      </c>
      <c r="U87" s="7">
        <v>72.755063783976922</v>
      </c>
      <c r="V87" s="7">
        <v>74.706370103032526</v>
      </c>
      <c r="W87" s="7">
        <v>76.597546321387227</v>
      </c>
      <c r="X87" s="7">
        <v>78.426707327040347</v>
      </c>
      <c r="Y87" s="7">
        <v>80.192607276332225</v>
      </c>
      <c r="Z87" s="7">
        <v>81.795952713148793</v>
      </c>
      <c r="AA87" s="7">
        <v>83.332157586880029</v>
      </c>
      <c r="AB87" s="7">
        <v>84.801868745991101</v>
      </c>
      <c r="AC87" s="7">
        <v>86.206155857822822</v>
      </c>
      <c r="AD87" s="7">
        <v>87.54645168307178</v>
      </c>
      <c r="AE87" s="7">
        <v>98.977513160378024</v>
      </c>
      <c r="AF87" s="7">
        <v>100.60614098105773</v>
      </c>
      <c r="AG87" s="7">
        <v>102.15999886751125</v>
      </c>
      <c r="AH87" s="7">
        <v>103.63964489630119</v>
      </c>
      <c r="AI87" s="7">
        <v>105.04602164383647</v>
      </c>
      <c r="AJ87" s="7">
        <v>106.38041091558908</v>
      </c>
      <c r="AK87" s="7">
        <v>107.6443887175781</v>
      </c>
      <c r="AL87" s="7">
        <v>108.83978131906474</v>
      </c>
      <c r="AM87" s="7">
        <v>109.96862310043512</v>
      </c>
      <c r="AN87" s="7">
        <v>111.03311672919645</v>
      </c>
    </row>
    <row r="89" spans="1:40" x14ac:dyDescent="0.25">
      <c r="A89" s="5" t="s">
        <v>109</v>
      </c>
    </row>
    <row r="90" spans="1:40" x14ac:dyDescent="0.25">
      <c r="A90" s="5" t="s">
        <v>4</v>
      </c>
    </row>
    <row r="91" spans="1:40" x14ac:dyDescent="0.25">
      <c r="A91" s="5" t="s">
        <v>110</v>
      </c>
    </row>
    <row r="92" spans="1:40" x14ac:dyDescent="0.25">
      <c r="A92" s="5" t="s">
        <v>6</v>
      </c>
    </row>
    <row r="93" spans="1:40" x14ac:dyDescent="0.25">
      <c r="A93" s="5"/>
    </row>
    <row r="94" spans="1:40" x14ac:dyDescent="0.25">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25">
      <c r="A95" s="6" t="s">
        <v>111</v>
      </c>
      <c r="B95" s="7">
        <v>68.054235129065859</v>
      </c>
      <c r="C95" s="7">
        <v>65.768687935281747</v>
      </c>
      <c r="D95" s="7">
        <v>67.247554958366209</v>
      </c>
      <c r="E95" s="7">
        <v>68.62309574158661</v>
      </c>
      <c r="F95" s="7">
        <v>70.301126057547563</v>
      </c>
      <c r="G95" s="7">
        <v>71.906819610304623</v>
      </c>
      <c r="H95" s="7">
        <v>73.445601972130731</v>
      </c>
      <c r="I95" s="7">
        <v>74.921921674937266</v>
      </c>
      <c r="J95" s="7">
        <v>76.339647010045098</v>
      </c>
      <c r="K95" s="7">
        <v>84.565465363026519</v>
      </c>
      <c r="L95" s="7">
        <v>85.921307971219463</v>
      </c>
      <c r="M95" s="7">
        <v>87.183422359190914</v>
      </c>
      <c r="N95" s="7">
        <v>88.362397810397312</v>
      </c>
      <c r="O95" s="7">
        <v>89.46793718487217</v>
      </c>
      <c r="P95" s="7">
        <v>92.903018865852829</v>
      </c>
      <c r="Q95" s="7">
        <v>94.014636884785645</v>
      </c>
      <c r="R95" s="7">
        <v>95.065064080835413</v>
      </c>
      <c r="S95" s="7">
        <v>96.060333841013488</v>
      </c>
      <c r="T95" s="7">
        <v>97.006027468834077</v>
      </c>
      <c r="U95" s="7">
        <v>100.01993039413924</v>
      </c>
      <c r="V95" s="7">
        <v>100.93826212439791</v>
      </c>
      <c r="W95" s="7">
        <v>101.81212818356558</v>
      </c>
      <c r="X95" s="7">
        <v>102.64528395317754</v>
      </c>
      <c r="Y95" s="7">
        <v>103.44124199519547</v>
      </c>
      <c r="Z95" s="7">
        <v>104.07775975554677</v>
      </c>
      <c r="AA95" s="7">
        <v>104.68265863627857</v>
      </c>
      <c r="AB95" s="7">
        <v>105.25885059071186</v>
      </c>
      <c r="AC95" s="7">
        <v>105.80901250394078</v>
      </c>
      <c r="AD95" s="7">
        <v>106.33559854990493</v>
      </c>
      <c r="AE95" s="7">
        <v>108.22518387932142</v>
      </c>
      <c r="AF95" s="7">
        <v>108.46750800807409</v>
      </c>
      <c r="AG95" s="7">
        <v>108.68745708056352</v>
      </c>
      <c r="AH95" s="7">
        <v>108.88701684617934</v>
      </c>
      <c r="AI95" s="7">
        <v>109.06801135043217</v>
      </c>
      <c r="AJ95" s="7">
        <v>109.23211342697019</v>
      </c>
      <c r="AK95" s="7">
        <v>109.38085503023431</v>
      </c>
      <c r="AL95" s="7">
        <v>109.51563728780738</v>
      </c>
      <c r="AM95" s="7">
        <v>109.63774018330568</v>
      </c>
      <c r="AN95" s="7">
        <v>109.74833180687595</v>
      </c>
    </row>
    <row r="97" spans="1:40" x14ac:dyDescent="0.25">
      <c r="A97" s="5" t="s">
        <v>112</v>
      </c>
    </row>
    <row r="98" spans="1:40" x14ac:dyDescent="0.25">
      <c r="A98" s="5" t="s">
        <v>4</v>
      </c>
    </row>
    <row r="99" spans="1:40" x14ac:dyDescent="0.25">
      <c r="A99" s="5" t="s">
        <v>113</v>
      </c>
    </row>
    <row r="100" spans="1:40" x14ac:dyDescent="0.25">
      <c r="A100" s="5" t="s">
        <v>6</v>
      </c>
    </row>
    <row r="101" spans="1:40" x14ac:dyDescent="0.25">
      <c r="A101" s="5"/>
    </row>
    <row r="102" spans="1:40" x14ac:dyDescent="0.25">
      <c r="A102" s="6" t="s">
        <v>7</v>
      </c>
      <c r="B102" s="6">
        <v>2022</v>
      </c>
      <c r="C102" s="6">
        <v>2023</v>
      </c>
      <c r="D102" s="6">
        <v>2024</v>
      </c>
      <c r="E102" s="6">
        <v>2025</v>
      </c>
      <c r="F102" s="6">
        <v>2026</v>
      </c>
      <c r="G102" s="6">
        <v>2027</v>
      </c>
      <c r="H102" s="6">
        <v>2028</v>
      </c>
      <c r="I102" s="6">
        <v>2029</v>
      </c>
      <c r="J102" s="6">
        <v>2030</v>
      </c>
      <c r="K102" s="6">
        <v>2031</v>
      </c>
      <c r="L102" s="6">
        <v>2032</v>
      </c>
      <c r="M102" s="6">
        <v>2033</v>
      </c>
      <c r="N102" s="6">
        <v>2034</v>
      </c>
      <c r="O102" s="6">
        <v>2035</v>
      </c>
      <c r="P102" s="6">
        <v>2036</v>
      </c>
      <c r="Q102" s="6">
        <v>2037</v>
      </c>
      <c r="R102" s="6">
        <v>2038</v>
      </c>
      <c r="S102" s="6">
        <v>2039</v>
      </c>
      <c r="T102" s="6">
        <v>2040</v>
      </c>
      <c r="U102" s="6">
        <v>2041</v>
      </c>
      <c r="V102" s="6">
        <v>2042</v>
      </c>
      <c r="W102" s="6">
        <v>2043</v>
      </c>
      <c r="X102" s="6">
        <v>2044</v>
      </c>
      <c r="Y102" s="6">
        <v>2045</v>
      </c>
      <c r="Z102" s="6">
        <v>2046</v>
      </c>
      <c r="AA102" s="6">
        <v>2047</v>
      </c>
      <c r="AB102" s="6">
        <v>2048</v>
      </c>
      <c r="AC102" s="6">
        <v>2049</v>
      </c>
      <c r="AD102" s="6">
        <v>2050</v>
      </c>
      <c r="AE102" s="6">
        <v>2051</v>
      </c>
      <c r="AF102" s="6">
        <v>2052</v>
      </c>
      <c r="AG102" s="6">
        <v>2053</v>
      </c>
      <c r="AH102" s="6">
        <v>2054</v>
      </c>
      <c r="AI102" s="6">
        <v>2055</v>
      </c>
      <c r="AJ102" s="6">
        <v>2056</v>
      </c>
      <c r="AK102" s="6">
        <v>2057</v>
      </c>
      <c r="AL102" s="6">
        <v>2058</v>
      </c>
      <c r="AM102" s="6">
        <v>2059</v>
      </c>
      <c r="AN102" s="6">
        <v>2060</v>
      </c>
    </row>
    <row r="103" spans="1:40" x14ac:dyDescent="0.25">
      <c r="A103" s="6" t="s">
        <v>114</v>
      </c>
      <c r="B103" s="7">
        <v>25.868719504587531</v>
      </c>
      <c r="C103" s="7">
        <v>50.403135456290897</v>
      </c>
      <c r="D103" s="7">
        <v>61.774310998013064</v>
      </c>
      <c r="E103" s="7">
        <v>66.290015684125265</v>
      </c>
      <c r="F103" s="7">
        <v>68.944294564853166</v>
      </c>
      <c r="G103" s="7">
        <v>70.404250970154592</v>
      </c>
      <c r="H103" s="7">
        <v>71.018114970968625</v>
      </c>
      <c r="I103" s="7">
        <v>71.627173201229724</v>
      </c>
      <c r="J103" s="7">
        <v>72.23306659482941</v>
      </c>
      <c r="K103" s="7">
        <v>72.738153886284451</v>
      </c>
      <c r="L103" s="7">
        <v>73.241829179319495</v>
      </c>
      <c r="M103" s="7">
        <v>73.744496544115947</v>
      </c>
      <c r="N103" s="7">
        <v>74.246408169623294</v>
      </c>
      <c r="O103" s="7">
        <v>74.747721433180118</v>
      </c>
      <c r="P103" s="7">
        <v>75.171563288012365</v>
      </c>
      <c r="Q103" s="7">
        <v>75.595303181757288</v>
      </c>
      <c r="R103" s="7">
        <v>76.018979541244661</v>
      </c>
      <c r="S103" s="7">
        <v>76.442616312550896</v>
      </c>
      <c r="T103" s="7">
        <v>76.866228417330532</v>
      </c>
      <c r="U103" s="7">
        <v>77.190882805298756</v>
      </c>
      <c r="V103" s="7">
        <v>77.515527577156561</v>
      </c>
      <c r="W103" s="7">
        <v>77.840166365934039</v>
      </c>
      <c r="X103" s="7">
        <v>78.164801432147414</v>
      </c>
      <c r="Y103" s="7">
        <v>78.489434182291163</v>
      </c>
      <c r="Z103" s="7">
        <v>78.719133830968971</v>
      </c>
      <c r="AA103" s="7">
        <v>78.948832579573875</v>
      </c>
      <c r="AB103" s="7">
        <v>79.178530768900032</v>
      </c>
      <c r="AC103" s="7">
        <v>79.408228610710026</v>
      </c>
      <c r="AD103" s="7">
        <v>79.637926236587433</v>
      </c>
      <c r="AE103" s="7">
        <v>79.637926457786179</v>
      </c>
      <c r="AF103" s="7">
        <v>79.63792659482759</v>
      </c>
      <c r="AG103" s="7">
        <v>79.637926679730228</v>
      </c>
      <c r="AH103" s="7">
        <v>79.637926732330783</v>
      </c>
      <c r="AI103" s="7">
        <v>79.637926764918944</v>
      </c>
      <c r="AJ103" s="7">
        <v>79.637926785108576</v>
      </c>
      <c r="AK103" s="7">
        <v>79.637926797616871</v>
      </c>
      <c r="AL103" s="7">
        <v>79.637926805366277</v>
      </c>
      <c r="AM103" s="7">
        <v>79.637926810167329</v>
      </c>
      <c r="AN103" s="7">
        <v>79.63792681314176</v>
      </c>
    </row>
    <row r="105" spans="1:40" x14ac:dyDescent="0.25">
      <c r="A105" s="5" t="s">
        <v>115</v>
      </c>
    </row>
    <row r="106" spans="1:40" x14ac:dyDescent="0.25">
      <c r="A106" s="5" t="s">
        <v>4</v>
      </c>
    </row>
    <row r="107" spans="1:40" x14ac:dyDescent="0.25">
      <c r="A107" s="5" t="s">
        <v>116</v>
      </c>
    </row>
    <row r="108" spans="1:40" x14ac:dyDescent="0.25">
      <c r="A108" s="5" t="s">
        <v>6</v>
      </c>
    </row>
    <row r="109" spans="1:40" x14ac:dyDescent="0.25">
      <c r="A109" s="5"/>
    </row>
    <row r="110" spans="1:40" x14ac:dyDescent="0.25">
      <c r="A110" s="6" t="s">
        <v>7</v>
      </c>
      <c r="B110" s="6">
        <v>2022</v>
      </c>
      <c r="C110" s="6">
        <v>2023</v>
      </c>
      <c r="D110" s="6">
        <v>2024</v>
      </c>
      <c r="E110" s="6">
        <v>2025</v>
      </c>
      <c r="F110" s="6">
        <v>2026</v>
      </c>
      <c r="G110" s="6">
        <v>2027</v>
      </c>
      <c r="H110" s="6">
        <v>2028</v>
      </c>
      <c r="I110" s="6">
        <v>2029</v>
      </c>
      <c r="J110" s="6">
        <v>2030</v>
      </c>
      <c r="K110" s="6">
        <v>2031</v>
      </c>
      <c r="L110" s="6">
        <v>2032</v>
      </c>
      <c r="M110" s="6">
        <v>2033</v>
      </c>
      <c r="N110" s="6">
        <v>2034</v>
      </c>
      <c r="O110" s="6">
        <v>2035</v>
      </c>
      <c r="P110" s="6">
        <v>2036</v>
      </c>
      <c r="Q110" s="6">
        <v>2037</v>
      </c>
      <c r="R110" s="6">
        <v>2038</v>
      </c>
      <c r="S110" s="6">
        <v>2039</v>
      </c>
      <c r="T110" s="6">
        <v>2040</v>
      </c>
      <c r="U110" s="6">
        <v>2041</v>
      </c>
      <c r="V110" s="6">
        <v>2042</v>
      </c>
      <c r="W110" s="6">
        <v>2043</v>
      </c>
      <c r="X110" s="6">
        <v>2044</v>
      </c>
      <c r="Y110" s="6">
        <v>2045</v>
      </c>
      <c r="Z110" s="6">
        <v>2046</v>
      </c>
      <c r="AA110" s="6">
        <v>2047</v>
      </c>
      <c r="AB110" s="6">
        <v>2048</v>
      </c>
      <c r="AC110" s="6">
        <v>2049</v>
      </c>
      <c r="AD110" s="6">
        <v>2050</v>
      </c>
      <c r="AE110" s="6">
        <v>2051</v>
      </c>
      <c r="AF110" s="6">
        <v>2052</v>
      </c>
      <c r="AG110" s="6">
        <v>2053</v>
      </c>
      <c r="AH110" s="6">
        <v>2054</v>
      </c>
      <c r="AI110" s="6">
        <v>2055</v>
      </c>
      <c r="AJ110" s="6">
        <v>2056</v>
      </c>
      <c r="AK110" s="6">
        <v>2057</v>
      </c>
      <c r="AL110" s="6">
        <v>2058</v>
      </c>
      <c r="AM110" s="6">
        <v>2059</v>
      </c>
      <c r="AN110" s="6">
        <v>2060</v>
      </c>
    </row>
    <row r="111" spans="1:40" x14ac:dyDescent="0.25">
      <c r="A111" s="6" t="s">
        <v>117</v>
      </c>
      <c r="B111" s="7">
        <v>18.487696109852504</v>
      </c>
      <c r="C111" s="7">
        <v>21.617304740437092</v>
      </c>
      <c r="D111" s="7">
        <v>24.759780222418836</v>
      </c>
      <c r="E111" s="7">
        <v>27.915982105704774</v>
      </c>
      <c r="F111" s="7">
        <v>29.234561641407286</v>
      </c>
      <c r="G111" s="7">
        <v>29.494842756102582</v>
      </c>
      <c r="H111" s="7">
        <v>29.752012201528775</v>
      </c>
      <c r="I111" s="7">
        <v>30.007168338882988</v>
      </c>
      <c r="J111" s="7">
        <v>30.260998613687853</v>
      </c>
      <c r="K111" s="7">
        <v>30.472597629859287</v>
      </c>
      <c r="L111" s="7">
        <v>30.683605109713028</v>
      </c>
      <c r="M111" s="7">
        <v>30.894190332607881</v>
      </c>
      <c r="N111" s="7">
        <v>31.104458949457097</v>
      </c>
      <c r="O111" s="7">
        <v>31.314476891220671</v>
      </c>
      <c r="P111" s="7">
        <v>31.492039306692302</v>
      </c>
      <c r="Q111" s="7">
        <v>31.669559007040956</v>
      </c>
      <c r="R111" s="7">
        <v>31.847052090631262</v>
      </c>
      <c r="S111" s="7">
        <v>32.024528589325605</v>
      </c>
      <c r="T111" s="7">
        <v>32.201994754335338</v>
      </c>
      <c r="U111" s="7">
        <v>32.338004015015656</v>
      </c>
      <c r="V111" s="7">
        <v>32.474009247165569</v>
      </c>
      <c r="W111" s="7">
        <v>32.610011972790502</v>
      </c>
      <c r="X111" s="7">
        <v>32.746013138901048</v>
      </c>
      <c r="Y111" s="7">
        <v>32.882013334727723</v>
      </c>
      <c r="Z111" s="7">
        <v>32.978242680619864</v>
      </c>
      <c r="AA111" s="7">
        <v>33.074471649439459</v>
      </c>
      <c r="AB111" s="7">
        <v>33.170700383957346</v>
      </c>
      <c r="AC111" s="7">
        <v>33.26692897288833</v>
      </c>
      <c r="AD111" s="7">
        <v>33.363157471357503</v>
      </c>
      <c r="AE111" s="7">
        <v>33.363157564025514</v>
      </c>
      <c r="AF111" s="7">
        <v>33.36315762143704</v>
      </c>
      <c r="AG111" s="7">
        <v>33.363157657005758</v>
      </c>
      <c r="AH111" s="7">
        <v>33.363157679042011</v>
      </c>
      <c r="AI111" s="7">
        <v>33.363157692694337</v>
      </c>
      <c r="AJ111" s="7">
        <v>33.363157701152502</v>
      </c>
      <c r="AK111" s="7">
        <v>33.363157706392677</v>
      </c>
      <c r="AL111" s="7">
        <v>33.363157709639175</v>
      </c>
      <c r="AM111" s="7">
        <v>33.363157711650508</v>
      </c>
      <c r="AN111" s="7">
        <v>33.363157712896594</v>
      </c>
    </row>
    <row r="113" spans="1:40" x14ac:dyDescent="0.25">
      <c r="A113" s="5" t="s">
        <v>118</v>
      </c>
    </row>
    <row r="114" spans="1:40" x14ac:dyDescent="0.25">
      <c r="A114" s="5" t="s">
        <v>4</v>
      </c>
    </row>
    <row r="115" spans="1:40" x14ac:dyDescent="0.25">
      <c r="A115" s="5" t="s">
        <v>119</v>
      </c>
    </row>
    <row r="116" spans="1:40" x14ac:dyDescent="0.25">
      <c r="A116" s="5" t="s">
        <v>6</v>
      </c>
    </row>
    <row r="117" spans="1:40" x14ac:dyDescent="0.25">
      <c r="A117" s="5"/>
    </row>
    <row r="118" spans="1:40" x14ac:dyDescent="0.25">
      <c r="A118" s="6" t="s">
        <v>7</v>
      </c>
      <c r="B118" s="6">
        <v>2022</v>
      </c>
      <c r="C118" s="6">
        <v>2023</v>
      </c>
      <c r="D118" s="6">
        <v>2024</v>
      </c>
      <c r="E118" s="6">
        <v>2025</v>
      </c>
      <c r="F118" s="6">
        <v>2026</v>
      </c>
      <c r="G118" s="6">
        <v>2027</v>
      </c>
      <c r="H118" s="6">
        <v>2028</v>
      </c>
      <c r="I118" s="6">
        <v>2029</v>
      </c>
      <c r="J118" s="6">
        <v>2030</v>
      </c>
      <c r="K118" s="6">
        <v>2031</v>
      </c>
      <c r="L118" s="6">
        <v>2032</v>
      </c>
      <c r="M118" s="6">
        <v>2033</v>
      </c>
      <c r="N118" s="6">
        <v>2034</v>
      </c>
      <c r="O118" s="6">
        <v>2035</v>
      </c>
      <c r="P118" s="6">
        <v>2036</v>
      </c>
      <c r="Q118" s="6">
        <v>2037</v>
      </c>
      <c r="R118" s="6">
        <v>2038</v>
      </c>
      <c r="S118" s="6">
        <v>2039</v>
      </c>
      <c r="T118" s="6">
        <v>2040</v>
      </c>
      <c r="U118" s="6">
        <v>2041</v>
      </c>
      <c r="V118" s="6">
        <v>2042</v>
      </c>
      <c r="W118" s="6">
        <v>2043</v>
      </c>
      <c r="X118" s="6">
        <v>2044</v>
      </c>
      <c r="Y118" s="6">
        <v>2045</v>
      </c>
      <c r="Z118" s="6">
        <v>2046</v>
      </c>
      <c r="AA118" s="6">
        <v>2047</v>
      </c>
      <c r="AB118" s="6">
        <v>2048</v>
      </c>
      <c r="AC118" s="6">
        <v>2049</v>
      </c>
      <c r="AD118" s="6">
        <v>2050</v>
      </c>
      <c r="AE118" s="6">
        <v>2051</v>
      </c>
      <c r="AF118" s="6">
        <v>2052</v>
      </c>
      <c r="AG118" s="6">
        <v>2053</v>
      </c>
      <c r="AH118" s="6">
        <v>2054</v>
      </c>
      <c r="AI118" s="6">
        <v>2055</v>
      </c>
      <c r="AJ118" s="6">
        <v>2056</v>
      </c>
      <c r="AK118" s="6">
        <v>2057</v>
      </c>
      <c r="AL118" s="6">
        <v>2058</v>
      </c>
      <c r="AM118" s="6">
        <v>2059</v>
      </c>
      <c r="AN118" s="6">
        <v>2060</v>
      </c>
    </row>
    <row r="119" spans="1:40" x14ac:dyDescent="0.25">
      <c r="A119" s="6" t="s">
        <v>120</v>
      </c>
      <c r="B119" s="7">
        <v>6.1967667328840683</v>
      </c>
      <c r="C119" s="7">
        <v>6.3118449059002479</v>
      </c>
      <c r="D119" s="7">
        <v>6.4233530809967023</v>
      </c>
      <c r="E119" s="7">
        <v>6.5327852340105723</v>
      </c>
      <c r="F119" s="7">
        <v>6.8323897343601523</v>
      </c>
      <c r="G119" s="7">
        <v>7.1351673105674962</v>
      </c>
      <c r="H119" s="7">
        <v>7.4414368044824117</v>
      </c>
      <c r="I119" s="7">
        <v>7.7514053676056509</v>
      </c>
      <c r="J119" s="7">
        <v>8.0652066731917902</v>
      </c>
      <c r="K119" s="7">
        <v>8.3379897677226182</v>
      </c>
      <c r="L119" s="7">
        <v>8.6136119540004348</v>
      </c>
      <c r="M119" s="7">
        <v>8.8921093532114561</v>
      </c>
      <c r="N119" s="7">
        <v>9.1735041291225254</v>
      </c>
      <c r="O119" s="7">
        <v>9.457809449941637</v>
      </c>
      <c r="P119" s="7">
        <v>9.5393182496035909</v>
      </c>
      <c r="Q119" s="7">
        <v>9.6211284679120563</v>
      </c>
      <c r="R119" s="7">
        <v>9.7032448963114426</v>
      </c>
      <c r="S119" s="7">
        <v>9.7856705295254915</v>
      </c>
      <c r="T119" s="7">
        <v>9.8684072392101783</v>
      </c>
      <c r="U119" s="7">
        <v>9.9100877246253383</v>
      </c>
      <c r="V119" s="7">
        <v>9.9517669754841105</v>
      </c>
      <c r="W119" s="7">
        <v>9.9934454582100507</v>
      </c>
      <c r="X119" s="7">
        <v>10.035123463017676</v>
      </c>
      <c r="Y119" s="7">
        <v>10.076801170478616</v>
      </c>
      <c r="Z119" s="7">
        <v>10.106290970128331</v>
      </c>
      <c r="AA119" s="7">
        <v>10.13578065422292</v>
      </c>
      <c r="AB119" s="7">
        <v>10.165270266514984</v>
      </c>
      <c r="AC119" s="7">
        <v>10.194759834191457</v>
      </c>
      <c r="AD119" s="7">
        <v>10.224249374145618</v>
      </c>
      <c r="AE119" s="7">
        <v>10.224249402544032</v>
      </c>
      <c r="AF119" s="7">
        <v>10.224249420137985</v>
      </c>
      <c r="AG119" s="7">
        <v>10.224249431038137</v>
      </c>
      <c r="AH119" s="7">
        <v>10.224249437791217</v>
      </c>
      <c r="AI119" s="7">
        <v>10.224249441975019</v>
      </c>
      <c r="AJ119" s="7">
        <v>10.22424944456705</v>
      </c>
      <c r="AK119" s="7">
        <v>10.224249446172919</v>
      </c>
      <c r="AL119" s="7">
        <v>10.224249447167818</v>
      </c>
      <c r="AM119" s="7">
        <v>10.224249447784196</v>
      </c>
      <c r="AN119" s="7">
        <v>10.224249448166066</v>
      </c>
    </row>
    <row r="121" spans="1:40" x14ac:dyDescent="0.25">
      <c r="A121" s="5" t="s">
        <v>121</v>
      </c>
    </row>
    <row r="122" spans="1:40" x14ac:dyDescent="0.25">
      <c r="A122" s="5" t="s">
        <v>4</v>
      </c>
    </row>
    <row r="123" spans="1:40" x14ac:dyDescent="0.25">
      <c r="A123" s="5" t="s">
        <v>122</v>
      </c>
    </row>
    <row r="124" spans="1:40" x14ac:dyDescent="0.25">
      <c r="A124" s="5" t="s">
        <v>6</v>
      </c>
    </row>
    <row r="125" spans="1:40" x14ac:dyDescent="0.25">
      <c r="A125" s="5"/>
    </row>
    <row r="126" spans="1:40" x14ac:dyDescent="0.25">
      <c r="A126" s="6" t="s">
        <v>7</v>
      </c>
      <c r="B126" s="6">
        <v>2022</v>
      </c>
      <c r="C126" s="6">
        <v>2023</v>
      </c>
      <c r="D126" s="6">
        <v>2024</v>
      </c>
      <c r="E126" s="6">
        <v>2025</v>
      </c>
      <c r="F126" s="6">
        <v>2026</v>
      </c>
      <c r="G126" s="6">
        <v>2027</v>
      </c>
      <c r="H126" s="6">
        <v>2028</v>
      </c>
      <c r="I126" s="6">
        <v>2029</v>
      </c>
      <c r="J126" s="6">
        <v>2030</v>
      </c>
      <c r="K126" s="6">
        <v>2031</v>
      </c>
      <c r="L126" s="6">
        <v>2032</v>
      </c>
      <c r="M126" s="6">
        <v>2033</v>
      </c>
      <c r="N126" s="6">
        <v>2034</v>
      </c>
      <c r="O126" s="6">
        <v>2035</v>
      </c>
      <c r="P126" s="6">
        <v>2036</v>
      </c>
      <c r="Q126" s="6">
        <v>2037</v>
      </c>
      <c r="R126" s="6">
        <v>2038</v>
      </c>
      <c r="S126" s="6">
        <v>2039</v>
      </c>
      <c r="T126" s="6">
        <v>2040</v>
      </c>
      <c r="U126" s="6">
        <v>2041</v>
      </c>
      <c r="V126" s="6">
        <v>2042</v>
      </c>
      <c r="W126" s="6">
        <v>2043</v>
      </c>
      <c r="X126" s="6">
        <v>2044</v>
      </c>
      <c r="Y126" s="6">
        <v>2045</v>
      </c>
      <c r="Z126" s="6">
        <v>2046</v>
      </c>
      <c r="AA126" s="6">
        <v>2047</v>
      </c>
      <c r="AB126" s="6">
        <v>2048</v>
      </c>
      <c r="AC126" s="6">
        <v>2049</v>
      </c>
      <c r="AD126" s="6">
        <v>2050</v>
      </c>
      <c r="AE126" s="6">
        <v>2051</v>
      </c>
      <c r="AF126" s="6">
        <v>2052</v>
      </c>
      <c r="AG126" s="6">
        <v>2053</v>
      </c>
      <c r="AH126" s="6">
        <v>2054</v>
      </c>
      <c r="AI126" s="6">
        <v>2055</v>
      </c>
      <c r="AJ126" s="6">
        <v>2056</v>
      </c>
      <c r="AK126" s="6">
        <v>2057</v>
      </c>
      <c r="AL126" s="6">
        <v>2058</v>
      </c>
      <c r="AM126" s="6">
        <v>2059</v>
      </c>
      <c r="AN126" s="6">
        <v>2060</v>
      </c>
    </row>
    <row r="127" spans="1:40" x14ac:dyDescent="0.25">
      <c r="A127" s="6" t="s">
        <v>123</v>
      </c>
      <c r="B127" s="7">
        <v>6.7183880152800084</v>
      </c>
      <c r="C127" s="7">
        <v>9.254245759494415</v>
      </c>
      <c r="D127" s="7">
        <v>11.32263090212364</v>
      </c>
      <c r="E127" s="7">
        <v>13.165327365611187</v>
      </c>
      <c r="F127" s="7">
        <v>14.877281769800422</v>
      </c>
      <c r="G127" s="7">
        <v>16.40605846633046</v>
      </c>
      <c r="H127" s="7">
        <v>17.755629881679688</v>
      </c>
      <c r="I127" s="7">
        <v>18.943436264155018</v>
      </c>
      <c r="J127" s="7">
        <v>20.329373325024577</v>
      </c>
      <c r="K127" s="7">
        <v>21.192336773715898</v>
      </c>
      <c r="L127" s="7">
        <v>21.83682932469106</v>
      </c>
      <c r="M127" s="7">
        <v>22.487860397615531</v>
      </c>
      <c r="N127" s="7">
        <v>23.14548806015161</v>
      </c>
      <c r="O127" s="7">
        <v>23.809747034600658</v>
      </c>
      <c r="P127" s="7">
        <v>24.087617775796499</v>
      </c>
      <c r="Q127" s="7">
        <v>24.367066660924323</v>
      </c>
      <c r="R127" s="7">
        <v>24.64810556802728</v>
      </c>
      <c r="S127" s="7">
        <v>24.930741944561909</v>
      </c>
      <c r="T127" s="7">
        <v>25.214980459675473</v>
      </c>
      <c r="U127" s="7">
        <v>25.373872048657613</v>
      </c>
      <c r="V127" s="7">
        <v>25.533201184849183</v>
      </c>
      <c r="W127" s="7">
        <v>25.69296904783614</v>
      </c>
      <c r="X127" s="7">
        <v>25.853176373106177</v>
      </c>
      <c r="Y127" s="7">
        <v>26.013823619235005</v>
      </c>
      <c r="Z127" s="7">
        <v>26.165930885107421</v>
      </c>
      <c r="AA127" s="7">
        <v>26.318481251443828</v>
      </c>
      <c r="AB127" s="7">
        <v>26.471474829574589</v>
      </c>
      <c r="AC127" s="7">
        <v>26.624911688882456</v>
      </c>
      <c r="AD127" s="7">
        <v>26.778791872607091</v>
      </c>
      <c r="AE127" s="7">
        <v>26.778791946986662</v>
      </c>
      <c r="AF127" s="7">
        <v>26.77879199306777</v>
      </c>
      <c r="AG127" s="7">
        <v>26.778792021616848</v>
      </c>
      <c r="AH127" s="7">
        <v>26.778792039304157</v>
      </c>
      <c r="AI127" s="7">
        <v>26.77879205026213</v>
      </c>
      <c r="AJ127" s="7">
        <v>26.778792057051042</v>
      </c>
      <c r="AK127" s="7">
        <v>26.778792061257032</v>
      </c>
      <c r="AL127" s="7">
        <v>26.778792063862824</v>
      </c>
      <c r="AM127" s="7">
        <v>26.778792065477216</v>
      </c>
      <c r="AN127" s="7">
        <v>26.778792066477376</v>
      </c>
    </row>
    <row r="129" spans="1:40" x14ac:dyDescent="0.25">
      <c r="A129" s="5" t="s">
        <v>124</v>
      </c>
    </row>
    <row r="130" spans="1:40" x14ac:dyDescent="0.25">
      <c r="A130" s="5" t="s">
        <v>4</v>
      </c>
    </row>
    <row r="131" spans="1:40" x14ac:dyDescent="0.25">
      <c r="A131" s="5" t="s">
        <v>125</v>
      </c>
    </row>
    <row r="132" spans="1:40" x14ac:dyDescent="0.25">
      <c r="A132" s="5" t="s">
        <v>6</v>
      </c>
    </row>
    <row r="133" spans="1:40" x14ac:dyDescent="0.25">
      <c r="A133" s="5"/>
    </row>
    <row r="134" spans="1:40" x14ac:dyDescent="0.25">
      <c r="A134" s="6" t="s">
        <v>7</v>
      </c>
      <c r="B134" s="6">
        <v>2022</v>
      </c>
      <c r="C134" s="6">
        <v>2023</v>
      </c>
      <c r="D134" s="6">
        <v>2024</v>
      </c>
      <c r="E134" s="6">
        <v>2025</v>
      </c>
      <c r="F134" s="6">
        <v>2026</v>
      </c>
      <c r="G134" s="6">
        <v>2027</v>
      </c>
      <c r="H134" s="6">
        <v>2028</v>
      </c>
      <c r="I134" s="6">
        <v>2029</v>
      </c>
      <c r="J134" s="6">
        <v>2030</v>
      </c>
      <c r="K134" s="6">
        <v>2031</v>
      </c>
      <c r="L134" s="6">
        <v>2032</v>
      </c>
      <c r="M134" s="6">
        <v>2033</v>
      </c>
      <c r="N134" s="6">
        <v>2034</v>
      </c>
      <c r="O134" s="6">
        <v>2035</v>
      </c>
      <c r="P134" s="6">
        <v>2036</v>
      </c>
      <c r="Q134" s="6">
        <v>2037</v>
      </c>
      <c r="R134" s="6">
        <v>2038</v>
      </c>
      <c r="S134" s="6">
        <v>2039</v>
      </c>
      <c r="T134" s="6">
        <v>2040</v>
      </c>
      <c r="U134" s="6">
        <v>2041</v>
      </c>
      <c r="V134" s="6">
        <v>2042</v>
      </c>
      <c r="W134" s="6">
        <v>2043</v>
      </c>
      <c r="X134" s="6">
        <v>2044</v>
      </c>
      <c r="Y134" s="6">
        <v>2045</v>
      </c>
      <c r="Z134" s="6">
        <v>2046</v>
      </c>
      <c r="AA134" s="6">
        <v>2047</v>
      </c>
      <c r="AB134" s="6">
        <v>2048</v>
      </c>
      <c r="AC134" s="6">
        <v>2049</v>
      </c>
      <c r="AD134" s="6">
        <v>2050</v>
      </c>
      <c r="AE134" s="6">
        <v>2051</v>
      </c>
      <c r="AF134" s="6">
        <v>2052</v>
      </c>
      <c r="AG134" s="6">
        <v>2053</v>
      </c>
      <c r="AH134" s="6">
        <v>2054</v>
      </c>
      <c r="AI134" s="6">
        <v>2055</v>
      </c>
      <c r="AJ134" s="6">
        <v>2056</v>
      </c>
      <c r="AK134" s="6">
        <v>2057</v>
      </c>
      <c r="AL134" s="6">
        <v>2058</v>
      </c>
      <c r="AM134" s="6">
        <v>2059</v>
      </c>
      <c r="AN134" s="6">
        <v>2060</v>
      </c>
    </row>
    <row r="135" spans="1:40" x14ac:dyDescent="0.25">
      <c r="A135" s="6" t="s">
        <v>126</v>
      </c>
      <c r="B135" s="7">
        <v>121.73493093338234</v>
      </c>
      <c r="C135" s="7">
        <v>124.61068532627522</v>
      </c>
      <c r="D135" s="7">
        <v>127.4214988217481</v>
      </c>
      <c r="E135" s="7">
        <v>130.19592628525422</v>
      </c>
      <c r="F135" s="7">
        <v>136.16693008301681</v>
      </c>
      <c r="G135" s="7">
        <v>142.20117207638458</v>
      </c>
      <c r="H135" s="7">
        <v>148.30500666221684</v>
      </c>
      <c r="I135" s="7">
        <v>154.48256229117541</v>
      </c>
      <c r="J135" s="7">
        <v>160.73650302040824</v>
      </c>
      <c r="K135" s="7">
        <v>166.62038551981681</v>
      </c>
      <c r="L135" s="7">
        <v>172.5670463452488</v>
      </c>
      <c r="M135" s="7">
        <v>178.57718677863423</v>
      </c>
      <c r="N135" s="7">
        <v>184.65123614079133</v>
      </c>
      <c r="O135" s="7">
        <v>190.78944776344508</v>
      </c>
      <c r="P135" s="7">
        <v>191.96453535766855</v>
      </c>
      <c r="Q135" s="7">
        <v>193.14041404838372</v>
      </c>
      <c r="R135" s="7">
        <v>194.31718168150655</v>
      </c>
      <c r="S135" s="7">
        <v>195.4948992604524</v>
      </c>
      <c r="T135" s="7">
        <v>196.67360481714528</v>
      </c>
      <c r="U135" s="7">
        <v>197.50428104669501</v>
      </c>
      <c r="V135" s="7">
        <v>198.33493267200515</v>
      </c>
      <c r="W135" s="7">
        <v>199.16556898872003</v>
      </c>
      <c r="X135" s="7">
        <v>199.9961957807046</v>
      </c>
      <c r="Y135" s="7">
        <v>200.82681664668272</v>
      </c>
      <c r="Z135" s="7">
        <v>201.41453714319806</v>
      </c>
      <c r="AA135" s="7">
        <v>202.00225533674381</v>
      </c>
      <c r="AB135" s="7">
        <v>202.58997209929237</v>
      </c>
      <c r="AC135" s="7">
        <v>203.17768797266933</v>
      </c>
      <c r="AD135" s="7">
        <v>203.765403293551</v>
      </c>
      <c r="AE135" s="7">
        <v>203.76540385952057</v>
      </c>
      <c r="AF135" s="7">
        <v>203.76540421016139</v>
      </c>
      <c r="AG135" s="7">
        <v>203.76540442739724</v>
      </c>
      <c r="AH135" s="7">
        <v>203.76540456198364</v>
      </c>
      <c r="AI135" s="7">
        <v>203.76540464536518</v>
      </c>
      <c r="AJ135" s="7">
        <v>203.7654046970234</v>
      </c>
      <c r="AK135" s="7">
        <v>203.76540472902772</v>
      </c>
      <c r="AL135" s="7">
        <v>203.76540474885567</v>
      </c>
      <c r="AM135" s="7">
        <v>203.76540476113991</v>
      </c>
      <c r="AN135" s="7">
        <v>203.76540476875039</v>
      </c>
    </row>
    <row r="137" spans="1:40" x14ac:dyDescent="0.25">
      <c r="A137" s="5" t="s">
        <v>127</v>
      </c>
    </row>
    <row r="138" spans="1:40" x14ac:dyDescent="0.25">
      <c r="A138" s="5" t="s">
        <v>4</v>
      </c>
    </row>
    <row r="139" spans="1:40" x14ac:dyDescent="0.25">
      <c r="A139" s="5" t="s">
        <v>128</v>
      </c>
    </row>
    <row r="140" spans="1:40" x14ac:dyDescent="0.25">
      <c r="A140" s="5" t="s">
        <v>6</v>
      </c>
    </row>
    <row r="141" spans="1:40" x14ac:dyDescent="0.25">
      <c r="A141" s="5"/>
    </row>
    <row r="142" spans="1:40" x14ac:dyDescent="0.25">
      <c r="A142" s="6" t="s">
        <v>7</v>
      </c>
      <c r="B142" s="6">
        <v>2022</v>
      </c>
      <c r="C142" s="6">
        <v>2023</v>
      </c>
      <c r="D142" s="6">
        <v>2024</v>
      </c>
      <c r="E142" s="6">
        <v>2025</v>
      </c>
      <c r="F142" s="6">
        <v>2026</v>
      </c>
      <c r="G142" s="6">
        <v>2027</v>
      </c>
      <c r="H142" s="6">
        <v>2028</v>
      </c>
      <c r="I142" s="6">
        <v>2029</v>
      </c>
      <c r="J142" s="6">
        <v>2030</v>
      </c>
      <c r="K142" s="6">
        <v>2031</v>
      </c>
      <c r="L142" s="6">
        <v>2032</v>
      </c>
      <c r="M142" s="6">
        <v>2033</v>
      </c>
      <c r="N142" s="6">
        <v>2034</v>
      </c>
      <c r="O142" s="6">
        <v>2035</v>
      </c>
      <c r="P142" s="6">
        <v>2036</v>
      </c>
      <c r="Q142" s="6">
        <v>2037</v>
      </c>
      <c r="R142" s="6">
        <v>2038</v>
      </c>
      <c r="S142" s="6">
        <v>2039</v>
      </c>
      <c r="T142" s="6">
        <v>2040</v>
      </c>
      <c r="U142" s="6">
        <v>2041</v>
      </c>
      <c r="V142" s="6">
        <v>2042</v>
      </c>
      <c r="W142" s="6">
        <v>2043</v>
      </c>
      <c r="X142" s="6">
        <v>2044</v>
      </c>
      <c r="Y142" s="6">
        <v>2045</v>
      </c>
      <c r="Z142" s="6">
        <v>2046</v>
      </c>
      <c r="AA142" s="6">
        <v>2047</v>
      </c>
      <c r="AB142" s="6">
        <v>2048</v>
      </c>
      <c r="AC142" s="6">
        <v>2049</v>
      </c>
      <c r="AD142" s="6">
        <v>2050</v>
      </c>
      <c r="AE142" s="6">
        <v>2051</v>
      </c>
      <c r="AF142" s="6">
        <v>2052</v>
      </c>
      <c r="AG142" s="6">
        <v>2053</v>
      </c>
      <c r="AH142" s="6">
        <v>2054</v>
      </c>
      <c r="AI142" s="6">
        <v>2055</v>
      </c>
      <c r="AJ142" s="6">
        <v>2056</v>
      </c>
      <c r="AK142" s="6">
        <v>2057</v>
      </c>
      <c r="AL142" s="6">
        <v>2058</v>
      </c>
      <c r="AM142" s="6">
        <v>2059</v>
      </c>
      <c r="AN142" s="6">
        <v>2060</v>
      </c>
    </row>
    <row r="143" spans="1:40" x14ac:dyDescent="0.25">
      <c r="A143" s="6" t="s">
        <v>2</v>
      </c>
      <c r="B143" s="7">
        <v>39.3952263670378</v>
      </c>
      <c r="C143" s="7">
        <v>39.589535956283868</v>
      </c>
      <c r="D143" s="7">
        <v>39.756614702927102</v>
      </c>
      <c r="E143" s="7">
        <v>39.906654128983504</v>
      </c>
      <c r="F143" s="7">
        <v>40.271904842428086</v>
      </c>
      <c r="G143" s="7">
        <v>40.630453618081454</v>
      </c>
      <c r="H143" s="7">
        <v>40.984715931353669</v>
      </c>
      <c r="I143" s="7">
        <v>41.336204823492082</v>
      </c>
      <c r="J143" s="7">
        <v>41.685867281183597</v>
      </c>
      <c r="K143" s="7">
        <v>41.977354307687797</v>
      </c>
      <c r="L143" s="7">
        <v>42.26802646668726</v>
      </c>
      <c r="M143" s="7">
        <v>42.558116948004098</v>
      </c>
      <c r="N143" s="7">
        <v>42.84777129045564</v>
      </c>
      <c r="O143" s="7">
        <v>43.137080316862431</v>
      </c>
      <c r="P143" s="7">
        <v>43.381680416811847</v>
      </c>
      <c r="Q143" s="7">
        <v>43.626221674785469</v>
      </c>
      <c r="R143" s="7">
        <v>43.870726266994353</v>
      </c>
      <c r="S143" s="7">
        <v>44.115208012773721</v>
      </c>
      <c r="T143" s="7">
        <v>44.359675523444402</v>
      </c>
      <c r="U143" s="7">
        <v>44.547034310314253</v>
      </c>
      <c r="V143" s="7">
        <v>44.734387547704905</v>
      </c>
      <c r="W143" s="7">
        <v>44.921737332246231</v>
      </c>
      <c r="X143" s="7">
        <v>45.109084968487359</v>
      </c>
      <c r="Y143" s="7">
        <v>45.296431268119427</v>
      </c>
      <c r="Z143" s="7">
        <v>45.428991458634776</v>
      </c>
      <c r="AA143" s="7">
        <v>45.561551129715973</v>
      </c>
      <c r="AB143" s="7">
        <v>45.694110478036151</v>
      </c>
      <c r="AC143" s="7">
        <v>45.826669625803937</v>
      </c>
      <c r="AD143" s="7">
        <v>45.959228648956582</v>
      </c>
      <c r="AE143" s="7">
        <v>45.959228776610864</v>
      </c>
      <c r="AF143" s="7">
        <v>45.959228855697795</v>
      </c>
      <c r="AG143" s="7">
        <v>45.959228904695294</v>
      </c>
      <c r="AH143" s="7">
        <v>45.9592289350512</v>
      </c>
      <c r="AI143" s="7">
        <v>45.959228953857895</v>
      </c>
      <c r="AJ143" s="7">
        <v>45.959228965509382</v>
      </c>
      <c r="AK143" s="7">
        <v>45.959228972727935</v>
      </c>
      <c r="AL143" s="7">
        <v>45.959228977200141</v>
      </c>
      <c r="AM143" s="7">
        <v>45.959228979970838</v>
      </c>
      <c r="AN143" s="7">
        <v>45.959228981687389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013C-630C-4B4D-B424-20E8B5432639}">
  <dimension ref="A1:AQ56"/>
  <sheetViews>
    <sheetView workbookViewId="0">
      <selection activeCell="B10" sqref="B10"/>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6">
        <v>0</v>
      </c>
      <c r="C2" s="16">
        <v>0</v>
      </c>
      <c r="D2" s="16">
        <v>0</v>
      </c>
      <c r="E2" s="16">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23</v>
      </c>
      <c r="B3" s="16">
        <v>0</v>
      </c>
      <c r="C3" s="16">
        <v>0</v>
      </c>
      <c r="D3" s="16">
        <v>0</v>
      </c>
      <c r="E3" s="16">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6">
        <v>0</v>
      </c>
      <c r="C4" s="16">
        <v>0</v>
      </c>
      <c r="D4" s="16">
        <v>0</v>
      </c>
      <c r="E4" s="16">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6">
        <v>0</v>
      </c>
      <c r="C5" s="16">
        <v>0</v>
      </c>
      <c r="D5" s="16">
        <v>0</v>
      </c>
      <c r="E5" s="16">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6">
        <v>0</v>
      </c>
      <c r="C6" s="16">
        <v>0</v>
      </c>
      <c r="D6" s="16">
        <v>0</v>
      </c>
      <c r="E6" s="16">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6">
        <v>0</v>
      </c>
      <c r="C7" s="16">
        <v>0</v>
      </c>
      <c r="D7" s="16">
        <v>0</v>
      </c>
      <c r="E7" s="16">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6">
        <v>0</v>
      </c>
      <c r="C8" s="16">
        <v>0</v>
      </c>
      <c r="D8" s="16">
        <v>0</v>
      </c>
      <c r="E8" s="16">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16">
        <v>0</v>
      </c>
      <c r="C9" s="16">
        <v>0</v>
      </c>
      <c r="D9" s="16">
        <v>0</v>
      </c>
      <c r="E9" s="16">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6">
        <f>C15</f>
        <v>4.9264286343434378</v>
      </c>
      <c r="C10" s="16">
        <f>C16</f>
        <v>5.3738478426663505</v>
      </c>
      <c r="D10" s="16">
        <f>C17</f>
        <v>5.8212670509892632</v>
      </c>
      <c r="E10" s="16">
        <f>'Residential-Energy Cons'!B7</f>
        <v>4.4010612176084996</v>
      </c>
      <c r="F10" s="4">
        <f>'Residential-Energy Cons'!C7</f>
        <v>7.2838369475191582</v>
      </c>
      <c r="G10" s="4">
        <f>'Residential-Energy Cons'!D7</f>
        <v>7.3242813358347059</v>
      </c>
      <c r="H10" s="4">
        <f>'Residential-Energy Cons'!E7</f>
        <v>7.3647872213695083</v>
      </c>
      <c r="I10" s="4">
        <f>'Residential-Energy Cons'!F7</f>
        <v>7.447121288259269</v>
      </c>
      <c r="J10" s="4">
        <f>'Residential-Energy Cons'!G7</f>
        <v>7.5296898797113601</v>
      </c>
      <c r="K10" s="4">
        <f>'Residential-Energy Cons'!H7</f>
        <v>7.6124914714222793</v>
      </c>
      <c r="L10" s="4">
        <f>'Residential-Energy Cons'!I7</f>
        <v>7.6955245321924775</v>
      </c>
      <c r="M10" s="4">
        <f>'Residential-Energy Cons'!J7</f>
        <v>7.7787875240802151</v>
      </c>
      <c r="N10" s="4">
        <f>'Residential-Energy Cons'!K7</f>
        <v>12.025723827671193</v>
      </c>
      <c r="O10" s="4">
        <f>'Residential-Energy Cons'!L7</f>
        <v>12.303240262066971</v>
      </c>
      <c r="P10" s="4">
        <f>'Residential-Energy Cons'!M7</f>
        <v>12.557295084300122</v>
      </c>
      <c r="Q10" s="4">
        <f>'Residential-Energy Cons'!N7</f>
        <v>12.790206453420808</v>
      </c>
      <c r="R10" s="4">
        <f>'Residential-Energy Cons'!O7</f>
        <v>13.00424264615056</v>
      </c>
      <c r="S10" s="4">
        <f>'Residential-Energy Cons'!P7</f>
        <v>13.837753530311499</v>
      </c>
      <c r="T10" s="4">
        <f>'Residential-Energy Cons'!Q7</f>
        <v>14.062414713045813</v>
      </c>
      <c r="U10" s="4">
        <f>'Residential-Energy Cons'!R7</f>
        <v>14.270783547433094</v>
      </c>
      <c r="V10" s="4">
        <f>'Residential-Energy Cons'!S7</f>
        <v>14.464460375073097</v>
      </c>
      <c r="W10" s="4">
        <f>'Residential-Energy Cons'!T7</f>
        <v>14.644960735234447</v>
      </c>
      <c r="X10" s="4">
        <f>'Residential-Energy Cons'!U7</f>
        <v>15.617509912877178</v>
      </c>
      <c r="Y10" s="4">
        <f>'Residential-Energy Cons'!V7</f>
        <v>15.851616589111767</v>
      </c>
      <c r="Z10" s="4">
        <f>'Residential-Energy Cons'!W7</f>
        <v>16.072784789971283</v>
      </c>
      <c r="AA10" s="4">
        <f>'Residential-Energy Cons'!X7</f>
        <v>16.281783990517699</v>
      </c>
      <c r="AB10" s="4">
        <f>'Residential-Energy Cons'!Y7</f>
        <v>16.479388266228895</v>
      </c>
      <c r="AC10" s="4">
        <f>'Residential-Energy Cons'!Z7</f>
        <v>16.646290001460514</v>
      </c>
      <c r="AD10" s="4">
        <f>'Residential-Energy Cons'!AA7</f>
        <v>16.803054345870134</v>
      </c>
      <c r="AE10" s="4">
        <f>'Residential-Energy Cons'!AB7</f>
        <v>16.950444313660608</v>
      </c>
      <c r="AF10" s="4">
        <f>'Residential-Energy Cons'!AC7</f>
        <v>17.089189902101872</v>
      </c>
      <c r="AG10" s="4">
        <f>'Residential-Energy Cons'!AD7</f>
        <v>17.219984466388592</v>
      </c>
      <c r="AH10" s="4">
        <f>'Residential-Energy Cons'!AE7</f>
        <v>19.506072240519053</v>
      </c>
      <c r="AI10" s="4">
        <f>'Residential-Energy Cons'!AF7</f>
        <v>19.89406399051995</v>
      </c>
      <c r="AJ10" s="4">
        <f>'Residential-Energy Cons'!AG7</f>
        <v>20.28320724458958</v>
      </c>
      <c r="AK10" s="4">
        <f>'Residential-Energy Cons'!AH7</f>
        <v>20.673252518825073</v>
      </c>
      <c r="AL10" s="4">
        <f>'Residential-Energy Cons'!AI7</f>
        <v>21.063947993897784</v>
      </c>
      <c r="AM10" s="4">
        <f>'Residential-Energy Cons'!AJ7</f>
        <v>21.455040162002447</v>
      </c>
      <c r="AN10" s="4">
        <f>'Residential-Energy Cons'!AK7</f>
        <v>21.846274483107329</v>
      </c>
      <c r="AO10" s="4">
        <f>'Residential-Energy Cons'!AL7</f>
        <v>22.237396046905086</v>
      </c>
      <c r="AP10" s="4">
        <f>'Residential-Energy Cons'!AM7</f>
        <v>22.62815023681155</v>
      </c>
      <c r="AQ10" s="4">
        <f>'Residential-Energy Cons'!AN7</f>
        <v>23.018283392340063</v>
      </c>
    </row>
    <row r="11" spans="1:43" x14ac:dyDescent="0.25">
      <c r="A11" s="1" t="s">
        <v>31</v>
      </c>
      <c r="B11" s="16">
        <v>0</v>
      </c>
      <c r="C11" s="16">
        <v>0</v>
      </c>
      <c r="D11" s="16">
        <v>0</v>
      </c>
      <c r="E11" s="16">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5">
      <c r="A12" s="1"/>
      <c r="B12" s="16"/>
      <c r="C12" s="16"/>
      <c r="D12" s="16"/>
      <c r="E12" s="16"/>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x14ac:dyDescent="0.25">
      <c r="N13" s="1"/>
    </row>
    <row r="14" spans="1:43" x14ac:dyDescent="0.25">
      <c r="A14" s="1" t="s">
        <v>11</v>
      </c>
      <c r="B14" s="1" t="s">
        <v>30</v>
      </c>
      <c r="C14" s="1" t="s">
        <v>129</v>
      </c>
      <c r="M14" s="1"/>
      <c r="N14" s="1"/>
    </row>
    <row r="15" spans="1:43" x14ac:dyDescent="0.25">
      <c r="A15" s="21">
        <v>2019</v>
      </c>
      <c r="C15" s="15">
        <f>_xlfn.FORECAST.LINEAR(A15,B$16:B$56,A$16:A$56)</f>
        <v>4.9264286343434378</v>
      </c>
      <c r="M15" s="9"/>
      <c r="N15" s="19"/>
    </row>
    <row r="16" spans="1:43" x14ac:dyDescent="0.25">
      <c r="A16" s="21">
        <v>2020</v>
      </c>
      <c r="C16" s="15">
        <f t="shared" ref="C16:C56" si="0">_xlfn.FORECAST.LINEAR(A16,B$16:B$56,A$16:A$56)</f>
        <v>5.3738478426663505</v>
      </c>
      <c r="M16" s="9"/>
      <c r="N16" s="19"/>
    </row>
    <row r="17" spans="1:14" x14ac:dyDescent="0.25">
      <c r="A17" s="21">
        <v>2021</v>
      </c>
      <c r="C17" s="15">
        <f t="shared" si="0"/>
        <v>5.8212670509892632</v>
      </c>
      <c r="F17" s="9"/>
      <c r="M17" s="9"/>
      <c r="N17" s="19"/>
    </row>
    <row r="18" spans="1:14" x14ac:dyDescent="0.25">
      <c r="A18" s="8">
        <v>2022</v>
      </c>
      <c r="B18" s="4" cm="1">
        <f t="array" ref="B18:B56">TRANSPOSE(E10:AQ10)</f>
        <v>4.4010612176084996</v>
      </c>
      <c r="C18" s="4">
        <f t="shared" si="0"/>
        <v>6.2686862593120622</v>
      </c>
      <c r="F18" s="9"/>
      <c r="M18" s="9"/>
      <c r="N18" s="19"/>
    </row>
    <row r="19" spans="1:14" x14ac:dyDescent="0.25">
      <c r="A19" s="8">
        <v>2023</v>
      </c>
      <c r="B19" s="4">
        <v>7.2838369475191582</v>
      </c>
      <c r="C19" s="4">
        <f t="shared" si="0"/>
        <v>6.716105467634975</v>
      </c>
      <c r="F19" s="9"/>
      <c r="M19" s="9"/>
      <c r="N19" s="19"/>
    </row>
    <row r="20" spans="1:14" x14ac:dyDescent="0.25">
      <c r="A20" s="8">
        <v>2024</v>
      </c>
      <c r="B20" s="4">
        <v>7.3242813358347059</v>
      </c>
      <c r="C20" s="4">
        <f t="shared" si="0"/>
        <v>7.163524675957774</v>
      </c>
      <c r="F20" s="9"/>
      <c r="M20" s="9"/>
      <c r="N20" s="19"/>
    </row>
    <row r="21" spans="1:14" x14ac:dyDescent="0.25">
      <c r="A21" s="8">
        <v>2025</v>
      </c>
      <c r="B21" s="4">
        <v>7.3647872213695083</v>
      </c>
      <c r="C21" s="4">
        <f t="shared" si="0"/>
        <v>7.6109438842806867</v>
      </c>
      <c r="F21" s="9"/>
      <c r="M21" s="9"/>
      <c r="N21" s="19"/>
    </row>
    <row r="22" spans="1:14" x14ac:dyDescent="0.25">
      <c r="A22" s="8">
        <v>2026</v>
      </c>
      <c r="B22" s="4">
        <v>7.447121288259269</v>
      </c>
      <c r="C22" s="4">
        <f t="shared" si="0"/>
        <v>8.0583630926034857</v>
      </c>
      <c r="F22" s="9"/>
      <c r="M22" s="9"/>
      <c r="N22" s="19"/>
    </row>
    <row r="23" spans="1:14" x14ac:dyDescent="0.25">
      <c r="A23" s="8">
        <v>2027</v>
      </c>
      <c r="B23" s="4">
        <v>7.5296898797113601</v>
      </c>
      <c r="C23" s="4">
        <f t="shared" si="0"/>
        <v>8.5057823009263984</v>
      </c>
      <c r="F23" s="9"/>
      <c r="M23" s="9"/>
      <c r="N23" s="19"/>
    </row>
    <row r="24" spans="1:14" x14ac:dyDescent="0.25">
      <c r="A24" s="8">
        <v>2028</v>
      </c>
      <c r="B24" s="4">
        <v>7.6124914714222793</v>
      </c>
      <c r="C24" s="4">
        <f t="shared" si="0"/>
        <v>8.9532015092493111</v>
      </c>
      <c r="F24" s="9"/>
      <c r="M24" s="9"/>
      <c r="N24" s="19"/>
    </row>
    <row r="25" spans="1:14" x14ac:dyDescent="0.25">
      <c r="A25" s="8">
        <v>2029</v>
      </c>
      <c r="B25" s="4">
        <v>7.6955245321924775</v>
      </c>
      <c r="C25" s="4">
        <f t="shared" si="0"/>
        <v>9.4006207175721102</v>
      </c>
      <c r="F25" s="9"/>
      <c r="M25" s="9"/>
      <c r="N25" s="19"/>
    </row>
    <row r="26" spans="1:14" x14ac:dyDescent="0.25">
      <c r="A26" s="8">
        <v>2030</v>
      </c>
      <c r="B26" s="4">
        <v>7.7787875240802151</v>
      </c>
      <c r="C26" s="4">
        <f t="shared" si="0"/>
        <v>9.8480399258950229</v>
      </c>
      <c r="F26" s="9"/>
      <c r="M26" s="9"/>
      <c r="N26" s="19"/>
    </row>
    <row r="27" spans="1:14" x14ac:dyDescent="0.25">
      <c r="A27" s="8">
        <v>2031</v>
      </c>
      <c r="B27" s="4">
        <v>12.025723827671193</v>
      </c>
      <c r="C27" s="4">
        <f t="shared" si="0"/>
        <v>10.295459134217822</v>
      </c>
      <c r="F27" s="9"/>
      <c r="M27" s="9"/>
      <c r="N27" s="19"/>
    </row>
    <row r="28" spans="1:14" x14ac:dyDescent="0.25">
      <c r="A28" s="8">
        <v>2032</v>
      </c>
      <c r="B28" s="4">
        <v>12.303240262066971</v>
      </c>
      <c r="C28" s="4">
        <f t="shared" si="0"/>
        <v>10.742878342540735</v>
      </c>
      <c r="F28" s="9"/>
      <c r="M28" s="9"/>
      <c r="N28" s="19"/>
    </row>
    <row r="29" spans="1:14" x14ac:dyDescent="0.25">
      <c r="A29" s="8">
        <v>2033</v>
      </c>
      <c r="B29" s="4">
        <v>12.557295084300122</v>
      </c>
      <c r="C29" s="4">
        <f t="shared" si="0"/>
        <v>11.190297550863534</v>
      </c>
      <c r="F29" s="9"/>
      <c r="M29" s="9"/>
      <c r="N29" s="19"/>
    </row>
    <row r="30" spans="1:14" x14ac:dyDescent="0.25">
      <c r="A30" s="8">
        <v>2034</v>
      </c>
      <c r="B30" s="4">
        <v>12.790206453420808</v>
      </c>
      <c r="C30" s="4">
        <f t="shared" si="0"/>
        <v>11.637716759186446</v>
      </c>
      <c r="F30" s="9"/>
      <c r="M30" s="9"/>
      <c r="N30" s="19"/>
    </row>
    <row r="31" spans="1:14" x14ac:dyDescent="0.25">
      <c r="A31" s="8">
        <v>2035</v>
      </c>
      <c r="B31" s="4">
        <v>13.00424264615056</v>
      </c>
      <c r="C31" s="4">
        <f t="shared" si="0"/>
        <v>12.085135967509359</v>
      </c>
      <c r="F31" s="9"/>
      <c r="M31" s="9"/>
      <c r="N31" s="19"/>
    </row>
    <row r="32" spans="1:14" x14ac:dyDescent="0.25">
      <c r="A32" s="8">
        <v>2036</v>
      </c>
      <c r="B32" s="4">
        <v>13.837753530311499</v>
      </c>
      <c r="C32" s="4">
        <f t="shared" si="0"/>
        <v>12.532555175832158</v>
      </c>
      <c r="F32" s="9"/>
      <c r="M32" s="9"/>
      <c r="N32" s="19"/>
    </row>
    <row r="33" spans="1:14" x14ac:dyDescent="0.25">
      <c r="A33" s="8">
        <v>2037</v>
      </c>
      <c r="B33" s="4">
        <v>14.062414713045813</v>
      </c>
      <c r="C33" s="4">
        <f t="shared" si="0"/>
        <v>12.979974384155071</v>
      </c>
      <c r="F33" s="9"/>
      <c r="M33" s="9"/>
      <c r="N33" s="19"/>
    </row>
    <row r="34" spans="1:14" x14ac:dyDescent="0.25">
      <c r="A34" s="8">
        <v>2038</v>
      </c>
      <c r="B34" s="4">
        <v>14.270783547433094</v>
      </c>
      <c r="C34" s="4">
        <f t="shared" si="0"/>
        <v>13.42739359247787</v>
      </c>
      <c r="F34" s="9"/>
      <c r="M34" s="9"/>
      <c r="N34" s="19"/>
    </row>
    <row r="35" spans="1:14" x14ac:dyDescent="0.25">
      <c r="A35" s="8">
        <v>2039</v>
      </c>
      <c r="B35" s="4">
        <v>14.464460375073097</v>
      </c>
      <c r="C35" s="4">
        <f t="shared" si="0"/>
        <v>13.874812800800782</v>
      </c>
      <c r="F35" s="9"/>
      <c r="M35" s="9"/>
      <c r="N35" s="19"/>
    </row>
    <row r="36" spans="1:14" x14ac:dyDescent="0.25">
      <c r="A36" s="8">
        <v>2040</v>
      </c>
      <c r="B36" s="4">
        <v>14.644960735234447</v>
      </c>
      <c r="C36" s="4">
        <f t="shared" si="0"/>
        <v>14.322232009123582</v>
      </c>
      <c r="F36" s="9"/>
      <c r="M36" s="9"/>
      <c r="N36" s="19"/>
    </row>
    <row r="37" spans="1:14" x14ac:dyDescent="0.25">
      <c r="A37" s="8">
        <v>2041</v>
      </c>
      <c r="B37" s="4">
        <v>15.617509912877178</v>
      </c>
      <c r="C37" s="4">
        <f t="shared" si="0"/>
        <v>14.769651217446494</v>
      </c>
      <c r="F37" s="9"/>
      <c r="M37" s="9"/>
      <c r="N37" s="19"/>
    </row>
    <row r="38" spans="1:14" x14ac:dyDescent="0.25">
      <c r="A38" s="8">
        <v>2042</v>
      </c>
      <c r="B38" s="4">
        <v>15.851616589111767</v>
      </c>
      <c r="C38" s="4">
        <f t="shared" si="0"/>
        <v>15.217070425769407</v>
      </c>
      <c r="F38" s="9"/>
      <c r="M38" s="9"/>
      <c r="N38" s="19"/>
    </row>
    <row r="39" spans="1:14" x14ac:dyDescent="0.25">
      <c r="A39" s="8">
        <v>2043</v>
      </c>
      <c r="B39" s="4">
        <v>16.072784789971283</v>
      </c>
      <c r="C39" s="4">
        <f t="shared" si="0"/>
        <v>15.664489634092206</v>
      </c>
      <c r="F39" s="9"/>
      <c r="M39" s="9"/>
      <c r="N39" s="19"/>
    </row>
    <row r="40" spans="1:14" x14ac:dyDescent="0.25">
      <c r="A40" s="8">
        <v>2044</v>
      </c>
      <c r="B40" s="4">
        <v>16.281783990517699</v>
      </c>
      <c r="C40" s="4">
        <f t="shared" si="0"/>
        <v>16.111908842415119</v>
      </c>
      <c r="F40" s="9"/>
      <c r="M40" s="9"/>
      <c r="N40" s="19"/>
    </row>
    <row r="41" spans="1:14" x14ac:dyDescent="0.25">
      <c r="A41" s="8">
        <v>2045</v>
      </c>
      <c r="B41" s="4">
        <v>16.479388266228895</v>
      </c>
      <c r="C41" s="4">
        <f t="shared" si="0"/>
        <v>16.559328050737918</v>
      </c>
      <c r="F41" s="9"/>
      <c r="M41" s="9"/>
      <c r="N41" s="19"/>
    </row>
    <row r="42" spans="1:14" x14ac:dyDescent="0.25">
      <c r="A42" s="8">
        <v>2046</v>
      </c>
      <c r="B42" s="4">
        <v>16.646290001460514</v>
      </c>
      <c r="C42" s="4">
        <f t="shared" si="0"/>
        <v>17.00674725906083</v>
      </c>
      <c r="F42" s="9"/>
      <c r="M42" s="9"/>
      <c r="N42" s="19"/>
    </row>
    <row r="43" spans="1:14" x14ac:dyDescent="0.25">
      <c r="A43" s="8">
        <v>2047</v>
      </c>
      <c r="B43" s="4">
        <v>16.803054345870134</v>
      </c>
      <c r="C43" s="4">
        <f t="shared" si="0"/>
        <v>17.454166467383629</v>
      </c>
      <c r="F43" s="9"/>
      <c r="M43" s="9"/>
      <c r="N43" s="19"/>
    </row>
    <row r="44" spans="1:14" x14ac:dyDescent="0.25">
      <c r="A44" s="8">
        <v>2048</v>
      </c>
      <c r="B44" s="4">
        <v>16.950444313660608</v>
      </c>
      <c r="C44" s="4">
        <f t="shared" si="0"/>
        <v>17.901585675706542</v>
      </c>
      <c r="F44" s="9"/>
      <c r="M44" s="9"/>
      <c r="N44" s="19"/>
    </row>
    <row r="45" spans="1:14" x14ac:dyDescent="0.25">
      <c r="A45" s="8">
        <v>2049</v>
      </c>
      <c r="B45" s="4">
        <v>17.089189902101872</v>
      </c>
      <c r="C45" s="4">
        <f t="shared" si="0"/>
        <v>18.349004884029455</v>
      </c>
      <c r="F45" s="9"/>
      <c r="M45" s="9"/>
      <c r="N45" s="19"/>
    </row>
    <row r="46" spans="1:14" x14ac:dyDescent="0.25">
      <c r="A46" s="8">
        <v>2050</v>
      </c>
      <c r="B46" s="4">
        <v>17.219984466388592</v>
      </c>
      <c r="C46" s="4">
        <f t="shared" si="0"/>
        <v>18.796424092352254</v>
      </c>
      <c r="F46" s="9"/>
      <c r="M46" s="9"/>
      <c r="N46" s="19"/>
    </row>
    <row r="47" spans="1:14" x14ac:dyDescent="0.25">
      <c r="A47" s="8">
        <v>2051</v>
      </c>
      <c r="B47" s="4">
        <v>19.506072240519053</v>
      </c>
      <c r="C47" s="4">
        <f t="shared" si="0"/>
        <v>19.243843300675167</v>
      </c>
      <c r="F47" s="9"/>
      <c r="M47" s="9"/>
      <c r="N47" s="19"/>
    </row>
    <row r="48" spans="1:14" x14ac:dyDescent="0.25">
      <c r="A48" s="8">
        <v>2052</v>
      </c>
      <c r="B48" s="4">
        <v>19.89406399051995</v>
      </c>
      <c r="C48" s="4">
        <f t="shared" si="0"/>
        <v>19.691262508997966</v>
      </c>
      <c r="F48" s="9"/>
      <c r="M48" s="9"/>
      <c r="N48" s="19"/>
    </row>
    <row r="49" spans="1:14" x14ac:dyDescent="0.25">
      <c r="A49" s="8">
        <v>2053</v>
      </c>
      <c r="B49" s="4">
        <v>20.28320724458958</v>
      </c>
      <c r="C49" s="4">
        <f t="shared" si="0"/>
        <v>20.138681717320878</v>
      </c>
      <c r="F49" s="9"/>
      <c r="M49" s="9"/>
      <c r="N49" s="19"/>
    </row>
    <row r="50" spans="1:14" x14ac:dyDescent="0.25">
      <c r="A50" s="8">
        <v>2054</v>
      </c>
      <c r="B50" s="4">
        <v>20.673252518825073</v>
      </c>
      <c r="C50" s="4">
        <f t="shared" si="0"/>
        <v>20.586100925643677</v>
      </c>
      <c r="F50" s="9"/>
      <c r="M50" s="9"/>
      <c r="N50" s="19"/>
    </row>
    <row r="51" spans="1:14" x14ac:dyDescent="0.25">
      <c r="A51" s="8">
        <v>2055</v>
      </c>
      <c r="B51" s="4">
        <v>21.063947993897784</v>
      </c>
      <c r="C51" s="4">
        <f t="shared" si="0"/>
        <v>21.03352013396659</v>
      </c>
      <c r="F51" s="9"/>
      <c r="M51" s="9"/>
      <c r="N51" s="19"/>
    </row>
    <row r="52" spans="1:14" x14ac:dyDescent="0.25">
      <c r="A52" s="8">
        <v>2056</v>
      </c>
      <c r="B52" s="4">
        <v>21.455040162002447</v>
      </c>
      <c r="C52" s="4">
        <f t="shared" si="0"/>
        <v>21.480939342289503</v>
      </c>
      <c r="F52" s="9"/>
      <c r="M52" s="9"/>
      <c r="N52" s="19"/>
    </row>
    <row r="53" spans="1:14" x14ac:dyDescent="0.25">
      <c r="A53" s="8">
        <v>2057</v>
      </c>
      <c r="B53" s="4">
        <v>21.846274483107329</v>
      </c>
      <c r="C53" s="4">
        <f t="shared" si="0"/>
        <v>21.928358550612302</v>
      </c>
      <c r="F53" s="9"/>
      <c r="M53" s="9"/>
      <c r="N53" s="19"/>
    </row>
    <row r="54" spans="1:14" x14ac:dyDescent="0.25">
      <c r="A54" s="8">
        <v>2058</v>
      </c>
      <c r="B54" s="4">
        <v>22.237396046905086</v>
      </c>
      <c r="C54" s="4">
        <f t="shared" si="0"/>
        <v>22.375777758935214</v>
      </c>
      <c r="F54" s="9"/>
      <c r="M54" s="9"/>
      <c r="N54" s="19"/>
    </row>
    <row r="55" spans="1:14" x14ac:dyDescent="0.25">
      <c r="A55" s="8">
        <v>2059</v>
      </c>
      <c r="B55" s="4">
        <v>22.62815023681155</v>
      </c>
      <c r="C55" s="4">
        <f t="shared" si="0"/>
        <v>22.823196967258014</v>
      </c>
      <c r="F55" s="9"/>
      <c r="M55" s="9"/>
      <c r="N55" s="19"/>
    </row>
    <row r="56" spans="1:14" x14ac:dyDescent="0.25">
      <c r="A56" s="8">
        <v>2060</v>
      </c>
      <c r="B56" s="4">
        <v>23.018283392340063</v>
      </c>
      <c r="C56" s="4">
        <f t="shared" si="0"/>
        <v>23.270616175580926</v>
      </c>
      <c r="N56" s="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7AA44-5153-AE4E-B9D0-56FCCC1E1B27}">
  <dimension ref="A1:AQ56"/>
  <sheetViews>
    <sheetView workbookViewId="0">
      <selection activeCell="G22" sqref="G22"/>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6">
        <f>C15</f>
        <v>44.377432686567772</v>
      </c>
      <c r="C2" s="16">
        <f>C16</f>
        <v>46.967561529372688</v>
      </c>
      <c r="D2" s="16">
        <f>C17</f>
        <v>49.557690372176694</v>
      </c>
      <c r="E2" s="4">
        <f>'Residential-Energy Cons'!B87+'Residential-Energy Cons'!B111</f>
        <v>48.09510136711603</v>
      </c>
      <c r="F2" s="4">
        <f>'Residential-Energy Cons'!C87+'Residential-Energy Cons'!C111</f>
        <v>51.336330538734501</v>
      </c>
      <c r="G2" s="4">
        <f>'Residential-Energy Cons'!D87+'Residential-Energy Cons'!D111</f>
        <v>55.605006682010178</v>
      </c>
      <c r="H2" s="4">
        <f>'Residential-Energy Cons'!E87+'Residential-Energy Cons'!E111</f>
        <v>59.851861803062633</v>
      </c>
      <c r="I2" s="4">
        <f>'Residential-Energy Cons'!F87+'Residential-Energy Cons'!F111</f>
        <v>62.412486756940183</v>
      </c>
      <c r="J2" s="4">
        <f>'Residential-Energy Cons'!G87+'Residential-Energy Cons'!G111</f>
        <v>63.890279961924321</v>
      </c>
      <c r="K2" s="4">
        <f>'Residential-Energy Cons'!H87+'Residential-Energy Cons'!H111</f>
        <v>65.339211868786577</v>
      </c>
      <c r="L2" s="4">
        <f>'Residential-Energy Cons'!I87+'Residential-Energy Cons'!I111</f>
        <v>66.759019617600956</v>
      </c>
      <c r="M2" s="4">
        <f>'Residential-Energy Cons'!J87+'Residential-Energy Cons'!J111</f>
        <v>68.149081039099443</v>
      </c>
      <c r="N2" s="4">
        <f>'Residential-Energy Cons'!K87+'Residential-Energy Cons'!K111</f>
        <v>80.352152689680679</v>
      </c>
      <c r="O2" s="4">
        <f>'Residential-Energy Cons'!L87+'Residential-Energy Cons'!L111</f>
        <v>82.005830083625398</v>
      </c>
      <c r="P2" s="4">
        <f>'Residential-Energy Cons'!M87+'Residential-Energy Cons'!M111</f>
        <v>83.536594637659277</v>
      </c>
      <c r="Q2" s="4">
        <f>'Residential-Energy Cons'!N87+'Residential-Energy Cons'!N111</f>
        <v>84.954094799392351</v>
      </c>
      <c r="R2" s="4">
        <f>'Residential-Energy Cons'!O87+'Residential-Energy Cons'!O111</f>
        <v>86.268531594296775</v>
      </c>
      <c r="S2" s="4">
        <f>'Residential-Energy Cons'!P87+'Residential-Energy Cons'!P111</f>
        <v>91.362905280564277</v>
      </c>
      <c r="T2" s="4">
        <f>'Residential-Energy Cons'!Q87+'Residential-Energy Cons'!Q111</f>
        <v>92.901645561414057</v>
      </c>
      <c r="U2" s="4">
        <f>'Residential-Energy Cons'!R87+'Residential-Energy Cons'!R111</f>
        <v>94.34757170328821</v>
      </c>
      <c r="V2" s="4">
        <f>'Residential-Energy Cons'!S87+'Residential-Energy Cons'!S111</f>
        <v>95.706496247862333</v>
      </c>
      <c r="W2" s="4">
        <f>'Residential-Energy Cons'!T87+'Residential-Energy Cons'!T111</f>
        <v>96.984568316844161</v>
      </c>
      <c r="X2" s="4">
        <f>'Residential-Energy Cons'!U87+'Residential-Energy Cons'!U111</f>
        <v>105.09306779899258</v>
      </c>
      <c r="Y2" s="4">
        <f>'Residential-Energy Cons'!V87+'Residential-Energy Cons'!V111</f>
        <v>107.18037935019809</v>
      </c>
      <c r="Z2" s="4">
        <f>'Residential-Energy Cons'!W87+'Residential-Energy Cons'!W111</f>
        <v>109.20755829417773</v>
      </c>
      <c r="AA2" s="4">
        <f>'Residential-Energy Cons'!X87+'Residential-Energy Cons'!X111</f>
        <v>111.1727204659414</v>
      </c>
      <c r="AB2" s="4">
        <f>'Residential-Energy Cons'!Y87+'Residential-Energy Cons'!Y111</f>
        <v>113.07462061105994</v>
      </c>
      <c r="AC2" s="4">
        <f>'Residential-Energy Cons'!Z87+'Residential-Energy Cons'!Z111</f>
        <v>114.77419539376865</v>
      </c>
      <c r="AD2" s="4">
        <f>'Residential-Energy Cons'!AA87+'Residential-Energy Cons'!AA111</f>
        <v>116.40662923631949</v>
      </c>
      <c r="AE2" s="4">
        <f>'Residential-Energy Cons'!AB87+'Residential-Energy Cons'!AB111</f>
        <v>117.97256912994845</v>
      </c>
      <c r="AF2" s="4">
        <f>'Residential-Energy Cons'!AC87+'Residential-Energy Cons'!AC111</f>
        <v>119.47308483071114</v>
      </c>
      <c r="AG2" s="4">
        <f>'Residential-Energy Cons'!AD87+'Residential-Energy Cons'!AD111</f>
        <v>120.90960915442929</v>
      </c>
      <c r="AH2" s="4">
        <f>'Residential-Energy Cons'!AE87+'Residential-Energy Cons'!AE111</f>
        <v>132.34067072440354</v>
      </c>
      <c r="AI2" s="4">
        <f>'Residential-Energy Cons'!AF87+'Residential-Energy Cons'!AF111</f>
        <v>133.96929860249477</v>
      </c>
      <c r="AJ2" s="4">
        <f>'Residential-Energy Cons'!AG87+'Residential-Energy Cons'!AG111</f>
        <v>135.52315652451699</v>
      </c>
      <c r="AK2" s="4">
        <f>'Residential-Energy Cons'!AH87+'Residential-Energy Cons'!AH111</f>
        <v>137.0028025753432</v>
      </c>
      <c r="AL2" s="4">
        <f>'Residential-Energy Cons'!AI87+'Residential-Energy Cons'!AI111</f>
        <v>138.4091793365308</v>
      </c>
      <c r="AM2" s="4">
        <f>'Residential-Energy Cons'!AJ87+'Residential-Energy Cons'!AJ111</f>
        <v>139.74356861674158</v>
      </c>
      <c r="AN2" s="4">
        <f>'Residential-Energy Cons'!AK87+'Residential-Energy Cons'!AK111</f>
        <v>141.00754642397078</v>
      </c>
      <c r="AO2" s="4">
        <f>'Residential-Energy Cons'!AL87+'Residential-Energy Cons'!AL111</f>
        <v>142.20293902870392</v>
      </c>
      <c r="AP2" s="4">
        <f>'Residential-Energy Cons'!AM87+'Residential-Energy Cons'!AM111</f>
        <v>143.33178081208564</v>
      </c>
      <c r="AQ2" s="4">
        <f>'Residential-Energy Cons'!AN87+'Residential-Energy Cons'!AN111</f>
        <v>144.39627444209304</v>
      </c>
    </row>
    <row r="3" spans="1:43" x14ac:dyDescent="0.25">
      <c r="A3" s="1" t="s">
        <v>23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29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5">
      <c r="A12" s="1"/>
      <c r="B12" s="1"/>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25">
      <c r="A14" s="1" t="s">
        <v>11</v>
      </c>
      <c r="B14" s="1" t="s">
        <v>22</v>
      </c>
      <c r="C14" s="1" t="s">
        <v>144</v>
      </c>
    </row>
    <row r="15" spans="1:43" x14ac:dyDescent="0.25">
      <c r="A15" s="23">
        <v>2019</v>
      </c>
      <c r="C15" s="15">
        <f>_xlfn.FORECAST.LINEAR(A15,B$17:B$57,A$17:A$57)</f>
        <v>44.377432686567772</v>
      </c>
      <c r="L15" s="4"/>
      <c r="M15" s="24"/>
    </row>
    <row r="16" spans="1:43" x14ac:dyDescent="0.25">
      <c r="A16" s="21">
        <v>2020</v>
      </c>
      <c r="C16" s="15">
        <f t="shared" ref="C16:C56" si="0">_xlfn.FORECAST.LINEAR(A16,B$17:B$57,A$17:A$57)</f>
        <v>46.967561529372688</v>
      </c>
      <c r="L16" s="4"/>
      <c r="M16" s="24"/>
    </row>
    <row r="17" spans="1:13" x14ac:dyDescent="0.25">
      <c r="A17" s="21">
        <v>2021</v>
      </c>
      <c r="C17" s="15">
        <f t="shared" si="0"/>
        <v>49.557690372176694</v>
      </c>
      <c r="L17" s="4"/>
      <c r="M17" s="24"/>
    </row>
    <row r="18" spans="1:13" x14ac:dyDescent="0.25">
      <c r="A18" s="8">
        <v>2022</v>
      </c>
      <c r="B18" s="4" cm="1">
        <f t="array" ref="B18:B56">TRANSPOSE(E2:AQ2)</f>
        <v>48.09510136711603</v>
      </c>
      <c r="C18" s="4">
        <f t="shared" si="0"/>
        <v>52.14781921498161</v>
      </c>
      <c r="L18" s="4"/>
      <c r="M18" s="24"/>
    </row>
    <row r="19" spans="1:13" x14ac:dyDescent="0.25">
      <c r="A19" s="8">
        <v>2023</v>
      </c>
      <c r="B19" s="4">
        <v>51.336330538734501</v>
      </c>
      <c r="C19" s="4">
        <f t="shared" si="0"/>
        <v>54.737948057785616</v>
      </c>
      <c r="L19" s="4"/>
      <c r="M19" s="24"/>
    </row>
    <row r="20" spans="1:13" x14ac:dyDescent="0.25">
      <c r="A20" s="8">
        <v>2024</v>
      </c>
      <c r="B20" s="4">
        <v>55.605006682010178</v>
      </c>
      <c r="C20" s="4">
        <f t="shared" si="0"/>
        <v>57.328076900590531</v>
      </c>
      <c r="L20" s="4"/>
      <c r="M20" s="24"/>
    </row>
    <row r="21" spans="1:13" x14ac:dyDescent="0.25">
      <c r="A21" s="8">
        <v>2025</v>
      </c>
      <c r="B21" s="4">
        <v>59.851861803062633</v>
      </c>
      <c r="C21" s="4">
        <f t="shared" si="0"/>
        <v>59.918205743394537</v>
      </c>
      <c r="L21" s="4"/>
      <c r="M21" s="24"/>
    </row>
    <row r="22" spans="1:13" x14ac:dyDescent="0.25">
      <c r="A22" s="8">
        <v>2026</v>
      </c>
      <c r="B22" s="4">
        <v>62.412486756940183</v>
      </c>
      <c r="C22" s="4">
        <f t="shared" si="0"/>
        <v>62.508334586198544</v>
      </c>
      <c r="L22" s="4"/>
      <c r="M22" s="24"/>
    </row>
    <row r="23" spans="1:13" x14ac:dyDescent="0.25">
      <c r="A23" s="8">
        <v>2027</v>
      </c>
      <c r="B23" s="4">
        <v>63.890279961924321</v>
      </c>
      <c r="C23" s="4">
        <f t="shared" si="0"/>
        <v>65.098463429003459</v>
      </c>
      <c r="L23" s="4"/>
      <c r="M23" s="24"/>
    </row>
    <row r="24" spans="1:13" x14ac:dyDescent="0.25">
      <c r="A24" s="8">
        <v>2028</v>
      </c>
      <c r="B24" s="4">
        <v>65.339211868786577</v>
      </c>
      <c r="C24" s="4">
        <f t="shared" si="0"/>
        <v>67.688592271807465</v>
      </c>
      <c r="L24" s="4"/>
      <c r="M24" s="24"/>
    </row>
    <row r="25" spans="1:13" x14ac:dyDescent="0.25">
      <c r="A25" s="8">
        <v>2029</v>
      </c>
      <c r="B25" s="4">
        <v>66.759019617600956</v>
      </c>
      <c r="C25" s="4">
        <f t="shared" si="0"/>
        <v>70.278721114612381</v>
      </c>
      <c r="L25" s="4"/>
      <c r="M25" s="24"/>
    </row>
    <row r="26" spans="1:13" x14ac:dyDescent="0.25">
      <c r="A26" s="8">
        <v>2030</v>
      </c>
      <c r="B26" s="4">
        <v>68.149081039099443</v>
      </c>
      <c r="C26" s="4">
        <f t="shared" si="0"/>
        <v>72.868849957416387</v>
      </c>
      <c r="L26" s="4"/>
      <c r="M26" s="24"/>
    </row>
    <row r="27" spans="1:13" x14ac:dyDescent="0.25">
      <c r="A27" s="8">
        <v>2031</v>
      </c>
      <c r="B27" s="4">
        <v>80.352152689680679</v>
      </c>
      <c r="C27" s="4">
        <f t="shared" si="0"/>
        <v>75.458978800221303</v>
      </c>
      <c r="L27" s="4"/>
      <c r="M27" s="24"/>
    </row>
    <row r="28" spans="1:13" x14ac:dyDescent="0.25">
      <c r="A28" s="8">
        <v>2032</v>
      </c>
      <c r="B28" s="4">
        <v>82.005830083625398</v>
      </c>
      <c r="C28" s="4">
        <f t="shared" si="0"/>
        <v>78.049107643025309</v>
      </c>
      <c r="L28" s="4"/>
      <c r="M28" s="24"/>
    </row>
    <row r="29" spans="1:13" x14ac:dyDescent="0.25">
      <c r="A29" s="8">
        <v>2033</v>
      </c>
      <c r="B29" s="4">
        <v>83.536594637659277</v>
      </c>
      <c r="C29" s="4">
        <f t="shared" si="0"/>
        <v>80.639236485829315</v>
      </c>
      <c r="L29" s="4"/>
      <c r="M29" s="24"/>
    </row>
    <row r="30" spans="1:13" x14ac:dyDescent="0.25">
      <c r="A30" s="8">
        <v>2034</v>
      </c>
      <c r="B30" s="4">
        <v>84.954094799392351</v>
      </c>
      <c r="C30" s="4">
        <f t="shared" si="0"/>
        <v>83.229365328634231</v>
      </c>
      <c r="L30" s="4"/>
      <c r="M30" s="24"/>
    </row>
    <row r="31" spans="1:13" x14ac:dyDescent="0.25">
      <c r="A31" s="8">
        <v>2035</v>
      </c>
      <c r="B31" s="4">
        <v>86.268531594296775</v>
      </c>
      <c r="C31" s="4">
        <f t="shared" si="0"/>
        <v>85.819494171438237</v>
      </c>
      <c r="L31" s="4"/>
      <c r="M31" s="24"/>
    </row>
    <row r="32" spans="1:13" x14ac:dyDescent="0.25">
      <c r="A32" s="8">
        <v>2036</v>
      </c>
      <c r="B32" s="4">
        <v>91.362905280564277</v>
      </c>
      <c r="C32" s="4">
        <f t="shared" si="0"/>
        <v>88.409623014243152</v>
      </c>
      <c r="L32" s="4"/>
      <c r="M32" s="24"/>
    </row>
    <row r="33" spans="1:13" x14ac:dyDescent="0.25">
      <c r="A33" s="8">
        <v>2037</v>
      </c>
      <c r="B33" s="4">
        <v>92.901645561414057</v>
      </c>
      <c r="C33" s="4">
        <f t="shared" si="0"/>
        <v>90.999751857047158</v>
      </c>
      <c r="L33" s="4"/>
      <c r="M33" s="24"/>
    </row>
    <row r="34" spans="1:13" x14ac:dyDescent="0.25">
      <c r="A34" s="8">
        <v>2038</v>
      </c>
      <c r="B34" s="4">
        <v>94.34757170328821</v>
      </c>
      <c r="C34" s="4">
        <f t="shared" si="0"/>
        <v>93.589880699852074</v>
      </c>
      <c r="L34" s="4"/>
      <c r="M34" s="24"/>
    </row>
    <row r="35" spans="1:13" x14ac:dyDescent="0.25">
      <c r="A35" s="8">
        <v>2039</v>
      </c>
      <c r="B35" s="4">
        <v>95.706496247862333</v>
      </c>
      <c r="C35" s="4">
        <f t="shared" si="0"/>
        <v>96.18000954265608</v>
      </c>
      <c r="L35" s="4"/>
      <c r="M35" s="24"/>
    </row>
    <row r="36" spans="1:13" x14ac:dyDescent="0.25">
      <c r="A36" s="8">
        <v>2040</v>
      </c>
      <c r="B36" s="4">
        <v>96.984568316844161</v>
      </c>
      <c r="C36" s="4">
        <f t="shared" si="0"/>
        <v>98.770138385460996</v>
      </c>
      <c r="L36" s="4"/>
      <c r="M36" s="24"/>
    </row>
    <row r="37" spans="1:13" x14ac:dyDescent="0.25">
      <c r="A37" s="8">
        <v>2041</v>
      </c>
      <c r="B37" s="4">
        <v>105.09306779899258</v>
      </c>
      <c r="C37" s="4">
        <f t="shared" si="0"/>
        <v>101.360267228265</v>
      </c>
      <c r="L37" s="4"/>
      <c r="M37" s="24"/>
    </row>
    <row r="38" spans="1:13" x14ac:dyDescent="0.25">
      <c r="A38" s="8">
        <v>2042</v>
      </c>
      <c r="B38" s="4">
        <v>107.18037935019809</v>
      </c>
      <c r="C38" s="4">
        <f t="shared" si="0"/>
        <v>103.95039607106901</v>
      </c>
      <c r="L38" s="4"/>
      <c r="M38" s="24"/>
    </row>
    <row r="39" spans="1:13" x14ac:dyDescent="0.25">
      <c r="A39" s="8">
        <v>2043</v>
      </c>
      <c r="B39" s="4">
        <v>109.20755829417773</v>
      </c>
      <c r="C39" s="4">
        <f t="shared" si="0"/>
        <v>106.54052491387392</v>
      </c>
      <c r="L39" s="4"/>
      <c r="M39" s="24"/>
    </row>
    <row r="40" spans="1:13" x14ac:dyDescent="0.25">
      <c r="A40" s="8">
        <v>2044</v>
      </c>
      <c r="B40" s="4">
        <v>111.1727204659414</v>
      </c>
      <c r="C40" s="4">
        <f t="shared" si="0"/>
        <v>109.13065375667793</v>
      </c>
      <c r="L40" s="4"/>
      <c r="M40" s="24"/>
    </row>
    <row r="41" spans="1:13" x14ac:dyDescent="0.25">
      <c r="A41" s="8">
        <v>2045</v>
      </c>
      <c r="B41" s="4">
        <v>113.07462061105994</v>
      </c>
      <c r="C41" s="4">
        <f t="shared" si="0"/>
        <v>111.72078259948285</v>
      </c>
      <c r="L41" s="4"/>
      <c r="M41" s="24"/>
    </row>
    <row r="42" spans="1:13" x14ac:dyDescent="0.25">
      <c r="A42" s="8">
        <v>2046</v>
      </c>
      <c r="B42" s="4">
        <v>114.77419539376865</v>
      </c>
      <c r="C42" s="4">
        <f t="shared" si="0"/>
        <v>114.31091144228685</v>
      </c>
      <c r="L42" s="4"/>
      <c r="M42" s="24"/>
    </row>
    <row r="43" spans="1:13" x14ac:dyDescent="0.25">
      <c r="A43" s="8">
        <v>2047</v>
      </c>
      <c r="B43" s="4">
        <v>116.40662923631949</v>
      </c>
      <c r="C43" s="4">
        <f t="shared" si="0"/>
        <v>116.90104028509177</v>
      </c>
      <c r="L43" s="4"/>
      <c r="M43" s="24"/>
    </row>
    <row r="44" spans="1:13" x14ac:dyDescent="0.25">
      <c r="A44" s="8">
        <v>2048</v>
      </c>
      <c r="B44" s="4">
        <v>117.97256912994845</v>
      </c>
      <c r="C44" s="4">
        <f t="shared" si="0"/>
        <v>119.49116912789577</v>
      </c>
      <c r="L44" s="4"/>
      <c r="M44" s="24"/>
    </row>
    <row r="45" spans="1:13" x14ac:dyDescent="0.25">
      <c r="A45" s="8">
        <v>2049</v>
      </c>
      <c r="B45" s="4">
        <v>119.47308483071114</v>
      </c>
      <c r="C45" s="4">
        <f t="shared" si="0"/>
        <v>122.08129797069978</v>
      </c>
      <c r="L45" s="4"/>
      <c r="M45" s="24"/>
    </row>
    <row r="46" spans="1:13" x14ac:dyDescent="0.25">
      <c r="A46" s="8">
        <v>2050</v>
      </c>
      <c r="B46" s="4">
        <v>120.90960915442929</v>
      </c>
      <c r="C46" s="4">
        <f t="shared" si="0"/>
        <v>124.6714268135047</v>
      </c>
      <c r="L46" s="4"/>
      <c r="M46" s="24"/>
    </row>
    <row r="47" spans="1:13" x14ac:dyDescent="0.25">
      <c r="A47" s="8">
        <v>2051</v>
      </c>
      <c r="B47" s="4">
        <v>132.34067072440354</v>
      </c>
      <c r="C47" s="4">
        <f t="shared" si="0"/>
        <v>127.2615556563087</v>
      </c>
      <c r="L47" s="4"/>
      <c r="M47" s="24"/>
    </row>
    <row r="48" spans="1:13" x14ac:dyDescent="0.25">
      <c r="A48" s="8">
        <v>2052</v>
      </c>
      <c r="B48" s="4">
        <v>133.96929860249477</v>
      </c>
      <c r="C48" s="4">
        <f t="shared" si="0"/>
        <v>129.85168449911362</v>
      </c>
      <c r="L48" s="4"/>
      <c r="M48" s="24"/>
    </row>
    <row r="49" spans="1:13" x14ac:dyDescent="0.25">
      <c r="A49" s="8">
        <v>2053</v>
      </c>
      <c r="B49" s="4">
        <v>135.52315652451699</v>
      </c>
      <c r="C49" s="4">
        <f t="shared" si="0"/>
        <v>132.44181334191762</v>
      </c>
      <c r="L49" s="4"/>
      <c r="M49" s="24"/>
    </row>
    <row r="50" spans="1:13" x14ac:dyDescent="0.25">
      <c r="A50" s="8">
        <v>2054</v>
      </c>
      <c r="B50" s="4">
        <v>137.0028025753432</v>
      </c>
      <c r="C50" s="4">
        <f t="shared" si="0"/>
        <v>135.03194218472254</v>
      </c>
      <c r="L50" s="4"/>
      <c r="M50" s="24"/>
    </row>
    <row r="51" spans="1:13" x14ac:dyDescent="0.25">
      <c r="A51" s="8">
        <v>2055</v>
      </c>
      <c r="B51" s="4">
        <v>138.4091793365308</v>
      </c>
      <c r="C51" s="4">
        <f t="shared" si="0"/>
        <v>137.62207102752654</v>
      </c>
      <c r="L51" s="4"/>
      <c r="M51" s="24"/>
    </row>
    <row r="52" spans="1:13" x14ac:dyDescent="0.25">
      <c r="A52" s="8">
        <v>2056</v>
      </c>
      <c r="B52" s="4">
        <v>139.74356861674158</v>
      </c>
      <c r="C52" s="4">
        <f t="shared" si="0"/>
        <v>140.21219987033055</v>
      </c>
      <c r="L52" s="4"/>
      <c r="M52" s="24"/>
    </row>
    <row r="53" spans="1:13" x14ac:dyDescent="0.25">
      <c r="A53" s="8">
        <v>2057</v>
      </c>
      <c r="B53" s="4">
        <v>141.00754642397078</v>
      </c>
      <c r="C53" s="4">
        <f t="shared" si="0"/>
        <v>142.80232871313547</v>
      </c>
      <c r="L53" s="4"/>
      <c r="M53" s="24"/>
    </row>
    <row r="54" spans="1:13" x14ac:dyDescent="0.25">
      <c r="A54" s="8">
        <v>2058</v>
      </c>
      <c r="B54" s="4">
        <v>142.20293902870392</v>
      </c>
      <c r="C54" s="4">
        <f t="shared" si="0"/>
        <v>145.39245755593947</v>
      </c>
      <c r="L54" s="4"/>
      <c r="M54" s="24"/>
    </row>
    <row r="55" spans="1:13" x14ac:dyDescent="0.25">
      <c r="A55" s="8">
        <v>2059</v>
      </c>
      <c r="B55" s="4">
        <v>143.33178081208564</v>
      </c>
      <c r="C55" s="4">
        <f t="shared" si="0"/>
        <v>147.98258639874439</v>
      </c>
      <c r="L55" s="4"/>
      <c r="M55" s="24"/>
    </row>
    <row r="56" spans="1:13" x14ac:dyDescent="0.25">
      <c r="A56" s="8">
        <v>2060</v>
      </c>
      <c r="B56" s="4">
        <v>144.39627444209304</v>
      </c>
      <c r="C56" s="4">
        <f t="shared" si="0"/>
        <v>150.57271524154839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98CD-8FEC-184F-8599-F09B7B27A514}">
  <dimension ref="A1:AQ56"/>
  <sheetViews>
    <sheetView workbookViewId="0">
      <selection activeCell="C16" sqref="C16"/>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8">
        <f>C15</f>
        <v>39.684938930118108</v>
      </c>
      <c r="C2" s="16">
        <f>C16</f>
        <v>39.87218594255711</v>
      </c>
      <c r="D2" s="16">
        <f>C17</f>
        <v>40.059432954996169</v>
      </c>
      <c r="E2" s="16">
        <f>'Residential-Energy Cons'!B143</f>
        <v>39.3952263670378</v>
      </c>
      <c r="F2" s="4">
        <f>'Residential-Energy Cons'!C143</f>
        <v>39.589535956283868</v>
      </c>
      <c r="G2" s="4">
        <f>'Residential-Energy Cons'!D143</f>
        <v>39.756614702927102</v>
      </c>
      <c r="H2" s="4">
        <f>'Residential-Energy Cons'!E143</f>
        <v>39.906654128983504</v>
      </c>
      <c r="I2" s="4">
        <f>'Residential-Energy Cons'!F143</f>
        <v>40.271904842428086</v>
      </c>
      <c r="J2" s="4">
        <f>'Residential-Energy Cons'!G143</f>
        <v>40.630453618081454</v>
      </c>
      <c r="K2" s="4">
        <f>'Residential-Energy Cons'!H143</f>
        <v>40.984715931353669</v>
      </c>
      <c r="L2" s="4">
        <f>'Residential-Energy Cons'!I143</f>
        <v>41.336204823492082</v>
      </c>
      <c r="M2" s="4">
        <f>'Residential-Energy Cons'!J143</f>
        <v>41.685867281183597</v>
      </c>
      <c r="N2" s="4">
        <f>'Residential-Energy Cons'!K143</f>
        <v>41.977354307687797</v>
      </c>
      <c r="O2" s="4">
        <f>'Residential-Energy Cons'!L143</f>
        <v>42.26802646668726</v>
      </c>
      <c r="P2" s="4">
        <f>'Residential-Energy Cons'!M143</f>
        <v>42.558116948004098</v>
      </c>
      <c r="Q2" s="4">
        <f>'Residential-Energy Cons'!N143</f>
        <v>42.84777129045564</v>
      </c>
      <c r="R2" s="4">
        <f>'Residential-Energy Cons'!O143</f>
        <v>43.137080316862431</v>
      </c>
      <c r="S2" s="4">
        <f>'Residential-Energy Cons'!P143</f>
        <v>43.381680416811847</v>
      </c>
      <c r="T2" s="4">
        <f>'Residential-Energy Cons'!Q143</f>
        <v>43.626221674785469</v>
      </c>
      <c r="U2" s="4">
        <f>'Residential-Energy Cons'!R143</f>
        <v>43.870726266994353</v>
      </c>
      <c r="V2" s="4">
        <f>'Residential-Energy Cons'!S143</f>
        <v>44.115208012773721</v>
      </c>
      <c r="W2" s="4">
        <f>'Residential-Energy Cons'!T143</f>
        <v>44.359675523444402</v>
      </c>
      <c r="X2" s="4">
        <f>'Residential-Energy Cons'!U143</f>
        <v>44.547034310314253</v>
      </c>
      <c r="Y2" s="4">
        <f>'Residential-Energy Cons'!V143</f>
        <v>44.734387547704905</v>
      </c>
      <c r="Z2" s="4">
        <f>'Residential-Energy Cons'!W143</f>
        <v>44.921737332246231</v>
      </c>
      <c r="AA2" s="4">
        <f>'Residential-Energy Cons'!X143</f>
        <v>45.109084968487359</v>
      </c>
      <c r="AB2" s="4">
        <f>'Residential-Energy Cons'!Y143</f>
        <v>45.296431268119427</v>
      </c>
      <c r="AC2" s="4">
        <f>'Residential-Energy Cons'!Z143</f>
        <v>45.428991458634776</v>
      </c>
      <c r="AD2" s="4">
        <f>'Residential-Energy Cons'!AA143</f>
        <v>45.561551129715973</v>
      </c>
      <c r="AE2" s="4">
        <f>'Residential-Energy Cons'!AB143</f>
        <v>45.694110478036151</v>
      </c>
      <c r="AF2" s="4">
        <f>'Residential-Energy Cons'!AC143</f>
        <v>45.826669625803937</v>
      </c>
      <c r="AG2" s="4">
        <f>'Residential-Energy Cons'!AD143</f>
        <v>45.959228648956582</v>
      </c>
      <c r="AH2" s="4">
        <f>'Residential-Energy Cons'!AE143</f>
        <v>45.959228776610864</v>
      </c>
      <c r="AI2" s="4">
        <f>'Residential-Energy Cons'!AF143</f>
        <v>45.959228855697795</v>
      </c>
      <c r="AJ2" s="4">
        <f>'Residential-Energy Cons'!AG143</f>
        <v>45.959228904695294</v>
      </c>
      <c r="AK2" s="4">
        <f>'Residential-Energy Cons'!AH143</f>
        <v>45.9592289350512</v>
      </c>
      <c r="AL2" s="4">
        <f>'Residential-Energy Cons'!AI143</f>
        <v>45.959228953857895</v>
      </c>
      <c r="AM2" s="4">
        <f>'Residential-Energy Cons'!AJ143</f>
        <v>45.959228965509382</v>
      </c>
      <c r="AN2" s="4">
        <f>'Residential-Energy Cons'!AK143</f>
        <v>45.959228972727935</v>
      </c>
      <c r="AO2" s="4">
        <f>'Residential-Energy Cons'!AL143</f>
        <v>45.959228977200141</v>
      </c>
      <c r="AP2" s="4">
        <f>'Residential-Energy Cons'!AM143</f>
        <v>45.959228979970838</v>
      </c>
      <c r="AQ2" s="4">
        <f>'Residential-Energy Cons'!AN143</f>
        <v>45.959228981687389</v>
      </c>
    </row>
    <row r="3" spans="1:43" x14ac:dyDescent="0.25">
      <c r="A3" s="1" t="s">
        <v>23</v>
      </c>
      <c r="B3" s="16">
        <v>0</v>
      </c>
      <c r="C3" s="16">
        <v>0</v>
      </c>
      <c r="D3" s="16">
        <v>0</v>
      </c>
      <c r="E3" s="16">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6">
        <v>0</v>
      </c>
      <c r="C4" s="16">
        <v>0</v>
      </c>
      <c r="D4" s="16">
        <v>0</v>
      </c>
      <c r="E4" s="16">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25</v>
      </c>
      <c r="B5" s="16">
        <v>0</v>
      </c>
      <c r="C5" s="16">
        <v>0</v>
      </c>
      <c r="D5" s="16">
        <v>0</v>
      </c>
      <c r="E5" s="16">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6">
        <v>0</v>
      </c>
      <c r="C6" s="16">
        <v>0</v>
      </c>
      <c r="D6" s="16">
        <v>0</v>
      </c>
      <c r="E6" s="16">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6">
        <v>0</v>
      </c>
      <c r="C7" s="16">
        <v>0</v>
      </c>
      <c r="D7" s="16">
        <v>0</v>
      </c>
      <c r="E7" s="16">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28</v>
      </c>
      <c r="B8" s="16">
        <f>H15</f>
        <v>3821.5994507659925</v>
      </c>
      <c r="C8" s="16">
        <f>H16</f>
        <v>3729.6777868088102</v>
      </c>
      <c r="D8" s="16">
        <f>H17</f>
        <v>3637.756122851657</v>
      </c>
      <c r="E8" s="16">
        <f>'Residential-Energy Cons'!B15</f>
        <v>4440.9990881224749</v>
      </c>
      <c r="F8" s="4">
        <f>'Residential-Energy Cons'!C15</f>
        <v>3987.6838264512462</v>
      </c>
      <c r="G8" s="4">
        <f>'Residential-Energy Cons'!D15</f>
        <v>3776.3074399760817</v>
      </c>
      <c r="H8" s="4">
        <f>'Residential-Energy Cons'!E15</f>
        <v>3576.1355468117767</v>
      </c>
      <c r="I8" s="4">
        <f>'Residential-Energy Cons'!F15</f>
        <v>3386.5742269256998</v>
      </c>
      <c r="J8" s="4">
        <f>'Residential-Energy Cons'!G15</f>
        <v>3207.0610423875637</v>
      </c>
      <c r="K8" s="4">
        <f>'Residential-Energy Cons'!H15</f>
        <v>3037.0633685879257</v>
      </c>
      <c r="L8" s="4">
        <f>'Residential-Energy Cons'!I15</f>
        <v>2876.0768139142788</v>
      </c>
      <c r="M8" s="4">
        <f>'Residential-Energy Cons'!J15</f>
        <v>2723.6237231958953</v>
      </c>
      <c r="N8" s="4">
        <f>'Residential-Energy Cons'!K15</f>
        <v>2579.2517604769932</v>
      </c>
      <c r="O8" s="4">
        <f>'Residential-Energy Cons'!L15</f>
        <v>2442.5325669133158</v>
      </c>
      <c r="P8" s="4">
        <f>'Residential-Energy Cons'!M15</f>
        <v>2313.0604898099737</v>
      </c>
      <c r="Q8" s="4">
        <f>'Residential-Energy Cons'!N15</f>
        <v>2190.4513790295905</v>
      </c>
      <c r="R8" s="4">
        <f>'Residential-Energy Cons'!O15</f>
        <v>2074.3414471995984</v>
      </c>
      <c r="S8" s="4">
        <f>'Residential-Energy Cons'!P15</f>
        <v>1964.3861903368893</v>
      </c>
      <c r="T8" s="4">
        <f>'Residential-Energy Cons'!Q15</f>
        <v>1860.2593656872418</v>
      </c>
      <c r="U8" s="4">
        <f>'Residential-Energy Cons'!R15</f>
        <v>1761.6520237467244</v>
      </c>
      <c r="V8" s="4">
        <f>'Residential-Energy Cons'!S15</f>
        <v>1668.2715915930469</v>
      </c>
      <c r="W8" s="4">
        <f>'Residential-Energy Cons'!T15</f>
        <v>1579.84100480705</v>
      </c>
      <c r="X8" s="4">
        <f>'Residential-Energy Cons'!U15</f>
        <v>1496.0978854086927</v>
      </c>
      <c r="Y8" s="4">
        <f>'Residential-Energy Cons'!V15</f>
        <v>1416.7937633684414</v>
      </c>
      <c r="Z8" s="4">
        <f>'Residential-Energy Cons'!W15</f>
        <v>1341.6933393842551</v>
      </c>
      <c r="AA8" s="4">
        <f>'Residential-Energy Cons'!X15</f>
        <v>1270.5737867367661</v>
      </c>
      <c r="AB8" s="4">
        <f>'Residential-Energy Cons'!Y15</f>
        <v>1203.2240901512446</v>
      </c>
      <c r="AC8" s="4">
        <f>'Residential-Energy Cons'!Z15</f>
        <v>1139.4444197047089</v>
      </c>
      <c r="AD8" s="4">
        <f>'Residential-Energy Cons'!AA15</f>
        <v>1079.04553792054</v>
      </c>
      <c r="AE8" s="4">
        <f>'Residential-Energy Cons'!AB15</f>
        <v>1021.8482382914032</v>
      </c>
      <c r="AF8" s="4">
        <f>'Residential-Energy Cons'!AC15</f>
        <v>967.68281356457146</v>
      </c>
      <c r="AG8" s="4">
        <f>'Residential-Energy Cons'!AD15</f>
        <v>916.38855221200311</v>
      </c>
      <c r="AH8" s="4">
        <f>'Residential-Energy Cons'!AE15</f>
        <v>867.81326159119101</v>
      </c>
      <c r="AI8" s="4">
        <f>'Residential-Energy Cons'!AF15</f>
        <v>821.81281638196879</v>
      </c>
      <c r="AJ8" s="4">
        <f>'Residential-Energy Cons'!AG15</f>
        <v>778.25073095946664</v>
      </c>
      <c r="AK8" s="4">
        <f>'Residential-Energy Cons'!AH15</f>
        <v>736.99775443442854</v>
      </c>
      <c r="AL8" s="4">
        <f>'Residential-Energy Cons'!AI15</f>
        <v>697.93148715934797</v>
      </c>
      <c r="AM8" s="4">
        <f>'Residential-Energy Cons'!AJ15</f>
        <v>660.93601756258488</v>
      </c>
      <c r="AN8" s="4">
        <f>'Residential-Energy Cons'!AK15</f>
        <v>625.90157823292668</v>
      </c>
      <c r="AO8" s="4">
        <f>'Residential-Energy Cons'!AL15</f>
        <v>592.72422023418164</v>
      </c>
      <c r="AP8" s="4">
        <f>'Residential-Energy Cons'!AM15</f>
        <v>561.3055046834786</v>
      </c>
      <c r="AQ8" s="4">
        <f>'Residential-Energy Cons'!AN15</f>
        <v>531.55221067817138</v>
      </c>
    </row>
    <row r="9" spans="1:43" x14ac:dyDescent="0.25">
      <c r="A9" s="1" t="s">
        <v>29</v>
      </c>
      <c r="B9" s="16">
        <v>0</v>
      </c>
      <c r="C9" s="16">
        <v>0</v>
      </c>
      <c r="D9" s="16">
        <v>0</v>
      </c>
      <c r="E9" s="16">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6">
        <v>0</v>
      </c>
      <c r="C10" s="16">
        <v>0</v>
      </c>
      <c r="D10" s="16">
        <v>0</v>
      </c>
      <c r="E10" s="16">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31</v>
      </c>
      <c r="B11" s="16">
        <v>0</v>
      </c>
      <c r="C11" s="16">
        <v>0</v>
      </c>
      <c r="D11" s="16">
        <v>0</v>
      </c>
      <c r="E11" s="16">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5">
      <c r="A12" s="1"/>
      <c r="B12" s="1"/>
      <c r="C12" s="16"/>
      <c r="D12" s="16"/>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25">
      <c r="A14" s="1" t="s">
        <v>11</v>
      </c>
      <c r="B14" s="1" t="s">
        <v>22</v>
      </c>
      <c r="C14" s="1" t="s">
        <v>144</v>
      </c>
      <c r="F14" s="1" t="s">
        <v>11</v>
      </c>
      <c r="G14" s="1" t="s">
        <v>28</v>
      </c>
      <c r="H14" s="1" t="s">
        <v>147</v>
      </c>
      <c r="M14" s="26"/>
      <c r="N14" s="26"/>
      <c r="O14" s="26"/>
      <c r="P14" s="27"/>
      <c r="Q14" s="27"/>
      <c r="R14" s="26"/>
      <c r="S14" s="26"/>
      <c r="T14" s="26"/>
    </row>
    <row r="15" spans="1:43" x14ac:dyDescent="0.25">
      <c r="A15" s="22">
        <v>2019</v>
      </c>
      <c r="B15" s="25"/>
      <c r="C15" s="15">
        <f>_xlfn.FORECAST.LINEAR(A15,B$17:B$57,A$17:A$57)</f>
        <v>39.684938930118108</v>
      </c>
      <c r="D15" s="25"/>
      <c r="E15" s="25"/>
      <c r="F15" s="22">
        <v>2019</v>
      </c>
      <c r="H15" s="15">
        <f>_xlfn.FORECAST.LINEAR(F15,G$17:G$57,F$17:F$57)</f>
        <v>3821.5994507659925</v>
      </c>
      <c r="M15" s="28"/>
      <c r="N15" s="27"/>
      <c r="O15" s="24"/>
      <c r="P15" s="27"/>
      <c r="Q15" s="27"/>
      <c r="R15" s="28"/>
      <c r="S15" s="27"/>
      <c r="T15" s="24"/>
    </row>
    <row r="16" spans="1:43" x14ac:dyDescent="0.25">
      <c r="A16" s="14">
        <v>2020</v>
      </c>
      <c r="C16" s="15">
        <f t="shared" ref="C16:C56" si="0">_xlfn.FORECAST.LINEAR(A16,B$17:B$57,A$17:A$57)</f>
        <v>39.87218594255711</v>
      </c>
      <c r="F16" s="14">
        <v>2020</v>
      </c>
      <c r="H16" s="15">
        <f t="shared" ref="H16:H56" si="1">_xlfn.FORECAST.LINEAR(F16,G$17:G$57,F$17:F$57)</f>
        <v>3729.6777868088102</v>
      </c>
      <c r="M16" s="28"/>
      <c r="N16" s="27"/>
      <c r="O16" s="24"/>
      <c r="P16" s="27"/>
      <c r="Q16" s="27"/>
      <c r="R16" s="28"/>
      <c r="S16" s="27"/>
      <c r="T16" s="24"/>
    </row>
    <row r="17" spans="1:20" x14ac:dyDescent="0.25">
      <c r="A17" s="14">
        <v>2021</v>
      </c>
      <c r="C17" s="15">
        <f t="shared" si="0"/>
        <v>40.059432954996169</v>
      </c>
      <c r="F17" s="14">
        <v>2021</v>
      </c>
      <c r="H17" s="15">
        <f t="shared" si="1"/>
        <v>3637.756122851657</v>
      </c>
      <c r="M17" s="29"/>
      <c r="N17" s="24"/>
      <c r="O17" s="24"/>
      <c r="P17" s="27"/>
      <c r="Q17" s="27"/>
      <c r="R17" s="29"/>
      <c r="S17" s="24"/>
      <c r="T17" s="24"/>
    </row>
    <row r="18" spans="1:20" x14ac:dyDescent="0.25">
      <c r="A18" s="8">
        <v>2022</v>
      </c>
      <c r="B18" s="4" cm="1">
        <f t="array" ref="B18:B56">TRANSPOSE(E2:AQ2)</f>
        <v>39.3952263670378</v>
      </c>
      <c r="C18" s="4">
        <f t="shared" si="0"/>
        <v>40.246679967435227</v>
      </c>
      <c r="F18" s="8">
        <v>2022</v>
      </c>
      <c r="G18" s="4" cm="1">
        <f t="array" ref="G18:G56">TRANSPOSE(E8:AQ8)</f>
        <v>4440.9990881224749</v>
      </c>
      <c r="H18" s="4">
        <f t="shared" si="1"/>
        <v>3545.8344588945038</v>
      </c>
      <c r="M18" s="29"/>
      <c r="N18" s="24"/>
      <c r="O18" s="24"/>
      <c r="P18" s="27"/>
      <c r="Q18" s="27"/>
      <c r="R18" s="29"/>
      <c r="S18" s="24"/>
      <c r="T18" s="24"/>
    </row>
    <row r="19" spans="1:20" x14ac:dyDescent="0.25">
      <c r="A19" s="8">
        <v>2023</v>
      </c>
      <c r="B19" s="4">
        <v>39.589535956283868</v>
      </c>
      <c r="C19" s="4">
        <f t="shared" si="0"/>
        <v>40.433926979874286</v>
      </c>
      <c r="F19" s="8">
        <v>2023</v>
      </c>
      <c r="G19" s="4">
        <v>3987.6838264512462</v>
      </c>
      <c r="H19" s="4">
        <f t="shared" si="1"/>
        <v>3453.9127949373506</v>
      </c>
      <c r="M19" s="29"/>
      <c r="N19" s="24"/>
      <c r="O19" s="24"/>
      <c r="P19" s="27"/>
      <c r="Q19" s="27"/>
      <c r="R19" s="29"/>
      <c r="S19" s="24"/>
      <c r="T19" s="24"/>
    </row>
    <row r="20" spans="1:20" x14ac:dyDescent="0.25">
      <c r="A20" s="8">
        <v>2024</v>
      </c>
      <c r="B20" s="4">
        <v>39.756614702927102</v>
      </c>
      <c r="C20" s="4">
        <f t="shared" si="0"/>
        <v>40.621173992313345</v>
      </c>
      <c r="F20" s="8">
        <v>2024</v>
      </c>
      <c r="G20" s="4">
        <v>3776.3074399760817</v>
      </c>
      <c r="H20" s="4">
        <f t="shared" si="1"/>
        <v>3361.9911309801973</v>
      </c>
      <c r="M20" s="29"/>
      <c r="N20" s="24"/>
      <c r="O20" s="24"/>
      <c r="P20" s="27"/>
      <c r="Q20" s="27"/>
      <c r="R20" s="29"/>
      <c r="S20" s="24"/>
      <c r="T20" s="24"/>
    </row>
    <row r="21" spans="1:20" x14ac:dyDescent="0.25">
      <c r="A21" s="8">
        <v>2025</v>
      </c>
      <c r="B21" s="4">
        <v>39.906654128983504</v>
      </c>
      <c r="C21" s="4">
        <f t="shared" si="0"/>
        <v>40.808421004752347</v>
      </c>
      <c r="F21" s="8">
        <v>2025</v>
      </c>
      <c r="G21" s="4">
        <v>3576.1355468117767</v>
      </c>
      <c r="H21" s="4">
        <f t="shared" si="1"/>
        <v>3270.0694670230441</v>
      </c>
      <c r="M21" s="29"/>
      <c r="N21" s="24"/>
      <c r="O21" s="24"/>
      <c r="P21" s="27"/>
      <c r="Q21" s="27"/>
      <c r="R21" s="29"/>
      <c r="S21" s="24"/>
      <c r="T21" s="24"/>
    </row>
    <row r="22" spans="1:20" x14ac:dyDescent="0.25">
      <c r="A22" s="8">
        <v>2026</v>
      </c>
      <c r="B22" s="4">
        <v>40.271904842428086</v>
      </c>
      <c r="C22" s="4">
        <f t="shared" si="0"/>
        <v>40.995668017191406</v>
      </c>
      <c r="F22" s="8">
        <v>2026</v>
      </c>
      <c r="G22" s="4">
        <v>3386.5742269256998</v>
      </c>
      <c r="H22" s="4">
        <f t="shared" si="1"/>
        <v>3178.1478030658909</v>
      </c>
      <c r="M22" s="29"/>
      <c r="N22" s="24"/>
      <c r="O22" s="24"/>
      <c r="P22" s="27"/>
      <c r="Q22" s="27"/>
      <c r="R22" s="29"/>
      <c r="S22" s="24"/>
      <c r="T22" s="24"/>
    </row>
    <row r="23" spans="1:20" x14ac:dyDescent="0.25">
      <c r="A23" s="8">
        <v>2027</v>
      </c>
      <c r="B23" s="4">
        <v>40.630453618081454</v>
      </c>
      <c r="C23" s="4">
        <f t="shared" si="0"/>
        <v>41.182915029630465</v>
      </c>
      <c r="F23" s="8">
        <v>2027</v>
      </c>
      <c r="G23" s="4">
        <v>3207.0610423875637</v>
      </c>
      <c r="H23" s="4">
        <f t="shared" si="1"/>
        <v>3086.2261391087377</v>
      </c>
      <c r="M23" s="29"/>
      <c r="N23" s="24"/>
      <c r="O23" s="24"/>
      <c r="P23" s="27"/>
      <c r="Q23" s="27"/>
      <c r="R23" s="29"/>
      <c r="S23" s="24"/>
      <c r="T23" s="24"/>
    </row>
    <row r="24" spans="1:20" x14ac:dyDescent="0.25">
      <c r="A24" s="8">
        <v>2028</v>
      </c>
      <c r="B24" s="4">
        <v>40.984715931353669</v>
      </c>
      <c r="C24" s="4">
        <f t="shared" si="0"/>
        <v>41.370162042069524</v>
      </c>
      <c r="F24" s="8">
        <v>2028</v>
      </c>
      <c r="G24" s="4">
        <v>3037.0633685879257</v>
      </c>
      <c r="H24" s="4">
        <f t="shared" si="1"/>
        <v>2994.3044751515845</v>
      </c>
      <c r="M24" s="29"/>
      <c r="N24" s="24"/>
      <c r="O24" s="24"/>
      <c r="P24" s="27"/>
      <c r="Q24" s="27"/>
      <c r="R24" s="29"/>
      <c r="S24" s="24"/>
      <c r="T24" s="24"/>
    </row>
    <row r="25" spans="1:20" x14ac:dyDescent="0.25">
      <c r="A25" s="8">
        <v>2029</v>
      </c>
      <c r="B25" s="4">
        <v>41.336204823492082</v>
      </c>
      <c r="C25" s="4">
        <f t="shared" si="0"/>
        <v>41.557409054508526</v>
      </c>
      <c r="F25" s="8">
        <v>2029</v>
      </c>
      <c r="G25" s="4">
        <v>2876.0768139142788</v>
      </c>
      <c r="H25" s="4">
        <f t="shared" si="1"/>
        <v>2902.3828111944313</v>
      </c>
      <c r="M25" s="29"/>
      <c r="N25" s="24"/>
      <c r="O25" s="24"/>
      <c r="P25" s="27"/>
      <c r="Q25" s="27"/>
      <c r="R25" s="29"/>
      <c r="S25" s="24"/>
      <c r="T25" s="24"/>
    </row>
    <row r="26" spans="1:20" x14ac:dyDescent="0.25">
      <c r="A26" s="8">
        <v>2030</v>
      </c>
      <c r="B26" s="4">
        <v>41.685867281183597</v>
      </c>
      <c r="C26" s="4">
        <f t="shared" si="0"/>
        <v>41.744656066947584</v>
      </c>
      <c r="F26" s="8">
        <v>2030</v>
      </c>
      <c r="G26" s="4">
        <v>2723.6237231958953</v>
      </c>
      <c r="H26" s="4">
        <f t="shared" si="1"/>
        <v>2810.4611472372781</v>
      </c>
      <c r="M26" s="29"/>
      <c r="N26" s="24"/>
      <c r="O26" s="24"/>
      <c r="P26" s="27"/>
      <c r="Q26" s="27"/>
      <c r="R26" s="29"/>
      <c r="S26" s="24"/>
      <c r="T26" s="24"/>
    </row>
    <row r="27" spans="1:20" x14ac:dyDescent="0.25">
      <c r="A27" s="8">
        <v>2031</v>
      </c>
      <c r="B27" s="4">
        <v>41.977354307687797</v>
      </c>
      <c r="C27" s="4">
        <f t="shared" si="0"/>
        <v>41.931903079386643</v>
      </c>
      <c r="F27" s="8">
        <v>2031</v>
      </c>
      <c r="G27" s="4">
        <v>2579.2517604769932</v>
      </c>
      <c r="H27" s="4">
        <f t="shared" si="1"/>
        <v>2718.5394832800957</v>
      </c>
      <c r="M27" s="29"/>
      <c r="N27" s="24"/>
      <c r="O27" s="24"/>
      <c r="P27" s="27"/>
      <c r="Q27" s="27"/>
      <c r="R27" s="29"/>
      <c r="S27" s="24"/>
      <c r="T27" s="24"/>
    </row>
    <row r="28" spans="1:20" x14ac:dyDescent="0.25">
      <c r="A28" s="8">
        <v>2032</v>
      </c>
      <c r="B28" s="4">
        <v>42.26802646668726</v>
      </c>
      <c r="C28" s="4">
        <f t="shared" si="0"/>
        <v>42.119150091825702</v>
      </c>
      <c r="F28" s="8">
        <v>2032</v>
      </c>
      <c r="G28" s="4">
        <v>2442.5325669133158</v>
      </c>
      <c r="H28" s="4">
        <f t="shared" si="1"/>
        <v>2626.6178193229425</v>
      </c>
      <c r="M28" s="29"/>
      <c r="N28" s="24"/>
      <c r="O28" s="24"/>
      <c r="P28" s="27"/>
      <c r="Q28" s="27"/>
      <c r="R28" s="29"/>
      <c r="S28" s="24"/>
      <c r="T28" s="24"/>
    </row>
    <row r="29" spans="1:20" x14ac:dyDescent="0.25">
      <c r="A29" s="8">
        <v>2033</v>
      </c>
      <c r="B29" s="4">
        <v>42.558116948004098</v>
      </c>
      <c r="C29" s="4">
        <f t="shared" si="0"/>
        <v>42.306397104264704</v>
      </c>
      <c r="F29" s="8">
        <v>2033</v>
      </c>
      <c r="G29" s="4">
        <v>2313.0604898099737</v>
      </c>
      <c r="H29" s="4">
        <f t="shared" si="1"/>
        <v>2534.6961553657893</v>
      </c>
      <c r="M29" s="29"/>
      <c r="N29" s="24"/>
      <c r="O29" s="24"/>
      <c r="P29" s="27"/>
      <c r="Q29" s="27"/>
      <c r="R29" s="29"/>
      <c r="S29" s="24"/>
      <c r="T29" s="24"/>
    </row>
    <row r="30" spans="1:20" x14ac:dyDescent="0.25">
      <c r="A30" s="8">
        <v>2034</v>
      </c>
      <c r="B30" s="4">
        <v>42.84777129045564</v>
      </c>
      <c r="C30" s="4">
        <f t="shared" si="0"/>
        <v>42.493644116703763</v>
      </c>
      <c r="F30" s="8">
        <v>2034</v>
      </c>
      <c r="G30" s="4">
        <v>2190.4513790295905</v>
      </c>
      <c r="H30" s="4">
        <f t="shared" si="1"/>
        <v>2442.7744914086361</v>
      </c>
      <c r="M30" s="29"/>
      <c r="N30" s="24"/>
      <c r="O30" s="24"/>
      <c r="P30" s="27"/>
      <c r="Q30" s="27"/>
      <c r="R30" s="29"/>
      <c r="S30" s="24"/>
      <c r="T30" s="24"/>
    </row>
    <row r="31" spans="1:20" x14ac:dyDescent="0.25">
      <c r="A31" s="8">
        <v>2035</v>
      </c>
      <c r="B31" s="4">
        <v>43.137080316862431</v>
      </c>
      <c r="C31" s="4">
        <f t="shared" si="0"/>
        <v>42.680891129142822</v>
      </c>
      <c r="F31" s="8">
        <v>2035</v>
      </c>
      <c r="G31" s="4">
        <v>2074.3414471995984</v>
      </c>
      <c r="H31" s="4">
        <f t="shared" si="1"/>
        <v>2350.8528274514829</v>
      </c>
      <c r="M31" s="29"/>
      <c r="N31" s="24"/>
      <c r="O31" s="24"/>
      <c r="P31" s="27"/>
      <c r="Q31" s="27"/>
      <c r="R31" s="29"/>
      <c r="S31" s="24"/>
      <c r="T31" s="24"/>
    </row>
    <row r="32" spans="1:20" x14ac:dyDescent="0.25">
      <c r="A32" s="8">
        <v>2036</v>
      </c>
      <c r="B32" s="4">
        <v>43.381680416811847</v>
      </c>
      <c r="C32" s="4">
        <f t="shared" si="0"/>
        <v>42.868138141581881</v>
      </c>
      <c r="F32" s="8">
        <v>2036</v>
      </c>
      <c r="G32" s="4">
        <v>1964.3861903368893</v>
      </c>
      <c r="H32" s="4">
        <f t="shared" si="1"/>
        <v>2258.9311634943297</v>
      </c>
      <c r="M32" s="29"/>
      <c r="N32" s="24"/>
      <c r="O32" s="24"/>
      <c r="P32" s="27"/>
      <c r="Q32" s="27"/>
      <c r="R32" s="29"/>
      <c r="S32" s="24"/>
      <c r="T32" s="24"/>
    </row>
    <row r="33" spans="1:20" x14ac:dyDescent="0.25">
      <c r="A33" s="8">
        <v>2037</v>
      </c>
      <c r="B33" s="4">
        <v>43.626221674785469</v>
      </c>
      <c r="C33" s="4">
        <f t="shared" si="0"/>
        <v>43.055385154020939</v>
      </c>
      <c r="F33" s="8">
        <v>2037</v>
      </c>
      <c r="G33" s="4">
        <v>1860.2593656872418</v>
      </c>
      <c r="H33" s="4">
        <f t="shared" si="1"/>
        <v>2167.0094995371765</v>
      </c>
      <c r="M33" s="29"/>
      <c r="N33" s="24"/>
      <c r="O33" s="24"/>
      <c r="P33" s="27"/>
      <c r="Q33" s="27"/>
      <c r="R33" s="29"/>
      <c r="S33" s="24"/>
      <c r="T33" s="24"/>
    </row>
    <row r="34" spans="1:20" x14ac:dyDescent="0.25">
      <c r="A34" s="8">
        <v>2038</v>
      </c>
      <c r="B34" s="4">
        <v>43.870726266994353</v>
      </c>
      <c r="C34" s="4">
        <f t="shared" si="0"/>
        <v>43.242632166459941</v>
      </c>
      <c r="F34" s="8">
        <v>2038</v>
      </c>
      <c r="G34" s="4">
        <v>1761.6520237467244</v>
      </c>
      <c r="H34" s="4">
        <f t="shared" si="1"/>
        <v>2075.0878355800232</v>
      </c>
      <c r="M34" s="29"/>
      <c r="N34" s="24"/>
      <c r="O34" s="24"/>
      <c r="P34" s="27"/>
      <c r="Q34" s="27"/>
      <c r="R34" s="29"/>
      <c r="S34" s="24"/>
      <c r="T34" s="24"/>
    </row>
    <row r="35" spans="1:20" x14ac:dyDescent="0.25">
      <c r="A35" s="8">
        <v>2039</v>
      </c>
      <c r="B35" s="4">
        <v>44.115208012773721</v>
      </c>
      <c r="C35" s="4">
        <f t="shared" si="0"/>
        <v>43.429879178899</v>
      </c>
      <c r="F35" s="8">
        <v>2039</v>
      </c>
      <c r="G35" s="4">
        <v>1668.2715915930469</v>
      </c>
      <c r="H35" s="4">
        <f t="shared" si="1"/>
        <v>1983.16617162287</v>
      </c>
      <c r="M35" s="29"/>
      <c r="N35" s="24"/>
      <c r="O35" s="24"/>
      <c r="P35" s="27"/>
      <c r="Q35" s="27"/>
      <c r="R35" s="29"/>
      <c r="S35" s="24"/>
      <c r="T35" s="24"/>
    </row>
    <row r="36" spans="1:20" x14ac:dyDescent="0.25">
      <c r="A36" s="8">
        <v>2040</v>
      </c>
      <c r="B36" s="4">
        <v>44.359675523444402</v>
      </c>
      <c r="C36" s="4">
        <f t="shared" si="0"/>
        <v>43.617126191338059</v>
      </c>
      <c r="F36" s="8">
        <v>2040</v>
      </c>
      <c r="G36" s="4">
        <v>1579.84100480705</v>
      </c>
      <c r="H36" s="4">
        <f t="shared" si="1"/>
        <v>1891.2445076657168</v>
      </c>
      <c r="M36" s="29"/>
      <c r="N36" s="24"/>
      <c r="O36" s="24"/>
      <c r="P36" s="27"/>
      <c r="Q36" s="27"/>
      <c r="R36" s="29"/>
      <c r="S36" s="24"/>
      <c r="T36" s="24"/>
    </row>
    <row r="37" spans="1:20" x14ac:dyDescent="0.25">
      <c r="A37" s="8">
        <v>2041</v>
      </c>
      <c r="B37" s="4">
        <v>44.547034310314253</v>
      </c>
      <c r="C37" s="4">
        <f t="shared" si="0"/>
        <v>43.804373203777118</v>
      </c>
      <c r="F37" s="8">
        <v>2041</v>
      </c>
      <c r="G37" s="4">
        <v>1496.0978854086927</v>
      </c>
      <c r="H37" s="4">
        <f t="shared" si="1"/>
        <v>1799.3228437085636</v>
      </c>
      <c r="M37" s="29"/>
      <c r="N37" s="24"/>
      <c r="O37" s="24"/>
      <c r="P37" s="27"/>
      <c r="Q37" s="27"/>
      <c r="R37" s="29"/>
      <c r="S37" s="24"/>
      <c r="T37" s="24"/>
    </row>
    <row r="38" spans="1:20" x14ac:dyDescent="0.25">
      <c r="A38" s="8">
        <v>2042</v>
      </c>
      <c r="B38" s="4">
        <v>44.734387547704905</v>
      </c>
      <c r="C38" s="4">
        <f t="shared" si="0"/>
        <v>43.99162021621612</v>
      </c>
      <c r="F38" s="8">
        <v>2042</v>
      </c>
      <c r="G38" s="4">
        <v>1416.7937633684414</v>
      </c>
      <c r="H38" s="4">
        <f t="shared" si="1"/>
        <v>1707.4011797514104</v>
      </c>
      <c r="M38" s="29"/>
      <c r="N38" s="24"/>
      <c r="O38" s="24"/>
      <c r="P38" s="27"/>
      <c r="Q38" s="27"/>
      <c r="R38" s="29"/>
      <c r="S38" s="24"/>
      <c r="T38" s="24"/>
    </row>
    <row r="39" spans="1:20" x14ac:dyDescent="0.25">
      <c r="A39" s="8">
        <v>2043</v>
      </c>
      <c r="B39" s="4">
        <v>44.921737332246231</v>
      </c>
      <c r="C39" s="4">
        <f t="shared" si="0"/>
        <v>44.178867228655179</v>
      </c>
      <c r="F39" s="8">
        <v>2043</v>
      </c>
      <c r="G39" s="4">
        <v>1341.6933393842551</v>
      </c>
      <c r="H39" s="4">
        <f t="shared" si="1"/>
        <v>1615.4795157942281</v>
      </c>
      <c r="M39" s="29"/>
      <c r="N39" s="24"/>
      <c r="O39" s="24"/>
      <c r="P39" s="27"/>
      <c r="Q39" s="27"/>
      <c r="R39" s="29"/>
      <c r="S39" s="24"/>
      <c r="T39" s="24"/>
    </row>
    <row r="40" spans="1:20" x14ac:dyDescent="0.25">
      <c r="A40" s="8">
        <v>2044</v>
      </c>
      <c r="B40" s="4">
        <v>45.109084968487359</v>
      </c>
      <c r="C40" s="4">
        <f t="shared" si="0"/>
        <v>44.366114241094238</v>
      </c>
      <c r="F40" s="8">
        <v>2044</v>
      </c>
      <c r="G40" s="4">
        <v>1270.5737867367661</v>
      </c>
      <c r="H40" s="4">
        <f t="shared" si="1"/>
        <v>1523.5578518370748</v>
      </c>
      <c r="M40" s="29"/>
      <c r="N40" s="24"/>
      <c r="O40" s="24"/>
      <c r="P40" s="27"/>
      <c r="Q40" s="27"/>
      <c r="R40" s="29"/>
      <c r="S40" s="24"/>
      <c r="T40" s="24"/>
    </row>
    <row r="41" spans="1:20" x14ac:dyDescent="0.25">
      <c r="A41" s="8">
        <v>2045</v>
      </c>
      <c r="B41" s="4">
        <v>45.296431268119427</v>
      </c>
      <c r="C41" s="4">
        <f t="shared" si="0"/>
        <v>44.553361253533296</v>
      </c>
      <c r="F41" s="8">
        <v>2045</v>
      </c>
      <c r="G41" s="4">
        <v>1203.2240901512446</v>
      </c>
      <c r="H41" s="4">
        <f t="shared" si="1"/>
        <v>1431.6361878799216</v>
      </c>
      <c r="M41" s="29"/>
      <c r="N41" s="24"/>
      <c r="O41" s="24"/>
      <c r="P41" s="27"/>
      <c r="Q41" s="27"/>
      <c r="R41" s="29"/>
      <c r="S41" s="24"/>
      <c r="T41" s="24"/>
    </row>
    <row r="42" spans="1:20" x14ac:dyDescent="0.25">
      <c r="A42" s="8">
        <v>2046</v>
      </c>
      <c r="B42" s="4">
        <v>45.428991458634776</v>
      </c>
      <c r="C42" s="4">
        <f t="shared" si="0"/>
        <v>44.740608265972298</v>
      </c>
      <c r="F42" s="8">
        <v>2046</v>
      </c>
      <c r="G42" s="4">
        <v>1139.4444197047089</v>
      </c>
      <c r="H42" s="4">
        <f t="shared" si="1"/>
        <v>1339.7145239227684</v>
      </c>
      <c r="M42" s="29"/>
      <c r="N42" s="24"/>
      <c r="O42" s="24"/>
      <c r="P42" s="27"/>
      <c r="Q42" s="27"/>
      <c r="R42" s="29"/>
      <c r="S42" s="24"/>
      <c r="T42" s="24"/>
    </row>
    <row r="43" spans="1:20" x14ac:dyDescent="0.25">
      <c r="A43" s="8">
        <v>2047</v>
      </c>
      <c r="B43" s="4">
        <v>45.561551129715973</v>
      </c>
      <c r="C43" s="4">
        <f t="shared" si="0"/>
        <v>44.927855278411357</v>
      </c>
      <c r="F43" s="8">
        <v>2047</v>
      </c>
      <c r="G43" s="4">
        <v>1079.04553792054</v>
      </c>
      <c r="H43" s="4">
        <f t="shared" si="1"/>
        <v>1247.7928599656152</v>
      </c>
      <c r="M43" s="29"/>
      <c r="N43" s="24"/>
      <c r="O43" s="24"/>
      <c r="P43" s="27"/>
      <c r="Q43" s="27"/>
      <c r="R43" s="29"/>
      <c r="S43" s="24"/>
      <c r="T43" s="24"/>
    </row>
    <row r="44" spans="1:20" x14ac:dyDescent="0.25">
      <c r="A44" s="8">
        <v>2048</v>
      </c>
      <c r="B44" s="4">
        <v>45.694110478036151</v>
      </c>
      <c r="C44" s="4">
        <f t="shared" si="0"/>
        <v>45.115102290850416</v>
      </c>
      <c r="F44" s="8">
        <v>2048</v>
      </c>
      <c r="G44" s="4">
        <v>1021.8482382914032</v>
      </c>
      <c r="H44" s="4">
        <f t="shared" si="1"/>
        <v>1155.871196008462</v>
      </c>
      <c r="M44" s="29"/>
      <c r="N44" s="24"/>
      <c r="O44" s="24"/>
      <c r="P44" s="27"/>
      <c r="Q44" s="27"/>
      <c r="R44" s="29"/>
      <c r="S44" s="24"/>
      <c r="T44" s="24"/>
    </row>
    <row r="45" spans="1:20" x14ac:dyDescent="0.25">
      <c r="A45" s="8">
        <v>2049</v>
      </c>
      <c r="B45" s="4">
        <v>45.826669625803937</v>
      </c>
      <c r="C45" s="4">
        <f t="shared" si="0"/>
        <v>45.302349303289475</v>
      </c>
      <c r="F45" s="8">
        <v>2049</v>
      </c>
      <c r="G45" s="4">
        <v>967.68281356457146</v>
      </c>
      <c r="H45" s="4">
        <f t="shared" si="1"/>
        <v>1063.9495320513088</v>
      </c>
      <c r="M45" s="29"/>
      <c r="N45" s="24"/>
      <c r="O45" s="24"/>
      <c r="P45" s="27"/>
      <c r="Q45" s="27"/>
      <c r="R45" s="29"/>
      <c r="S45" s="24"/>
      <c r="T45" s="24"/>
    </row>
    <row r="46" spans="1:20" x14ac:dyDescent="0.25">
      <c r="A46" s="8">
        <v>2050</v>
      </c>
      <c r="B46" s="4">
        <v>45.959228648956582</v>
      </c>
      <c r="C46" s="4">
        <f t="shared" si="0"/>
        <v>45.489596315728534</v>
      </c>
      <c r="F46" s="8">
        <v>2050</v>
      </c>
      <c r="G46" s="4">
        <v>916.38855221200311</v>
      </c>
      <c r="H46" s="4">
        <f t="shared" si="1"/>
        <v>972.02786809415556</v>
      </c>
      <c r="M46" s="29"/>
      <c r="N46" s="24"/>
      <c r="O46" s="24"/>
      <c r="P46" s="27"/>
      <c r="Q46" s="27"/>
      <c r="R46" s="29"/>
      <c r="S46" s="24"/>
      <c r="T46" s="24"/>
    </row>
    <row r="47" spans="1:20" x14ac:dyDescent="0.25">
      <c r="A47" s="8">
        <v>2051</v>
      </c>
      <c r="B47" s="4">
        <v>45.959228776610864</v>
      </c>
      <c r="C47" s="4">
        <f t="shared" si="0"/>
        <v>45.676843328167536</v>
      </c>
      <c r="F47" s="8">
        <v>2051</v>
      </c>
      <c r="G47" s="4">
        <v>867.81326159119101</v>
      </c>
      <c r="H47" s="4">
        <f t="shared" si="1"/>
        <v>880.10620413700235</v>
      </c>
      <c r="M47" s="29"/>
      <c r="N47" s="24"/>
      <c r="O47" s="24"/>
      <c r="P47" s="27"/>
      <c r="Q47" s="27"/>
      <c r="R47" s="29"/>
      <c r="S47" s="24"/>
      <c r="T47" s="24"/>
    </row>
    <row r="48" spans="1:20" x14ac:dyDescent="0.25">
      <c r="A48" s="8">
        <v>2052</v>
      </c>
      <c r="B48" s="4">
        <v>45.959228855697795</v>
      </c>
      <c r="C48" s="4">
        <f t="shared" si="0"/>
        <v>45.864090340606595</v>
      </c>
      <c r="F48" s="8">
        <v>2052</v>
      </c>
      <c r="G48" s="4">
        <v>821.81281638196879</v>
      </c>
      <c r="H48" s="4">
        <f t="shared" si="1"/>
        <v>788.18454017984914</v>
      </c>
      <c r="M48" s="29"/>
      <c r="N48" s="24"/>
      <c r="O48" s="24"/>
      <c r="P48" s="27"/>
      <c r="Q48" s="27"/>
      <c r="R48" s="29"/>
      <c r="S48" s="24"/>
      <c r="T48" s="24"/>
    </row>
    <row r="49" spans="1:20" x14ac:dyDescent="0.25">
      <c r="A49" s="8">
        <v>2053</v>
      </c>
      <c r="B49" s="4">
        <v>45.959228904695294</v>
      </c>
      <c r="C49" s="4">
        <f t="shared" si="0"/>
        <v>46.051337353045653</v>
      </c>
      <c r="F49" s="8">
        <v>2053</v>
      </c>
      <c r="G49" s="4">
        <v>778.25073095946664</v>
      </c>
      <c r="H49" s="4">
        <f t="shared" si="1"/>
        <v>696.26287622269592</v>
      </c>
      <c r="M49" s="29"/>
      <c r="N49" s="24"/>
      <c r="O49" s="24"/>
      <c r="P49" s="27"/>
      <c r="Q49" s="27"/>
      <c r="R49" s="29"/>
      <c r="S49" s="24"/>
      <c r="T49" s="24"/>
    </row>
    <row r="50" spans="1:20" x14ac:dyDescent="0.25">
      <c r="A50" s="8">
        <v>2054</v>
      </c>
      <c r="B50" s="4">
        <v>45.9592289350512</v>
      </c>
      <c r="C50" s="4">
        <f t="shared" si="0"/>
        <v>46.238584365484712</v>
      </c>
      <c r="F50" s="8">
        <v>2054</v>
      </c>
      <c r="G50" s="4">
        <v>736.99775443442854</v>
      </c>
      <c r="H50" s="4">
        <f t="shared" si="1"/>
        <v>604.3412122655136</v>
      </c>
      <c r="M50" s="29"/>
      <c r="N50" s="24"/>
      <c r="O50" s="24"/>
      <c r="P50" s="27"/>
      <c r="Q50" s="27"/>
      <c r="R50" s="29"/>
      <c r="S50" s="24"/>
      <c r="T50" s="24"/>
    </row>
    <row r="51" spans="1:20" x14ac:dyDescent="0.25">
      <c r="A51" s="8">
        <v>2055</v>
      </c>
      <c r="B51" s="4">
        <v>45.959228953857895</v>
      </c>
      <c r="C51" s="4">
        <f t="shared" si="0"/>
        <v>46.425831377923714</v>
      </c>
      <c r="F51" s="8">
        <v>2055</v>
      </c>
      <c r="G51" s="4">
        <v>697.93148715934797</v>
      </c>
      <c r="H51" s="4">
        <f t="shared" si="1"/>
        <v>512.41954830836039</v>
      </c>
      <c r="M51" s="29"/>
      <c r="N51" s="24"/>
      <c r="O51" s="24"/>
      <c r="P51" s="27"/>
      <c r="Q51" s="27"/>
      <c r="R51" s="29"/>
      <c r="S51" s="24"/>
      <c r="T51" s="24"/>
    </row>
    <row r="52" spans="1:20" x14ac:dyDescent="0.25">
      <c r="A52" s="8">
        <v>2056</v>
      </c>
      <c r="B52" s="4">
        <v>45.959228965509382</v>
      </c>
      <c r="C52" s="4">
        <f t="shared" si="0"/>
        <v>46.613078390362773</v>
      </c>
      <c r="F52" s="8">
        <v>2056</v>
      </c>
      <c r="G52" s="4">
        <v>660.93601756258488</v>
      </c>
      <c r="H52" s="4">
        <f t="shared" si="1"/>
        <v>420.49788435120718</v>
      </c>
      <c r="M52" s="29"/>
      <c r="N52" s="24"/>
      <c r="O52" s="24"/>
      <c r="P52" s="27"/>
      <c r="Q52" s="27"/>
      <c r="R52" s="29"/>
      <c r="S52" s="24"/>
      <c r="T52" s="24"/>
    </row>
    <row r="53" spans="1:20" x14ac:dyDescent="0.25">
      <c r="A53" s="8">
        <v>2057</v>
      </c>
      <c r="B53" s="4">
        <v>45.959228972727935</v>
      </c>
      <c r="C53" s="4">
        <f t="shared" si="0"/>
        <v>46.800325402801832</v>
      </c>
      <c r="F53" s="8">
        <v>2057</v>
      </c>
      <c r="G53" s="4">
        <v>625.90157823292668</v>
      </c>
      <c r="H53" s="4">
        <f t="shared" si="1"/>
        <v>328.57622039405396</v>
      </c>
      <c r="M53" s="29"/>
      <c r="N53" s="24"/>
      <c r="O53" s="24"/>
      <c r="P53" s="27"/>
      <c r="Q53" s="27"/>
      <c r="R53" s="29"/>
      <c r="S53" s="24"/>
      <c r="T53" s="24"/>
    </row>
    <row r="54" spans="1:20" x14ac:dyDescent="0.25">
      <c r="A54" s="8">
        <v>2058</v>
      </c>
      <c r="B54" s="4">
        <v>45.959228977200141</v>
      </c>
      <c r="C54" s="4">
        <f t="shared" si="0"/>
        <v>46.987572415240891</v>
      </c>
      <c r="F54" s="8">
        <v>2058</v>
      </c>
      <c r="G54" s="4">
        <v>592.72422023418164</v>
      </c>
      <c r="H54" s="4">
        <f t="shared" si="1"/>
        <v>236.65455643690075</v>
      </c>
      <c r="M54" s="29"/>
      <c r="N54" s="24"/>
      <c r="O54" s="24"/>
      <c r="P54" s="27"/>
      <c r="Q54" s="27"/>
      <c r="R54" s="29"/>
      <c r="S54" s="24"/>
      <c r="T54" s="24"/>
    </row>
    <row r="55" spans="1:20" x14ac:dyDescent="0.25">
      <c r="A55" s="8">
        <v>2059</v>
      </c>
      <c r="B55" s="4">
        <v>45.959228979970838</v>
      </c>
      <c r="C55" s="4">
        <f t="shared" si="0"/>
        <v>47.174819427679893</v>
      </c>
      <c r="F55" s="8">
        <v>2059</v>
      </c>
      <c r="G55" s="4">
        <v>561.3055046834786</v>
      </c>
      <c r="H55" s="4">
        <f t="shared" si="1"/>
        <v>144.73289247974753</v>
      </c>
      <c r="M55" s="29"/>
      <c r="N55" s="24"/>
      <c r="O55" s="24"/>
      <c r="P55" s="27"/>
      <c r="Q55" s="27"/>
      <c r="R55" s="29"/>
      <c r="S55" s="24"/>
      <c r="T55" s="24"/>
    </row>
    <row r="56" spans="1:20" x14ac:dyDescent="0.25">
      <c r="A56" s="8">
        <v>2060</v>
      </c>
      <c r="B56" s="4">
        <v>45.959228981687389</v>
      </c>
      <c r="C56" s="4">
        <f t="shared" si="0"/>
        <v>47.362066440118952</v>
      </c>
      <c r="F56" s="8">
        <v>2060</v>
      </c>
      <c r="G56" s="4">
        <v>531.55221067817138</v>
      </c>
      <c r="H56" s="4">
        <f t="shared" si="1"/>
        <v>52.81122852259432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2AD4-9FE4-2342-8513-00D75DD88EE3}">
  <dimension ref="A1:AQ57"/>
  <sheetViews>
    <sheetView workbookViewId="0">
      <selection activeCell="D13" sqref="D13"/>
    </sheetView>
  </sheetViews>
  <sheetFormatPr defaultColWidth="11" defaultRowHeight="15.75" x14ac:dyDescent="0.25"/>
  <sheetData>
    <row r="1" spans="1:43" x14ac:dyDescent="0.25">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25">
      <c r="A2" s="1" t="s">
        <v>22</v>
      </c>
      <c r="B2" s="18">
        <f>C15</f>
        <v>294.40842437074025</v>
      </c>
      <c r="C2" s="16">
        <f>C16</f>
        <v>301.56656389036834</v>
      </c>
      <c r="D2" s="16">
        <f>C17</f>
        <v>308.72470340999462</v>
      </c>
      <c r="E2" s="16">
        <f>'Residential-Energy Cons'!B63+'Residential-Energy Cons'!B71+'Residential-Energy Cons'!B79+'Residential-Energy Cons'!B95+'Residential-Energy Cons'!B103+'Residential-Energy Cons'!B119+'Residential-Energy Cons'!B127+'Residential-Energy Cons'!B135</f>
        <v>328.32594108031844</v>
      </c>
      <c r="F2" s="4">
        <f>'Residential-Energy Cons'!C63+'Residential-Energy Cons'!C71+'Residential-Energy Cons'!C79</f>
        <v>132.70251682375019</v>
      </c>
      <c r="G2" s="4">
        <f>'Residential-Energy Cons'!D63+'Residential-Energy Cons'!D71+'Residential-Energy Cons'!D79</f>
        <v>188.1437621222388</v>
      </c>
      <c r="H2" s="4">
        <f>'Residential-Energy Cons'!E63+'Residential-Energy Cons'!E71+'Residential-Energy Cons'!E79</f>
        <v>242.28617338671845</v>
      </c>
      <c r="I2" s="4">
        <f>'Residential-Energy Cons'!F63+'Residential-Energy Cons'!F71+'Residential-Energy Cons'!F79</f>
        <v>296.9311437745439</v>
      </c>
      <c r="J2" s="4">
        <f>'Residential-Energy Cons'!G63+'Residential-Energy Cons'!G71+'Residential-Energy Cons'!G79</f>
        <v>350.64235945061318</v>
      </c>
      <c r="K2" s="4">
        <f>'Residential-Energy Cons'!H63+'Residential-Energy Cons'!H71+'Residential-Energy Cons'!H79</f>
        <v>381.65366333605505</v>
      </c>
      <c r="L2" s="4">
        <f>'Residential-Energy Cons'!I63+'Residential-Energy Cons'!I71+'Residential-Energy Cons'!I79</f>
        <v>411.60959260555683</v>
      </c>
      <c r="M2" s="4">
        <f>'Residential-Energy Cons'!J63+'Residential-Energy Cons'!J71+'Residential-Energy Cons'!J79</f>
        <v>419.29590179794326</v>
      </c>
      <c r="N2" s="4">
        <f>'Residential-Energy Cons'!K63+'Residential-Energy Cons'!K71+'Residential-Energy Cons'!K79</f>
        <v>432.61824828859937</v>
      </c>
      <c r="O2" s="4">
        <f>'Residential-Energy Cons'!L63+'Residential-Energy Cons'!L71+'Residential-Energy Cons'!L79</f>
        <v>438.5477290782211</v>
      </c>
      <c r="P2" s="4">
        <f>'Residential-Energy Cons'!M63+'Residential-Energy Cons'!M71+'Residential-Energy Cons'!M79</f>
        <v>444.13374633454799</v>
      </c>
      <c r="Q2" s="4">
        <f>'Residential-Energy Cons'!N63+'Residential-Energy Cons'!N71+'Residential-Energy Cons'!N79</f>
        <v>449.56300713069083</v>
      </c>
      <c r="R2" s="4">
        <f>'Residential-Energy Cons'!O63+'Residential-Energy Cons'!O71+'Residential-Energy Cons'!O79</f>
        <v>454.89219757293984</v>
      </c>
      <c r="S2" s="4">
        <f>'Residential-Energy Cons'!P63+'Residential-Energy Cons'!P71+'Residential-Energy Cons'!P79</f>
        <v>461.66482162783092</v>
      </c>
      <c r="T2" s="4">
        <f>'Residential-Energy Cons'!Q63+'Residential-Energy Cons'!Q71+'Residential-Energy Cons'!Q79</f>
        <v>466.4085102339144</v>
      </c>
      <c r="U2" s="4">
        <f>'Residential-Energy Cons'!R63+'Residential-Energy Cons'!R71+'Residential-Energy Cons'!R79</f>
        <v>471.07655571625719</v>
      </c>
      <c r="V2" s="4">
        <f>'Residential-Energy Cons'!S63+'Residential-Energy Cons'!S71+'Residential-Energy Cons'!S79</f>
        <v>475.69293373681603</v>
      </c>
      <c r="W2" s="4">
        <f>'Residential-Energy Cons'!T63+'Residential-Energy Cons'!T71+'Residential-Energy Cons'!T79</f>
        <v>480.27801098345265</v>
      </c>
      <c r="X2" s="4">
        <f>'Residential-Energy Cons'!U63+'Residential-Energy Cons'!U71+'Residential-Energy Cons'!U79</f>
        <v>486.11269245789964</v>
      </c>
      <c r="Y2" s="4">
        <f>'Residential-Energy Cons'!V63+'Residential-Energy Cons'!V71+'Residential-Energy Cons'!V79</f>
        <v>489.67516155889683</v>
      </c>
      <c r="Z2" s="4">
        <f>'Residential-Energy Cons'!W63+'Residential-Energy Cons'!W71+'Residential-Energy Cons'!W79</f>
        <v>493.2133604885579</v>
      </c>
      <c r="AA2" s="4">
        <f>'Residential-Energy Cons'!X63+'Residential-Energy Cons'!X71+'Residential-Energy Cons'!X79</f>
        <v>496.74364066403047</v>
      </c>
      <c r="AB2" s="4">
        <f>'Residential-Energy Cons'!Y63+'Residential-Energy Cons'!Y71+'Residential-Energy Cons'!Y79</f>
        <v>500.29253751370351</v>
      </c>
      <c r="AC2" s="4">
        <f>'Residential-Energy Cons'!Z63+'Residential-Energy Cons'!Z71+'Residential-Energy Cons'!Z79</f>
        <v>503.251711458437</v>
      </c>
      <c r="AD2" s="4">
        <f>'Residential-Energy Cons'!AA63+'Residential-Energy Cons'!AA71+'Residential-Energy Cons'!AA79</f>
        <v>506.25280828666752</v>
      </c>
      <c r="AE2" s="4">
        <f>'Residential-Energy Cons'!AB63+'Residential-Energy Cons'!AB71+'Residential-Energy Cons'!AB79</f>
        <v>509.30986033605137</v>
      </c>
      <c r="AF2" s="4">
        <f>'Residential-Energy Cons'!AC63+'Residential-Energy Cons'!AC71+'Residential-Energy Cons'!AC79</f>
        <v>512.4374487066932</v>
      </c>
      <c r="AG2" s="4">
        <f>'Residential-Energy Cons'!AD63+'Residential-Energy Cons'!AD71+'Residential-Energy Cons'!AD79</f>
        <v>515.65086877451392</v>
      </c>
      <c r="AH2" s="4">
        <f>'Residential-Energy Cons'!AE63+'Residential-Energy Cons'!AE71+'Residential-Energy Cons'!AE79</f>
        <v>517.99671870687405</v>
      </c>
      <c r="AI2" s="4">
        <f>'Residential-Energy Cons'!AF63+'Residential-Energy Cons'!AF71+'Residential-Energy Cons'!AF79</f>
        <v>519.86383472909552</v>
      </c>
      <c r="AJ2" s="4">
        <f>'Residential-Energy Cons'!AG63+'Residential-Energy Cons'!AG71+'Residential-Energy Cons'!AG79</f>
        <v>521.85482928990314</v>
      </c>
      <c r="AK2" s="4">
        <f>'Residential-Energy Cons'!AH63+'Residential-Energy Cons'!AH71+'Residential-Energy Cons'!AH79</f>
        <v>523.98876005845761</v>
      </c>
      <c r="AL2" s="4">
        <f>'Residential-Energy Cons'!AI63+'Residential-Energy Cons'!AI71+'Residential-Energy Cons'!AI79</f>
        <v>526.28626526025369</v>
      </c>
      <c r="AM2" s="4">
        <f>'Residential-Energy Cons'!AJ63+'Residential-Energy Cons'!AJ71+'Residential-Energy Cons'!AJ79</f>
        <v>528.82948658129555</v>
      </c>
      <c r="AN2" s="4">
        <f>'Residential-Energy Cons'!AK63+'Residential-Energy Cons'!AK71+'Residential-Energy Cons'!AK79</f>
        <v>531.58335748857132</v>
      </c>
      <c r="AO2" s="4">
        <f>'Residential-Energy Cons'!AL63+'Residential-Energy Cons'!AL71+'Residential-Energy Cons'!AL79</f>
        <v>534.57490252009427</v>
      </c>
      <c r="AP2" s="4">
        <f>'Residential-Energy Cons'!AM63+'Residential-Energy Cons'!AM71+'Residential-Energy Cons'!AM79</f>
        <v>537.83390812421487</v>
      </c>
      <c r="AQ2" s="4">
        <f>'Residential-Energy Cons'!AN63+'Residential-Energy Cons'!AN71+'Residential-Energy Cons'!AN79</f>
        <v>541.39329021361493</v>
      </c>
    </row>
    <row r="3" spans="1:43" x14ac:dyDescent="0.25">
      <c r="A3" s="1" t="s">
        <v>23</v>
      </c>
      <c r="B3" s="16">
        <v>0</v>
      </c>
      <c r="C3" s="16">
        <v>0</v>
      </c>
      <c r="D3" s="16">
        <v>0</v>
      </c>
      <c r="E3" s="16">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24</v>
      </c>
      <c r="B4" s="18">
        <f>H15</f>
        <v>0.79833039532229577</v>
      </c>
      <c r="C4" s="16">
        <f>H16</f>
        <v>1.1838816064461071</v>
      </c>
      <c r="D4" s="16">
        <f>H17</f>
        <v>1.5694328175698047</v>
      </c>
      <c r="E4" s="16">
        <f>'Residential-Energy Cons'!B47</f>
        <v>2.1046967825309255</v>
      </c>
      <c r="F4" s="4">
        <f>'Residential-Energy Cons'!C47</f>
        <v>2.3693398152982783</v>
      </c>
      <c r="G4" s="4">
        <f>'Residential-Energy Cons'!D47</f>
        <v>2.6672588949073313</v>
      </c>
      <c r="H4" s="4">
        <f>'Residential-Energy Cons'!E47</f>
        <v>3.002638104727354</v>
      </c>
      <c r="I4" s="4">
        <f>'Residential-Energy Cons'!F47</f>
        <v>3.380187654514847</v>
      </c>
      <c r="J4" s="4">
        <f>'Residential-Energy Cons'!G47</f>
        <v>3.8052100124040931</v>
      </c>
      <c r="K4" s="4">
        <f>'Residential-Energy Cons'!H47</f>
        <v>4.2836743750484505</v>
      </c>
      <c r="L4" s="4">
        <f>'Residential-Energy Cons'!I47</f>
        <v>4.8223005015834746</v>
      </c>
      <c r="M4" s="4">
        <f>'Residential-Energy Cons'!J47</f>
        <v>5.428653088812152</v>
      </c>
      <c r="N4" s="4">
        <f>'Residential-Energy Cons'!K47</f>
        <v>6.111248013057816</v>
      </c>
      <c r="O4" s="4">
        <f>'Residential-Energy Cons'!L47</f>
        <v>6.8796719307910497</v>
      </c>
      <c r="P4" s="4">
        <f>'Residential-Energy Cons'!M47</f>
        <v>7.7447169177531645</v>
      </c>
      <c r="Q4" s="4">
        <f>'Residential-Energy Cons'!N47</f>
        <v>8.7185320375059305</v>
      </c>
      <c r="R4" s="4">
        <f>'Residential-Energy Cons'!O47</f>
        <v>9.8147939681014886</v>
      </c>
      <c r="S4" s="4">
        <f>'Residential-Energy Cons'!P47</f>
        <v>11.048899083226638</v>
      </c>
      <c r="T4" s="4">
        <f>'Residential-Energy Cons'!Q47</f>
        <v>12.438179685491709</v>
      </c>
      <c r="U4" s="4">
        <f>'Residential-Energy Cons'!R47</f>
        <v>14.002147428737189</v>
      </c>
      <c r="V4" s="4">
        <f>'Residential-Energy Cons'!S47</f>
        <v>15.762767348085701</v>
      </c>
      <c r="W4" s="4">
        <f>'Residential-Energy Cons'!T47</f>
        <v>17.744766346334988</v>
      </c>
      <c r="X4" s="4">
        <f>'Residential-Energy Cons'!U47</f>
        <v>19.975980469207567</v>
      </c>
      <c r="Y4" s="4">
        <f>'Residential-Energy Cons'!V47</f>
        <v>22.487745846739763</v>
      </c>
      <c r="Z4" s="4">
        <f>'Residential-Energy Cons'!W47</f>
        <v>25.315338791359078</v>
      </c>
      <c r="AA4" s="4">
        <f>'Residential-Energy Cons'!X47</f>
        <v>28.498471233576364</v>
      </c>
      <c r="AB4" s="4">
        <f>'Residential-Energy Cons'!Y47</f>
        <v>32.081848453404724</v>
      </c>
      <c r="AC4" s="4">
        <f>'Residential-Energy Cons'!Z47</f>
        <v>36.115796940524639</v>
      </c>
      <c r="AD4" s="4">
        <f>'Residential-Energy Cons'!AA47</f>
        <v>40.656971201133608</v>
      </c>
      <c r="AE4" s="4">
        <f>'Residential-Energy Cons'!AB47</f>
        <v>45.769149438179241</v>
      </c>
      <c r="AF4" s="4">
        <f>'Residential-Energy Cons'!AC47</f>
        <v>51.524129279850875</v>
      </c>
      <c r="AG4" s="4">
        <f>'Residential-Energy Cons'!AD47</f>
        <v>58.002736136326064</v>
      </c>
      <c r="AH4" s="4">
        <f>'Residential-Energy Cons'!AE47</f>
        <v>65.295958346566792</v>
      </c>
      <c r="AI4" s="4">
        <f>'Residential-Energy Cons'!AF47</f>
        <v>73.506225057655399</v>
      </c>
      <c r="AJ4" s="4">
        <f>'Residential-Energy Cons'!AG47</f>
        <v>82.748844783756539</v>
      </c>
      <c r="AK4" s="4">
        <f>'Residential-Energy Cons'!AH47</f>
        <v>93.153624848445418</v>
      </c>
      <c r="AL4" s="4">
        <f>'Residential-Energy Cons'!AI47</f>
        <v>104.8666944545467</v>
      </c>
      <c r="AM4" s="4">
        <f>'Residential-Energy Cons'!AJ47</f>
        <v>118.05255698545994</v>
      </c>
      <c r="AN4" s="4">
        <f>'Residential-Energy Cons'!AK47</f>
        <v>132.89640036137354</v>
      </c>
      <c r="AO4" s="4">
        <f>'Residential-Energy Cons'!AL47</f>
        <v>149.60669789800286</v>
      </c>
      <c r="AP4" s="4">
        <f>'Residential-Energy Cons'!AM47</f>
        <v>168.41813619543078</v>
      </c>
      <c r="AQ4" s="4">
        <f>'Residential-Energy Cons'!AN47</f>
        <v>189.59491117757841</v>
      </c>
    </row>
    <row r="5" spans="1:43" x14ac:dyDescent="0.25">
      <c r="A5" s="1" t="s">
        <v>25</v>
      </c>
      <c r="B5" s="16">
        <v>0</v>
      </c>
      <c r="C5" s="16">
        <v>0</v>
      </c>
      <c r="D5" s="16">
        <v>0</v>
      </c>
      <c r="E5" s="16">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26</v>
      </c>
      <c r="B6" s="16">
        <v>0</v>
      </c>
      <c r="C6" s="16">
        <v>0</v>
      </c>
      <c r="D6" s="16">
        <v>0</v>
      </c>
      <c r="E6" s="16">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27</v>
      </c>
      <c r="B7" s="18">
        <f>M15</f>
        <v>1333.0577559010114</v>
      </c>
      <c r="C7" s="16">
        <f>M16</f>
        <v>1333.2753535545701</v>
      </c>
      <c r="D7" s="16">
        <f>M17</f>
        <v>1333.4929512081285</v>
      </c>
      <c r="E7" s="16">
        <f>'Residential-Energy Cons'!B23+'Residential-Energy Cons'!B39</f>
        <v>1296.7944152931495</v>
      </c>
      <c r="F7" s="4">
        <f>'Residential-Energy Cons'!C23+'Residential-Energy Cons'!C39</f>
        <v>1309.5109043083119</v>
      </c>
      <c r="G7" s="4">
        <f>'Residential-Energy Cons'!D23+'Residential-Energy Cons'!D39</f>
        <v>1319.6441460195404</v>
      </c>
      <c r="H7" s="4">
        <f>'Residential-Energy Cons'!E23+'Residential-Energy Cons'!E39</f>
        <v>1327.5634235225859</v>
      </c>
      <c r="I7" s="4">
        <f>'Residential-Energy Cons'!F23+'Residential-Energy Cons'!F39</f>
        <v>1333.6229530432279</v>
      </c>
      <c r="J7" s="4">
        <f>'Residential-Energy Cons'!G23+'Residential-Energy Cons'!G39</f>
        <v>1338.1474411552897</v>
      </c>
      <c r="K7" s="4">
        <f>'Residential-Energy Cons'!H23+'Residential-Energy Cons'!H39</f>
        <v>1341.4248089131436</v>
      </c>
      <c r="L7" s="4">
        <f>'Residential-Energy Cons'!I23+'Residential-Energy Cons'!I39</f>
        <v>1343.703919071166</v>
      </c>
      <c r="M7" s="4">
        <f>'Residential-Energy Cons'!J23+'Residential-Energy Cons'!J39</f>
        <v>1345.1955387242251</v>
      </c>
      <c r="N7" s="4">
        <f>'Residential-Energy Cons'!K23+'Residential-Energy Cons'!K39</f>
        <v>1346.0752022985241</v>
      </c>
      <c r="O7" s="4">
        <f>'Residential-Energy Cons'!L23+'Residential-Energy Cons'!L39</f>
        <v>1346.4870294505233</v>
      </c>
      <c r="P7" s="4">
        <f>'Residential-Energy Cons'!M23+'Residential-Energy Cons'!M39</f>
        <v>1346.5478677076449</v>
      </c>
      <c r="Q7" s="4">
        <f>'Residential-Energy Cons'!N23+'Residential-Energy Cons'!N39</f>
        <v>1346.3513668475862</v>
      </c>
      <c r="R7" s="4">
        <f>'Residential-Energy Cons'!O23+'Residential-Energy Cons'!O39</f>
        <v>1345.9717605395908</v>
      </c>
      <c r="S7" s="4">
        <f>'Residential-Energy Cons'!P23+'Residential-Energy Cons'!P39</f>
        <v>1345.4672446459365</v>
      </c>
      <c r="T7" s="4">
        <f>'Residential-Energy Cons'!Q23+'Residential-Energy Cons'!Q39</f>
        <v>1344.8829147140264</v>
      </c>
      <c r="U7" s="4">
        <f>'Residential-Energy Cons'!R23+'Residential-Energy Cons'!R39</f>
        <v>1344.253269429975</v>
      </c>
      <c r="V7" s="4">
        <f>'Residential-Energy Cons'!S23+'Residential-Energy Cons'!S39</f>
        <v>1343.6043114116171</v>
      </c>
      <c r="W7" s="4">
        <f>'Residential-Energy Cons'!T23+'Residential-Energy Cons'!T39</f>
        <v>1342.9552885167548</v>
      </c>
      <c r="X7" s="4">
        <f>'Residential-Energy Cons'!U23+'Residential-Energy Cons'!U39</f>
        <v>1342.3201226472777</v>
      </c>
      <c r="Y7" s="4">
        <f>'Residential-Energy Cons'!V23+'Residential-Energy Cons'!V39</f>
        <v>1341.7085721193243</v>
      </c>
      <c r="Z7" s="4">
        <f>'Residential-Energy Cons'!W23+'Residential-Energy Cons'!W39</f>
        <v>1341.1271702010604</v>
      </c>
      <c r="AA7" s="4">
        <f>'Residential-Energy Cons'!X23+'Residential-Energy Cons'!X39</f>
        <v>1340.5799777643122</v>
      </c>
      <c r="AB7" s="4">
        <f>'Residential-Energy Cons'!Y23+'Residential-Energy Cons'!Y39</f>
        <v>1340.0691829908371</v>
      </c>
      <c r="AC7" s="4">
        <f>'Residential-Energy Cons'!Z23+'Residential-Energy Cons'!Z39</f>
        <v>1339.5955762016715</v>
      </c>
      <c r="AD7" s="4">
        <f>'Residential-Energy Cons'!AA23+'Residential-Energy Cons'!AA39</f>
        <v>1339.1589233946488</v>
      </c>
      <c r="AE7" s="4">
        <f>'Residential-Energy Cons'!AB23+'Residential-Energy Cons'!AB39</f>
        <v>1338.7582580948847</v>
      </c>
      <c r="AF7" s="4">
        <f>'Residential-Energy Cons'!AC23+'Residential-Energy Cons'!AC39</f>
        <v>1338.3921076751121</v>
      </c>
      <c r="AG7" s="4">
        <f>'Residential-Energy Cons'!AD23+'Residential-Energy Cons'!AD39</f>
        <v>1338.0586673682369</v>
      </c>
      <c r="AH7" s="4">
        <f>'Residential-Energy Cons'!AE23+'Residential-Energy Cons'!AE39</f>
        <v>1337.755932729719</v>
      </c>
      <c r="AI7" s="4">
        <f>'Residential-Energy Cons'!AF23+'Residential-Energy Cons'!AF39</f>
        <v>1337.4817992579713</v>
      </c>
      <c r="AJ7" s="4">
        <f>'Residential-Energy Cons'!AG23+'Residential-Energy Cons'!AG39</f>
        <v>1337.2341361905239</v>
      </c>
      <c r="AK7" s="4">
        <f>'Residential-Energy Cons'!AH23+'Residential-Energy Cons'!AH39</f>
        <v>1337.0108401082548</v>
      </c>
      <c r="AL7" s="4">
        <f>'Residential-Energy Cons'!AI23+'Residential-Energy Cons'!AI39</f>
        <v>1336.8098728505197</v>
      </c>
      <c r="AM7" s="4">
        <f>'Residential-Energy Cons'!AJ23+'Residential-Energy Cons'!AJ39</f>
        <v>1336.6292873273962</v>
      </c>
      <c r="AN7" s="4">
        <f>'Residential-Energy Cons'!AK23+'Residential-Energy Cons'!AK39</f>
        <v>1336.4672440742154</v>
      </c>
      <c r="AO7" s="4">
        <f>'Residential-Energy Cons'!AL23+'Residential-Energy Cons'!AL39</f>
        <v>1336.3220207965992</v>
      </c>
      <c r="AP7" s="4">
        <f>'Residential-Energy Cons'!AM23+'Residential-Energy Cons'!AM39</f>
        <v>1336.1920166748134</v>
      </c>
      <c r="AQ7" s="4">
        <f>'Residential-Energy Cons'!AN23+'Residential-Energy Cons'!AN39</f>
        <v>1336.0757528125021</v>
      </c>
    </row>
    <row r="8" spans="1:43" x14ac:dyDescent="0.25">
      <c r="A8" s="1" t="s">
        <v>28</v>
      </c>
      <c r="B8" s="18">
        <f>R15</f>
        <v>8.9780289954066461</v>
      </c>
      <c r="C8" s="16">
        <f>R16</f>
        <v>8.7620787434387353</v>
      </c>
      <c r="D8" s="16">
        <f>R17</f>
        <v>8.5461284914707676</v>
      </c>
      <c r="E8" s="16">
        <f>'Residential-Energy Cons'!B31</f>
        <v>10.433175714882017</v>
      </c>
      <c r="F8" s="4">
        <f>'Residential-Energy Cons'!C31</f>
        <v>9.3682086465701087</v>
      </c>
      <c r="G8" s="4">
        <f>'Residential-Energy Cons'!D31</f>
        <v>8.8716251214866659</v>
      </c>
      <c r="H8" s="4">
        <f>'Residential-Energy Cons'!E31</f>
        <v>8.4013641524742422</v>
      </c>
      <c r="I8" s="4">
        <f>'Residential-Energy Cons'!F31</f>
        <v>7.956030451684736</v>
      </c>
      <c r="J8" s="4">
        <f>'Residential-Energy Cons'!G31</f>
        <v>7.5343026917233562</v>
      </c>
      <c r="K8" s="4">
        <f>'Residential-Energy Cons'!H31</f>
        <v>7.1349295852040617</v>
      </c>
      <c r="L8" s="4">
        <f>'Residential-Energy Cons'!I31</f>
        <v>6.7567261721171876</v>
      </c>
      <c r="M8" s="4">
        <f>'Residential-Energy Cons'!J31</f>
        <v>6.398570303993786</v>
      </c>
      <c r="N8" s="4">
        <f>'Residential-Energy Cons'!K31</f>
        <v>6.0593993144348799</v>
      </c>
      <c r="O8" s="4">
        <f>'Residential-Energy Cons'!L31</f>
        <v>5.7382068661270695</v>
      </c>
      <c r="P8" s="4">
        <f>'Residential-Energy Cons'!M31</f>
        <v>5.4340399649892879</v>
      </c>
      <c r="Q8" s="4">
        <f>'Residential-Energy Cons'!N31</f>
        <v>5.1459961325916606</v>
      </c>
      <c r="R8" s="4">
        <f>'Residential-Energy Cons'!O31</f>
        <v>4.8732207284567703</v>
      </c>
      <c r="S8" s="4">
        <f>'Residential-Energy Cons'!P31</f>
        <v>4.614904414298592</v>
      </c>
      <c r="T8" s="4">
        <f>'Residential-Energy Cons'!Q31</f>
        <v>4.3702807526752414</v>
      </c>
      <c r="U8" s="4">
        <f>'Residential-Energy Cons'!R31</f>
        <v>4.1386239329306962</v>
      </c>
      <c r="V8" s="4">
        <f>'Residential-Energy Cons'!S31</f>
        <v>3.9192466176782372</v>
      </c>
      <c r="W8" s="4">
        <f>'Residential-Energy Cons'!T31</f>
        <v>3.7114979034359905</v>
      </c>
      <c r="X8" s="4">
        <f>'Residential-Energy Cons'!U31</f>
        <v>3.5147613893637084</v>
      </c>
      <c r="Y8" s="4">
        <f>'Residential-Energy Cons'!V31</f>
        <v>3.3284533483705743</v>
      </c>
      <c r="Z8" s="4">
        <f>'Residential-Energy Cons'!W31</f>
        <v>3.1520209951677258</v>
      </c>
      <c r="AA8" s="4">
        <f>'Residential-Energy Cons'!X31</f>
        <v>2.9849408461265887</v>
      </c>
      <c r="AB8" s="4">
        <f>'Residential-Energy Cons'!Y31</f>
        <v>2.8267171660767461</v>
      </c>
      <c r="AC8" s="4">
        <f>'Residential-Energy Cons'!Z31</f>
        <v>2.6768804974348486</v>
      </c>
      <c r="AD8" s="4">
        <f>'Residential-Energy Cons'!AA31</f>
        <v>2.5349862673004679</v>
      </c>
      <c r="AE8" s="4">
        <f>'Residential-Energy Cons'!AB31</f>
        <v>2.4006134683860179</v>
      </c>
      <c r="AF8" s="4">
        <f>'Residential-Energy Cons'!AC31</f>
        <v>2.2733634098670539</v>
      </c>
      <c r="AG8" s="4">
        <f>'Residential-Energy Cons'!AD31</f>
        <v>2.152858534446628</v>
      </c>
      <c r="AH8" s="4">
        <f>'Residential-Energy Cons'!AE31</f>
        <v>2.0387412981238766</v>
      </c>
      <c r="AI8" s="4">
        <f>'Residential-Energy Cons'!AF31</f>
        <v>1.930673109343068</v>
      </c>
      <c r="AJ8" s="4">
        <f>'Residential-Energy Cons'!AG31</f>
        <v>1.8283333243754905</v>
      </c>
      <c r="AK8" s="4">
        <f>'Residential-Energy Cons'!AH31</f>
        <v>1.7314182959534541</v>
      </c>
      <c r="AL8" s="4">
        <f>'Residential-Energy Cons'!AI31</f>
        <v>1.63964047233364</v>
      </c>
      <c r="AM8" s="4">
        <f>'Residential-Energy Cons'!AJ31</f>
        <v>1.5527275441166726</v>
      </c>
      <c r="AN8" s="4">
        <f>'Residential-Energy Cons'!AK31</f>
        <v>1.4704216362914975</v>
      </c>
      <c r="AO8" s="4">
        <f>'Residential-Energy Cons'!AL31</f>
        <v>1.3924785431073021</v>
      </c>
      <c r="AP8" s="4">
        <f>'Residential-Energy Cons'!AM31</f>
        <v>1.3186670035028292</v>
      </c>
      <c r="AQ8" s="4">
        <f>'Residential-Energy Cons'!AN31</f>
        <v>1.2487680149432185</v>
      </c>
    </row>
    <row r="9" spans="1:43" x14ac:dyDescent="0.25">
      <c r="A9" s="1" t="s">
        <v>29</v>
      </c>
      <c r="B9" s="16">
        <v>0</v>
      </c>
      <c r="C9" s="16">
        <v>0</v>
      </c>
      <c r="D9" s="16">
        <v>0</v>
      </c>
      <c r="E9" s="16">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30</v>
      </c>
      <c r="B10" s="18">
        <f>W15</f>
        <v>378.29320088497843</v>
      </c>
      <c r="C10" s="16">
        <f>W16</f>
        <v>384.02599689220006</v>
      </c>
      <c r="D10" s="16">
        <f>W17</f>
        <v>389.7587928994235</v>
      </c>
      <c r="E10" s="16">
        <f>'Residential-Energy Cons'!B55</f>
        <v>395.5231328041329</v>
      </c>
      <c r="F10" s="4">
        <f>'Residential-Energy Cons'!C55</f>
        <v>401.73023180878573</v>
      </c>
      <c r="G10" s="4">
        <f>'Residential-Energy Cons'!D55</f>
        <v>406.97620746336383</v>
      </c>
      <c r="H10" s="4">
        <f>'Residential-Energy Cons'!E55</f>
        <v>411.63569665873035</v>
      </c>
      <c r="I10" s="4">
        <f>'Residential-Energy Cons'!F55</f>
        <v>418.3427084086058</v>
      </c>
      <c r="J10" s="4">
        <f>'Residential-Energy Cons'!G55</f>
        <v>424.53429447811169</v>
      </c>
      <c r="K10" s="4">
        <f>'Residential-Energy Cons'!H55</f>
        <v>430.23720717513396</v>
      </c>
      <c r="L10" s="4">
        <f>'Residential-Energy Cons'!I55</f>
        <v>435.47152065853817</v>
      </c>
      <c r="M10" s="4">
        <f>'Residential-Energy Cons'!J55</f>
        <v>440.25093212749869</v>
      </c>
      <c r="N10" s="4">
        <f>'Residential-Energy Cons'!K55</f>
        <v>443.93257738916856</v>
      </c>
      <c r="O10" s="4">
        <f>'Residential-Energy Cons'!L55</f>
        <v>447.17035852693937</v>
      </c>
      <c r="P10" s="4">
        <f>'Residential-Energy Cons'!M55</f>
        <v>449.95994877570473</v>
      </c>
      <c r="Q10" s="4">
        <f>'Residential-Energy Cons'!N55</f>
        <v>452.29095705036394</v>
      </c>
      <c r="R10" s="4">
        <f>'Residential-Energy Cons'!O55</f>
        <v>454.14678396618092</v>
      </c>
      <c r="S10" s="4">
        <f>'Residential-Energy Cons'!P55</f>
        <v>455.00064958812391</v>
      </c>
      <c r="T10" s="4">
        <f>'Residential-Energy Cons'!Q55</f>
        <v>455.33067634846083</v>
      </c>
      <c r="U10" s="4">
        <f>'Residential-Energy Cons'!R55</f>
        <v>455.10022154953487</v>
      </c>
      <c r="V10" s="4">
        <f>'Residential-Energy Cons'!S55</f>
        <v>454.26500559838234</v>
      </c>
      <c r="W10" s="4">
        <f>'Residential-Energy Cons'!T55</f>
        <v>452.7724996752392</v>
      </c>
      <c r="X10" s="4">
        <f>'Residential-Energy Cons'!U55</f>
        <v>449.92166920178897</v>
      </c>
      <c r="Y10" s="4">
        <f>'Residential-Energy Cons'!V55</f>
        <v>446.28510583726387</v>
      </c>
      <c r="Z10" s="4">
        <f>'Residential-Energy Cons'!W55</f>
        <v>441.78143219617897</v>
      </c>
      <c r="AA10" s="4">
        <f>'Residential-Energy Cons'!X55</f>
        <v>436.3174442504004</v>
      </c>
      <c r="AB10" s="4">
        <f>'Residential-Energy Cons'!Y55</f>
        <v>429.7868297556858</v>
      </c>
      <c r="AC10" s="4">
        <f>'Residential-Energy Cons'!Z55</f>
        <v>421.46836618030136</v>
      </c>
      <c r="AD10" s="4">
        <f>'Residential-Energy Cons'!AA55</f>
        <v>411.83256205901608</v>
      </c>
      <c r="AE10" s="4">
        <f>'Residential-Energy Cons'!AB55</f>
        <v>400.72545105740369</v>
      </c>
      <c r="AF10" s="4">
        <f>'Residential-Energy Cons'!AC55</f>
        <v>387.97301195555372</v>
      </c>
      <c r="AG10" s="4">
        <f>'Residential-Energy Cons'!AD55</f>
        <v>373.37878518086001</v>
      </c>
      <c r="AH10" s="4">
        <f>'Residential-Energy Cons'!AE55</f>
        <v>355.32408223109127</v>
      </c>
      <c r="AI10" s="4">
        <f>'Residential-Energy Cons'!AF55</f>
        <v>334.98670748613785</v>
      </c>
      <c r="AJ10" s="4">
        <f>'Residential-Energy Cons'!AG55</f>
        <v>312.09060826789027</v>
      </c>
      <c r="AK10" s="4">
        <f>'Residential-Energy Cons'!AH55</f>
        <v>286.32510847337943</v>
      </c>
      <c r="AL10" s="4">
        <f>'Residential-Energy Cons'!AI55</f>
        <v>257.34068729851856</v>
      </c>
      <c r="AM10" s="4">
        <f>'Residential-Energy Cons'!AJ55</f>
        <v>224.7442292597963</v>
      </c>
      <c r="AN10" s="4">
        <f>'Residential-Energy Cons'!AK55</f>
        <v>188.09368073804364</v>
      </c>
      <c r="AO10" s="4">
        <f>'Residential-Energy Cons'!AL55</f>
        <v>146.89204015763522</v>
      </c>
      <c r="AP10" s="4">
        <f>'Residential-Energy Cons'!AM55</f>
        <v>100.58059980593428</v>
      </c>
      <c r="AQ10" s="4">
        <f>'Residential-Energy Cons'!AN55</f>
        <v>48.531347066530181</v>
      </c>
    </row>
    <row r="11" spans="1:43" x14ac:dyDescent="0.25">
      <c r="A11" s="1" t="s">
        <v>31</v>
      </c>
      <c r="B11" s="16">
        <v>0</v>
      </c>
      <c r="C11" s="16">
        <v>0</v>
      </c>
      <c r="D11" s="16">
        <v>0</v>
      </c>
      <c r="E11" s="16">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25">
      <c r="A12" s="1"/>
      <c r="B12" s="30"/>
      <c r="C12" s="16"/>
      <c r="D12" s="16"/>
      <c r="E12" s="16"/>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25">
      <c r="A14" s="1" t="s">
        <v>11</v>
      </c>
      <c r="B14" s="1" t="s">
        <v>22</v>
      </c>
      <c r="C14" s="1" t="s">
        <v>144</v>
      </c>
      <c r="F14" s="1" t="s">
        <v>11</v>
      </c>
      <c r="G14" s="1" t="s">
        <v>24</v>
      </c>
      <c r="H14" s="1" t="s">
        <v>145</v>
      </c>
      <c r="K14" s="1" t="s">
        <v>11</v>
      </c>
      <c r="L14" s="1" t="s">
        <v>27</v>
      </c>
      <c r="M14" s="1" t="s">
        <v>146</v>
      </c>
      <c r="P14" s="1" t="s">
        <v>11</v>
      </c>
      <c r="Q14" s="1" t="s">
        <v>28</v>
      </c>
      <c r="R14" s="1" t="s">
        <v>147</v>
      </c>
      <c r="U14" s="1" t="s">
        <v>11</v>
      </c>
      <c r="V14" s="1" t="s">
        <v>30</v>
      </c>
      <c r="W14" s="1" t="s">
        <v>129</v>
      </c>
      <c r="X14" s="27"/>
      <c r="AB14" s="27"/>
      <c r="AC14" s="27"/>
    </row>
    <row r="15" spans="1:43" x14ac:dyDescent="0.25">
      <c r="A15" s="22">
        <v>2019</v>
      </c>
      <c r="B15" s="1"/>
      <c r="C15" s="15">
        <f>_xlfn.FORECAST.LINEAR(A15,B$17:B$57,A$17:A$57)</f>
        <v>294.40842437074025</v>
      </c>
      <c r="F15" s="22">
        <v>2019</v>
      </c>
      <c r="G15" s="1"/>
      <c r="H15" s="15">
        <f>_xlfn.FORECAST.LINEAR(F15,G$17:G$25,F$17:F$25)</f>
        <v>0.79833039532229577</v>
      </c>
      <c r="K15" s="22">
        <v>2019</v>
      </c>
      <c r="L15" s="1"/>
      <c r="M15" s="15">
        <f>_xlfn.FORECAST.LINEAR(K15,L$17:L$57,K$17:K$57)</f>
        <v>1333.0577559010114</v>
      </c>
      <c r="P15" s="22">
        <v>2019</v>
      </c>
      <c r="Q15" s="1"/>
      <c r="R15" s="15">
        <f>_xlfn.FORECAST.LINEAR(P15,Q$17:Q$57,P$17:P$57)</f>
        <v>8.9780289954066461</v>
      </c>
      <c r="U15" s="22">
        <v>2019</v>
      </c>
      <c r="V15" s="1"/>
      <c r="W15" s="15">
        <f>_xlfn.FORECAST.LINEAR(U15,V$17:V$25,U$17:U$25)</f>
        <v>378.29320088497843</v>
      </c>
      <c r="X15" s="27"/>
      <c r="AB15" s="27"/>
      <c r="AC15" s="27"/>
    </row>
    <row r="16" spans="1:43" x14ac:dyDescent="0.25">
      <c r="A16" s="14">
        <v>2020</v>
      </c>
      <c r="C16" s="15">
        <f t="shared" ref="C16:C56" si="0">_xlfn.FORECAST.LINEAR(A16,B$17:B$57,A$17:A$57)</f>
        <v>301.56656389036834</v>
      </c>
      <c r="F16" s="14">
        <v>2020</v>
      </c>
      <c r="H16" s="15">
        <f t="shared" ref="H16:H25" si="1">_xlfn.FORECAST.LINEAR(F16,G$17:G$25,F$17:F$25)</f>
        <v>1.1838816064461071</v>
      </c>
      <c r="I16" s="24"/>
      <c r="J16" s="27"/>
      <c r="K16" s="14">
        <v>2020</v>
      </c>
      <c r="L16" s="27"/>
      <c r="M16" s="15">
        <f t="shared" ref="M16:M56" si="2">_xlfn.FORECAST.LINEAR(K16,L$17:L$57,K$17:K$57)</f>
        <v>1333.2753535545701</v>
      </c>
      <c r="N16" s="24"/>
      <c r="O16" s="27"/>
      <c r="P16" s="14">
        <v>2020</v>
      </c>
      <c r="R16" s="15">
        <f t="shared" ref="R16:R56" si="3">_xlfn.FORECAST.LINEAR(P16,Q$17:Q$57,P$17:P$57)</f>
        <v>8.7620787434387353</v>
      </c>
      <c r="S16" s="24"/>
      <c r="T16" s="27"/>
      <c r="U16" s="14">
        <v>2020</v>
      </c>
      <c r="W16" s="15">
        <f t="shared" ref="W16:W25" si="4">_xlfn.FORECAST.LINEAR(U16,V$17:V$25,U$17:U$25)</f>
        <v>384.02599689220006</v>
      </c>
      <c r="X16" s="24"/>
      <c r="AB16" s="24"/>
      <c r="AC16" s="24"/>
    </row>
    <row r="17" spans="1:29" x14ac:dyDescent="0.25">
      <c r="A17" s="14">
        <v>2021</v>
      </c>
      <c r="C17" s="15">
        <f t="shared" si="0"/>
        <v>308.72470340999462</v>
      </c>
      <c r="F17" s="14">
        <v>2021</v>
      </c>
      <c r="H17" s="15">
        <f t="shared" si="1"/>
        <v>1.5694328175698047</v>
      </c>
      <c r="I17" s="24"/>
      <c r="J17" s="27"/>
      <c r="K17" s="14">
        <v>2021</v>
      </c>
      <c r="L17" s="27"/>
      <c r="M17" s="15">
        <f t="shared" si="2"/>
        <v>1333.4929512081285</v>
      </c>
      <c r="N17" s="24"/>
      <c r="O17" s="27"/>
      <c r="P17" s="14">
        <v>2021</v>
      </c>
      <c r="R17" s="15">
        <f t="shared" si="3"/>
        <v>8.5461284914707676</v>
      </c>
      <c r="S17" s="24"/>
      <c r="T17" s="27"/>
      <c r="U17" s="14">
        <v>2021</v>
      </c>
      <c r="W17" s="15">
        <f t="shared" si="4"/>
        <v>389.7587928994235</v>
      </c>
      <c r="X17" s="24"/>
      <c r="AB17" s="24"/>
      <c r="AC17" s="24"/>
    </row>
    <row r="18" spans="1:29" x14ac:dyDescent="0.25">
      <c r="A18" s="8">
        <v>2022</v>
      </c>
      <c r="B18" s="4" cm="1">
        <f t="array" ref="B18:B56">TRANSPOSE(E2:AQ2)</f>
        <v>328.32594108031844</v>
      </c>
      <c r="C18" s="4">
        <f t="shared" si="0"/>
        <v>315.88284292962271</v>
      </c>
      <c r="F18" s="8">
        <v>2022</v>
      </c>
      <c r="G18" s="4" cm="1">
        <f t="array" ref="G18:G56">TRANSPOSE(E4:AQ4)</f>
        <v>2.1046967825309255</v>
      </c>
      <c r="H18" s="24">
        <f t="shared" si="1"/>
        <v>1.954984028693616</v>
      </c>
      <c r="I18" s="24"/>
      <c r="J18" s="27"/>
      <c r="K18" s="8">
        <v>2022</v>
      </c>
      <c r="L18" s="24" cm="1">
        <f t="array" ref="L18:L56">TRANSPOSE(E7:AQ7)</f>
        <v>1296.7944152931495</v>
      </c>
      <c r="M18" s="4">
        <f t="shared" si="2"/>
        <v>1333.7105488616871</v>
      </c>
      <c r="N18" s="24"/>
      <c r="O18" s="27"/>
      <c r="P18" s="8">
        <v>2022</v>
      </c>
      <c r="Q18" s="4" cm="1">
        <f t="array" ref="Q18:Q56">TRANSPOSE(E8:AQ8)</f>
        <v>10.433175714882017</v>
      </c>
      <c r="R18" s="4">
        <f t="shared" si="3"/>
        <v>8.3301782395028567</v>
      </c>
      <c r="S18" s="24"/>
      <c r="T18" s="27"/>
      <c r="U18" s="8">
        <v>2022</v>
      </c>
      <c r="V18" s="4" cm="1">
        <f t="array" ref="V18:V56">TRANSPOSE(E10:AQ10)</f>
        <v>395.5231328041329</v>
      </c>
      <c r="W18" s="24">
        <f t="shared" si="4"/>
        <v>395.49158890664512</v>
      </c>
      <c r="X18" s="24"/>
      <c r="AB18" s="24"/>
      <c r="AC18" s="24"/>
    </row>
    <row r="19" spans="1:29" x14ac:dyDescent="0.25">
      <c r="A19" s="8">
        <v>2023</v>
      </c>
      <c r="B19" s="4">
        <v>132.70251682375019</v>
      </c>
      <c r="C19" s="4">
        <f t="shared" si="0"/>
        <v>323.04098244924899</v>
      </c>
      <c r="F19" s="8">
        <v>2023</v>
      </c>
      <c r="G19" s="4">
        <v>2.3693398152982783</v>
      </c>
      <c r="H19" s="24">
        <f t="shared" si="1"/>
        <v>2.3405352398174273</v>
      </c>
      <c r="I19" s="24"/>
      <c r="J19" s="27"/>
      <c r="K19" s="8">
        <v>2023</v>
      </c>
      <c r="L19" s="24">
        <v>1309.5109043083119</v>
      </c>
      <c r="M19" s="4">
        <f t="shared" si="2"/>
        <v>1333.9281465152458</v>
      </c>
      <c r="N19" s="24"/>
      <c r="O19" s="27"/>
      <c r="P19" s="8">
        <v>2023</v>
      </c>
      <c r="Q19" s="4">
        <v>9.3682086465701087</v>
      </c>
      <c r="R19" s="4">
        <f t="shared" si="3"/>
        <v>8.1142279875349459</v>
      </c>
      <c r="S19" s="24"/>
      <c r="T19" s="27"/>
      <c r="U19" s="8">
        <v>2023</v>
      </c>
      <c r="V19" s="4">
        <v>401.73023180878573</v>
      </c>
      <c r="W19" s="24">
        <f t="shared" si="4"/>
        <v>401.22438491386856</v>
      </c>
      <c r="X19" s="24"/>
      <c r="AB19" s="24"/>
      <c r="AC19" s="24"/>
    </row>
    <row r="20" spans="1:29" x14ac:dyDescent="0.25">
      <c r="A20" s="8">
        <v>2024</v>
      </c>
      <c r="B20" s="4">
        <v>188.1437621222388</v>
      </c>
      <c r="C20" s="4">
        <f t="shared" si="0"/>
        <v>330.19912196887526</v>
      </c>
      <c r="F20" s="8">
        <v>2024</v>
      </c>
      <c r="G20" s="4">
        <v>2.6672588949073313</v>
      </c>
      <c r="H20" s="24">
        <f t="shared" si="1"/>
        <v>2.7260864509411249</v>
      </c>
      <c r="I20" s="24"/>
      <c r="J20" s="27"/>
      <c r="K20" s="8">
        <v>2024</v>
      </c>
      <c r="L20" s="24">
        <v>1319.6441460195404</v>
      </c>
      <c r="M20" s="4">
        <f t="shared" si="2"/>
        <v>1334.1457441688044</v>
      </c>
      <c r="N20" s="24"/>
      <c r="O20" s="27"/>
      <c r="P20" s="8">
        <v>2024</v>
      </c>
      <c r="Q20" s="4">
        <v>8.8716251214866659</v>
      </c>
      <c r="R20" s="4">
        <f t="shared" si="3"/>
        <v>7.8982777355670351</v>
      </c>
      <c r="S20" s="24"/>
      <c r="T20" s="27"/>
      <c r="U20" s="8">
        <v>2024</v>
      </c>
      <c r="V20" s="4">
        <v>406.97620746336383</v>
      </c>
      <c r="W20" s="24">
        <f t="shared" si="4"/>
        <v>406.95718092109018</v>
      </c>
      <c r="X20" s="24"/>
      <c r="AB20" s="24"/>
      <c r="AC20" s="24"/>
    </row>
    <row r="21" spans="1:29" x14ac:dyDescent="0.25">
      <c r="A21" s="8">
        <v>2025</v>
      </c>
      <c r="B21" s="4">
        <v>242.28617338671845</v>
      </c>
      <c r="C21" s="4">
        <f t="shared" si="0"/>
        <v>337.35726148850335</v>
      </c>
      <c r="F21" s="8">
        <v>2025</v>
      </c>
      <c r="G21" s="4">
        <v>3.002638104727354</v>
      </c>
      <c r="H21" s="24">
        <f t="shared" si="1"/>
        <v>3.1116376620649362</v>
      </c>
      <c r="I21" s="24"/>
      <c r="J21" s="27"/>
      <c r="K21" s="8">
        <v>2025</v>
      </c>
      <c r="L21" s="24">
        <v>1327.5634235225859</v>
      </c>
      <c r="M21" s="4">
        <f t="shared" si="2"/>
        <v>1334.3633418223631</v>
      </c>
      <c r="N21" s="24"/>
      <c r="O21" s="27"/>
      <c r="P21" s="8">
        <v>2025</v>
      </c>
      <c r="Q21" s="4">
        <v>8.4013641524742422</v>
      </c>
      <c r="R21" s="4">
        <f t="shared" si="3"/>
        <v>7.6823274835991242</v>
      </c>
      <c r="S21" s="24"/>
      <c r="T21" s="27"/>
      <c r="U21" s="8">
        <v>2025</v>
      </c>
      <c r="V21" s="4">
        <v>411.63569665873035</v>
      </c>
      <c r="W21" s="24">
        <f t="shared" si="4"/>
        <v>412.68997692831363</v>
      </c>
      <c r="X21" s="24"/>
      <c r="AB21" s="24"/>
      <c r="AC21" s="24"/>
    </row>
    <row r="22" spans="1:29" x14ac:dyDescent="0.25">
      <c r="A22" s="8">
        <v>2026</v>
      </c>
      <c r="B22" s="4">
        <v>296.9311437745439</v>
      </c>
      <c r="C22" s="4">
        <f t="shared" si="0"/>
        <v>344.51540100812963</v>
      </c>
      <c r="F22" s="8">
        <v>2026</v>
      </c>
      <c r="G22" s="4">
        <v>3.380187654514847</v>
      </c>
      <c r="H22" s="24">
        <f t="shared" si="1"/>
        <v>3.4971888731886338</v>
      </c>
      <c r="I22" s="24"/>
      <c r="J22" s="27"/>
      <c r="K22" s="8">
        <v>2026</v>
      </c>
      <c r="L22" s="24">
        <v>1333.6229530432279</v>
      </c>
      <c r="M22" s="4">
        <f t="shared" si="2"/>
        <v>1334.5809394759217</v>
      </c>
      <c r="N22" s="24"/>
      <c r="O22" s="27"/>
      <c r="P22" s="8">
        <v>2026</v>
      </c>
      <c r="Q22" s="4">
        <v>7.956030451684736</v>
      </c>
      <c r="R22" s="4">
        <f t="shared" si="3"/>
        <v>7.4663772316312134</v>
      </c>
      <c r="S22" s="24"/>
      <c r="T22" s="27"/>
      <c r="U22" s="8">
        <v>2026</v>
      </c>
      <c r="V22" s="4">
        <v>418.3427084086058</v>
      </c>
      <c r="W22" s="24">
        <f t="shared" si="4"/>
        <v>418.42277293553525</v>
      </c>
      <c r="X22" s="24"/>
      <c r="AB22" s="24"/>
      <c r="AC22" s="24"/>
    </row>
    <row r="23" spans="1:29" x14ac:dyDescent="0.25">
      <c r="A23" s="8">
        <v>2027</v>
      </c>
      <c r="B23" s="4">
        <v>350.64235945061318</v>
      </c>
      <c r="C23" s="4">
        <f t="shared" si="0"/>
        <v>351.67354052775772</v>
      </c>
      <c r="F23" s="8">
        <v>2027</v>
      </c>
      <c r="G23" s="4">
        <v>3.8052100124040931</v>
      </c>
      <c r="H23" s="24">
        <f t="shared" si="1"/>
        <v>3.8827400843124451</v>
      </c>
      <c r="I23" s="24"/>
      <c r="J23" s="27"/>
      <c r="K23" s="8">
        <v>2027</v>
      </c>
      <c r="L23" s="24">
        <v>1338.1474411552897</v>
      </c>
      <c r="M23" s="4">
        <f t="shared" si="2"/>
        <v>1334.7985371294801</v>
      </c>
      <c r="N23" s="24"/>
      <c r="O23" s="27"/>
      <c r="P23" s="8">
        <v>2027</v>
      </c>
      <c r="Q23" s="4">
        <v>7.5343026917233562</v>
      </c>
      <c r="R23" s="4">
        <f t="shared" si="3"/>
        <v>7.2504269796633025</v>
      </c>
      <c r="S23" s="24"/>
      <c r="T23" s="27"/>
      <c r="U23" s="8">
        <v>2027</v>
      </c>
      <c r="V23" s="4">
        <v>424.53429447811169</v>
      </c>
      <c r="W23" s="24">
        <f t="shared" si="4"/>
        <v>424.15556894275869</v>
      </c>
      <c r="X23" s="24"/>
      <c r="AB23" s="24"/>
      <c r="AC23" s="24"/>
    </row>
    <row r="24" spans="1:29" x14ac:dyDescent="0.25">
      <c r="A24" s="8">
        <v>2028</v>
      </c>
      <c r="B24" s="4">
        <v>381.65366333605505</v>
      </c>
      <c r="C24" s="4">
        <f t="shared" si="0"/>
        <v>358.831680047384</v>
      </c>
      <c r="F24" s="8">
        <v>2028</v>
      </c>
      <c r="G24" s="4">
        <v>4.2836743750484505</v>
      </c>
      <c r="H24" s="24">
        <f t="shared" si="1"/>
        <v>4.2682912954362564</v>
      </c>
      <c r="I24" s="24"/>
      <c r="J24" s="27"/>
      <c r="K24" s="8">
        <v>2028</v>
      </c>
      <c r="L24" s="24">
        <v>1341.4248089131436</v>
      </c>
      <c r="M24" s="4">
        <f t="shared" si="2"/>
        <v>1335.0161347830388</v>
      </c>
      <c r="N24" s="24"/>
      <c r="O24" s="27"/>
      <c r="P24" s="8">
        <v>2028</v>
      </c>
      <c r="Q24" s="4">
        <v>7.1349295852040617</v>
      </c>
      <c r="R24" s="4">
        <f t="shared" si="3"/>
        <v>7.0344767276953917</v>
      </c>
      <c r="S24" s="24"/>
      <c r="T24" s="27"/>
      <c r="U24" s="8">
        <v>2028</v>
      </c>
      <c r="V24" s="4">
        <v>430.23720717513396</v>
      </c>
      <c r="W24" s="24">
        <f>_xlfn.FORECAST.LINEAR(U24,V$17:V$25,U$17:U$25)</f>
        <v>429.88836494998031</v>
      </c>
      <c r="X24" s="24"/>
      <c r="AB24" s="24"/>
      <c r="AC24" s="24"/>
    </row>
    <row r="25" spans="1:29" x14ac:dyDescent="0.25">
      <c r="A25" s="8">
        <v>2029</v>
      </c>
      <c r="B25" s="4">
        <v>411.60959260555683</v>
      </c>
      <c r="C25" s="4">
        <f t="shared" si="0"/>
        <v>365.98981956701027</v>
      </c>
      <c r="F25" s="8">
        <v>2029</v>
      </c>
      <c r="G25" s="4">
        <v>4.8223005015834746</v>
      </c>
      <c r="H25" s="24">
        <f t="shared" si="1"/>
        <v>4.653842506559954</v>
      </c>
      <c r="I25" s="24"/>
      <c r="J25" s="27"/>
      <c r="K25" s="8">
        <v>2029</v>
      </c>
      <c r="L25" s="24">
        <v>1343.703919071166</v>
      </c>
      <c r="M25" s="4">
        <f t="shared" si="2"/>
        <v>1335.2337324365974</v>
      </c>
      <c r="N25" s="24"/>
      <c r="O25" s="27"/>
      <c r="P25" s="8">
        <v>2029</v>
      </c>
      <c r="Q25" s="4">
        <v>6.7567261721171876</v>
      </c>
      <c r="R25" s="4">
        <f t="shared" si="3"/>
        <v>6.818526475727424</v>
      </c>
      <c r="S25" s="24"/>
      <c r="T25" s="27"/>
      <c r="U25" s="8">
        <v>2029</v>
      </c>
      <c r="V25" s="4">
        <v>435.47152065853817</v>
      </c>
      <c r="W25" s="24">
        <f t="shared" si="4"/>
        <v>435.62116095720376</v>
      </c>
      <c r="X25" s="24"/>
      <c r="AB25" s="24"/>
      <c r="AC25" s="24"/>
    </row>
    <row r="26" spans="1:29" x14ac:dyDescent="0.25">
      <c r="A26" s="8">
        <v>2030</v>
      </c>
      <c r="B26" s="4">
        <v>419.29590179794326</v>
      </c>
      <c r="C26" s="4">
        <f t="shared" si="0"/>
        <v>373.14795908663837</v>
      </c>
      <c r="F26" s="8">
        <v>2030</v>
      </c>
      <c r="G26" s="4">
        <v>5.428653088812152</v>
      </c>
      <c r="H26" s="4"/>
      <c r="I26" s="24"/>
      <c r="J26" s="27"/>
      <c r="K26" s="8">
        <v>2030</v>
      </c>
      <c r="L26" s="24">
        <v>1345.1955387242251</v>
      </c>
      <c r="M26" s="4">
        <f t="shared" si="2"/>
        <v>1335.4513300901558</v>
      </c>
      <c r="N26" s="24"/>
      <c r="O26" s="27"/>
      <c r="P26" s="8">
        <v>2030</v>
      </c>
      <c r="Q26" s="4">
        <v>6.398570303993786</v>
      </c>
      <c r="R26" s="4">
        <f t="shared" si="3"/>
        <v>6.6025762237595131</v>
      </c>
      <c r="S26" s="24"/>
      <c r="T26" s="27"/>
      <c r="U26" s="8">
        <v>2030</v>
      </c>
      <c r="V26" s="4">
        <v>440.25093212749869</v>
      </c>
      <c r="W26" s="4"/>
      <c r="X26" s="24"/>
      <c r="AB26" s="24"/>
      <c r="AC26" s="24"/>
    </row>
    <row r="27" spans="1:29" x14ac:dyDescent="0.25">
      <c r="A27" s="8">
        <v>2031</v>
      </c>
      <c r="B27" s="4">
        <v>432.61824828859937</v>
      </c>
      <c r="C27" s="4">
        <f t="shared" si="0"/>
        <v>380.30609860626464</v>
      </c>
      <c r="F27" s="8">
        <v>2031</v>
      </c>
      <c r="G27" s="4">
        <v>6.111248013057816</v>
      </c>
      <c r="H27" s="4"/>
      <c r="I27" s="24"/>
      <c r="J27" s="27"/>
      <c r="K27" s="8">
        <v>2031</v>
      </c>
      <c r="L27" s="24">
        <v>1346.0752022985241</v>
      </c>
      <c r="M27" s="4">
        <f t="shared" si="2"/>
        <v>1335.6689277437144</v>
      </c>
      <c r="N27" s="24"/>
      <c r="O27" s="27"/>
      <c r="P27" s="8">
        <v>2031</v>
      </c>
      <c r="Q27" s="4">
        <v>6.0593993144348799</v>
      </c>
      <c r="R27" s="4">
        <f t="shared" si="3"/>
        <v>6.3866259717916023</v>
      </c>
      <c r="S27" s="24"/>
      <c r="T27" s="27"/>
      <c r="U27" s="8">
        <v>2031</v>
      </c>
      <c r="V27" s="4">
        <v>443.93257738916856</v>
      </c>
      <c r="W27" s="4"/>
      <c r="X27" s="24"/>
      <c r="AB27" s="24"/>
      <c r="AC27" s="24"/>
    </row>
    <row r="28" spans="1:29" x14ac:dyDescent="0.25">
      <c r="A28" s="8">
        <v>2032</v>
      </c>
      <c r="B28" s="4">
        <v>438.5477290782211</v>
      </c>
      <c r="C28" s="4">
        <f t="shared" si="0"/>
        <v>387.46423812589273</v>
      </c>
      <c r="F28" s="8">
        <v>2032</v>
      </c>
      <c r="G28" s="4">
        <v>6.8796719307910497</v>
      </c>
      <c r="H28" s="4"/>
      <c r="I28" s="24"/>
      <c r="J28" s="27"/>
      <c r="K28" s="8">
        <v>2032</v>
      </c>
      <c r="L28" s="24">
        <v>1346.4870294505233</v>
      </c>
      <c r="M28" s="4">
        <f t="shared" si="2"/>
        <v>1335.8865253972731</v>
      </c>
      <c r="N28" s="24"/>
      <c r="O28" s="27"/>
      <c r="P28" s="8">
        <v>2032</v>
      </c>
      <c r="Q28" s="4">
        <v>5.7382068661270695</v>
      </c>
      <c r="R28" s="4">
        <f t="shared" si="3"/>
        <v>6.1706757198236915</v>
      </c>
      <c r="S28" s="24"/>
      <c r="T28" s="27"/>
      <c r="U28" s="8">
        <v>2032</v>
      </c>
      <c r="V28" s="4">
        <v>447.17035852693937</v>
      </c>
      <c r="W28" s="4"/>
      <c r="X28" s="24"/>
      <c r="AB28" s="24"/>
      <c r="AC28" s="24"/>
    </row>
    <row r="29" spans="1:29" x14ac:dyDescent="0.25">
      <c r="A29" s="8">
        <v>2033</v>
      </c>
      <c r="B29" s="4">
        <v>444.13374633454799</v>
      </c>
      <c r="C29" s="4">
        <f t="shared" si="0"/>
        <v>394.62237764551901</v>
      </c>
      <c r="F29" s="8">
        <v>2033</v>
      </c>
      <c r="G29" s="4">
        <v>7.7447169177531645</v>
      </c>
      <c r="H29" s="4"/>
      <c r="I29" s="24"/>
      <c r="J29" s="27"/>
      <c r="K29" s="8">
        <v>2033</v>
      </c>
      <c r="L29" s="24">
        <v>1346.5478677076449</v>
      </c>
      <c r="M29" s="4">
        <f t="shared" si="2"/>
        <v>1336.1041230508317</v>
      </c>
      <c r="N29" s="24"/>
      <c r="O29" s="27"/>
      <c r="P29" s="8">
        <v>2033</v>
      </c>
      <c r="Q29" s="4">
        <v>5.4340399649892879</v>
      </c>
      <c r="R29" s="4">
        <f t="shared" si="3"/>
        <v>5.9547254678557806</v>
      </c>
      <c r="S29" s="24"/>
      <c r="T29" s="27"/>
      <c r="U29" s="8">
        <v>2033</v>
      </c>
      <c r="V29" s="4">
        <v>449.95994877570473</v>
      </c>
      <c r="W29" s="4"/>
      <c r="X29" s="24"/>
      <c r="AB29" s="24"/>
      <c r="AC29" s="24"/>
    </row>
    <row r="30" spans="1:29" x14ac:dyDescent="0.25">
      <c r="A30" s="8">
        <v>2034</v>
      </c>
      <c r="B30" s="4">
        <v>449.56300713069083</v>
      </c>
      <c r="C30" s="4">
        <f t="shared" si="0"/>
        <v>401.78051716514528</v>
      </c>
      <c r="F30" s="8">
        <v>2034</v>
      </c>
      <c r="G30" s="4">
        <v>8.7185320375059305</v>
      </c>
      <c r="H30" s="4"/>
      <c r="I30" s="24"/>
      <c r="J30" s="27"/>
      <c r="K30" s="8">
        <v>2034</v>
      </c>
      <c r="L30" s="24">
        <v>1346.3513668475862</v>
      </c>
      <c r="M30" s="4">
        <f t="shared" si="2"/>
        <v>1336.3217207043904</v>
      </c>
      <c r="N30" s="24"/>
      <c r="O30" s="27"/>
      <c r="P30" s="8">
        <v>2034</v>
      </c>
      <c r="Q30" s="4">
        <v>5.1459961325916606</v>
      </c>
      <c r="R30" s="4">
        <f t="shared" si="3"/>
        <v>5.7387752158878698</v>
      </c>
      <c r="S30" s="24"/>
      <c r="T30" s="27"/>
      <c r="U30" s="8">
        <v>2034</v>
      </c>
      <c r="V30" s="4">
        <v>452.29095705036394</v>
      </c>
      <c r="W30" s="4"/>
      <c r="X30" s="24"/>
      <c r="AB30" s="24"/>
      <c r="AC30" s="24"/>
    </row>
    <row r="31" spans="1:29" x14ac:dyDescent="0.25">
      <c r="A31" s="8">
        <v>2035</v>
      </c>
      <c r="B31" s="4">
        <v>454.89219757293984</v>
      </c>
      <c r="C31" s="4">
        <f t="shared" si="0"/>
        <v>408.93865668477338</v>
      </c>
      <c r="F31" s="8">
        <v>2035</v>
      </c>
      <c r="G31" s="4">
        <v>9.8147939681014886</v>
      </c>
      <c r="H31" s="4"/>
      <c r="I31" s="24"/>
      <c r="J31" s="27"/>
      <c r="K31" s="8">
        <v>2035</v>
      </c>
      <c r="L31" s="24">
        <v>1345.9717605395908</v>
      </c>
      <c r="M31" s="4">
        <f t="shared" si="2"/>
        <v>1336.5393183579488</v>
      </c>
      <c r="N31" s="24"/>
      <c r="O31" s="27"/>
      <c r="P31" s="8">
        <v>2035</v>
      </c>
      <c r="Q31" s="4">
        <v>4.8732207284567703</v>
      </c>
      <c r="R31" s="4">
        <f t="shared" si="3"/>
        <v>5.5228249639199589</v>
      </c>
      <c r="S31" s="24"/>
      <c r="T31" s="27"/>
      <c r="U31" s="8">
        <v>2035</v>
      </c>
      <c r="V31" s="4">
        <v>454.14678396618092</v>
      </c>
      <c r="W31" s="4"/>
      <c r="X31" s="24"/>
      <c r="AB31" s="24"/>
      <c r="AC31" s="24"/>
    </row>
    <row r="32" spans="1:29" x14ac:dyDescent="0.25">
      <c r="A32" s="8">
        <v>2036</v>
      </c>
      <c r="B32" s="4">
        <v>461.66482162783092</v>
      </c>
      <c r="C32" s="4">
        <f t="shared" si="0"/>
        <v>416.09679620439965</v>
      </c>
      <c r="F32" s="8">
        <v>2036</v>
      </c>
      <c r="G32" s="4">
        <v>11.048899083226638</v>
      </c>
      <c r="H32" s="4"/>
      <c r="I32" s="24"/>
      <c r="J32" s="27"/>
      <c r="K32" s="8">
        <v>2036</v>
      </c>
      <c r="L32" s="24">
        <v>1345.4672446459365</v>
      </c>
      <c r="M32" s="4">
        <f t="shared" si="2"/>
        <v>1336.7569160115074</v>
      </c>
      <c r="N32" s="24"/>
      <c r="O32" s="27"/>
      <c r="P32" s="8">
        <v>2036</v>
      </c>
      <c r="Q32" s="4">
        <v>4.614904414298592</v>
      </c>
      <c r="R32" s="4">
        <f t="shared" si="3"/>
        <v>5.3068747119520481</v>
      </c>
      <c r="S32" s="24"/>
      <c r="T32" s="27"/>
      <c r="U32" s="8">
        <v>2036</v>
      </c>
      <c r="V32" s="4">
        <v>455.00064958812391</v>
      </c>
      <c r="W32" s="4"/>
      <c r="X32" s="24"/>
      <c r="AB32" s="24"/>
      <c r="AC32" s="24"/>
    </row>
    <row r="33" spans="1:29" x14ac:dyDescent="0.25">
      <c r="A33" s="8">
        <v>2037</v>
      </c>
      <c r="B33" s="4">
        <v>466.4085102339144</v>
      </c>
      <c r="C33" s="4">
        <f t="shared" si="0"/>
        <v>423.25493572402775</v>
      </c>
      <c r="F33" s="8">
        <v>2037</v>
      </c>
      <c r="G33" s="4">
        <v>12.438179685491709</v>
      </c>
      <c r="H33" s="4"/>
      <c r="I33" s="24"/>
      <c r="J33" s="27"/>
      <c r="K33" s="8">
        <v>2037</v>
      </c>
      <c r="L33" s="24">
        <v>1344.8829147140264</v>
      </c>
      <c r="M33" s="4">
        <f t="shared" si="2"/>
        <v>1336.9745136650661</v>
      </c>
      <c r="N33" s="24"/>
      <c r="O33" s="27"/>
      <c r="P33" s="8">
        <v>2037</v>
      </c>
      <c r="Q33" s="4">
        <v>4.3702807526752414</v>
      </c>
      <c r="R33" s="4">
        <f t="shared" si="3"/>
        <v>5.0909244599840804</v>
      </c>
      <c r="S33" s="24"/>
      <c r="T33" s="27"/>
      <c r="U33" s="8">
        <v>2037</v>
      </c>
      <c r="V33" s="4">
        <v>455.33067634846083</v>
      </c>
      <c r="W33" s="4"/>
      <c r="X33" s="24"/>
      <c r="AB33" s="24"/>
      <c r="AC33" s="24"/>
    </row>
    <row r="34" spans="1:29" x14ac:dyDescent="0.25">
      <c r="A34" s="8">
        <v>2038</v>
      </c>
      <c r="B34" s="4">
        <v>471.07655571625719</v>
      </c>
      <c r="C34" s="4">
        <f t="shared" si="0"/>
        <v>430.41307524365402</v>
      </c>
      <c r="F34" s="8">
        <v>2038</v>
      </c>
      <c r="G34" s="4">
        <v>14.002147428737189</v>
      </c>
      <c r="H34" s="4"/>
      <c r="I34" s="24"/>
      <c r="J34" s="27"/>
      <c r="K34" s="8">
        <v>2038</v>
      </c>
      <c r="L34" s="24">
        <v>1344.253269429975</v>
      </c>
      <c r="M34" s="4">
        <f t="shared" si="2"/>
        <v>1337.1921113186245</v>
      </c>
      <c r="N34" s="24"/>
      <c r="O34" s="27"/>
      <c r="P34" s="8">
        <v>2038</v>
      </c>
      <c r="Q34" s="4">
        <v>4.1386239329306962</v>
      </c>
      <c r="R34" s="4">
        <f t="shared" si="3"/>
        <v>4.8749742080161695</v>
      </c>
      <c r="S34" s="24"/>
      <c r="T34" s="27"/>
      <c r="U34" s="8">
        <v>2038</v>
      </c>
      <c r="V34" s="4">
        <v>455.10022154953487</v>
      </c>
      <c r="W34" s="4"/>
      <c r="X34" s="24"/>
      <c r="AB34" s="24"/>
      <c r="AC34" s="24"/>
    </row>
    <row r="35" spans="1:29" x14ac:dyDescent="0.25">
      <c r="A35" s="8">
        <v>2039</v>
      </c>
      <c r="B35" s="4">
        <v>475.69293373681603</v>
      </c>
      <c r="C35" s="4">
        <f t="shared" si="0"/>
        <v>437.5712147632803</v>
      </c>
      <c r="F35" s="8">
        <v>2039</v>
      </c>
      <c r="G35" s="4">
        <v>15.762767348085701</v>
      </c>
      <c r="H35" s="4"/>
      <c r="I35" s="24"/>
      <c r="J35" s="27"/>
      <c r="K35" s="8">
        <v>2039</v>
      </c>
      <c r="L35" s="24">
        <v>1343.6043114116171</v>
      </c>
      <c r="M35" s="4">
        <f t="shared" si="2"/>
        <v>1337.4097089721831</v>
      </c>
      <c r="N35" s="24"/>
      <c r="O35" s="27"/>
      <c r="P35" s="8">
        <v>2039</v>
      </c>
      <c r="Q35" s="4">
        <v>3.9192466176782372</v>
      </c>
      <c r="R35" s="4">
        <f t="shared" si="3"/>
        <v>4.6590239560482587</v>
      </c>
      <c r="S35" s="24"/>
      <c r="T35" s="27"/>
      <c r="U35" s="8">
        <v>2039</v>
      </c>
      <c r="V35" s="4">
        <v>454.26500559838234</v>
      </c>
      <c r="W35" s="4"/>
      <c r="X35" s="24"/>
      <c r="AB35" s="24"/>
      <c r="AC35" s="24"/>
    </row>
    <row r="36" spans="1:29" x14ac:dyDescent="0.25">
      <c r="A36" s="8">
        <v>2040</v>
      </c>
      <c r="B36" s="4">
        <v>480.27801098345265</v>
      </c>
      <c r="C36" s="4">
        <f t="shared" si="0"/>
        <v>444.72935428290839</v>
      </c>
      <c r="F36" s="8">
        <v>2040</v>
      </c>
      <c r="G36" s="4">
        <v>17.744766346334988</v>
      </c>
      <c r="H36" s="4"/>
      <c r="I36" s="24"/>
      <c r="J36" s="27"/>
      <c r="K36" s="8">
        <v>2040</v>
      </c>
      <c r="L36" s="24">
        <v>1342.9552885167548</v>
      </c>
      <c r="M36" s="4">
        <f t="shared" si="2"/>
        <v>1337.6273066257418</v>
      </c>
      <c r="N36" s="24"/>
      <c r="O36" s="27"/>
      <c r="P36" s="8">
        <v>2040</v>
      </c>
      <c r="Q36" s="4">
        <v>3.7114979034359905</v>
      </c>
      <c r="R36" s="4">
        <f t="shared" si="3"/>
        <v>4.4430737040803479</v>
      </c>
      <c r="S36" s="24"/>
      <c r="T36" s="27"/>
      <c r="U36" s="8">
        <v>2040</v>
      </c>
      <c r="V36" s="4">
        <v>452.7724996752392</v>
      </c>
      <c r="W36" s="4"/>
      <c r="X36" s="24"/>
      <c r="AB36" s="24"/>
      <c r="AC36" s="24"/>
    </row>
    <row r="37" spans="1:29" x14ac:dyDescent="0.25">
      <c r="A37" s="8">
        <v>2041</v>
      </c>
      <c r="B37" s="4">
        <v>486.11269245789964</v>
      </c>
      <c r="C37" s="4">
        <f t="shared" si="0"/>
        <v>451.88749380253466</v>
      </c>
      <c r="F37" s="8">
        <v>2041</v>
      </c>
      <c r="G37" s="4">
        <v>19.975980469207567</v>
      </c>
      <c r="H37" s="4"/>
      <c r="I37" s="24"/>
      <c r="J37" s="27"/>
      <c r="K37" s="8">
        <v>2041</v>
      </c>
      <c r="L37" s="24">
        <v>1342.3201226472777</v>
      </c>
      <c r="M37" s="4">
        <f t="shared" si="2"/>
        <v>1337.8449042793004</v>
      </c>
      <c r="N37" s="24"/>
      <c r="O37" s="27"/>
      <c r="P37" s="8">
        <v>2041</v>
      </c>
      <c r="Q37" s="4">
        <v>3.5147613893637084</v>
      </c>
      <c r="R37" s="4">
        <f t="shared" si="3"/>
        <v>4.227123452112437</v>
      </c>
      <c r="S37" s="24"/>
      <c r="T37" s="27"/>
      <c r="U37" s="8">
        <v>2041</v>
      </c>
      <c r="V37" s="4">
        <v>449.92166920178897</v>
      </c>
      <c r="W37" s="4"/>
      <c r="X37" s="24"/>
      <c r="AB37" s="24"/>
      <c r="AC37" s="24"/>
    </row>
    <row r="38" spans="1:29" x14ac:dyDescent="0.25">
      <c r="A38" s="8">
        <v>2042</v>
      </c>
      <c r="B38" s="4">
        <v>489.67516155889683</v>
      </c>
      <c r="C38" s="4">
        <f t="shared" si="0"/>
        <v>459.04563332216276</v>
      </c>
      <c r="F38" s="8">
        <v>2042</v>
      </c>
      <c r="G38" s="4">
        <v>22.487745846739763</v>
      </c>
      <c r="H38" s="4"/>
      <c r="I38" s="24"/>
      <c r="J38" s="27"/>
      <c r="K38" s="8">
        <v>2042</v>
      </c>
      <c r="L38" s="24">
        <v>1341.7085721193243</v>
      </c>
      <c r="M38" s="4">
        <f t="shared" si="2"/>
        <v>1338.062501932859</v>
      </c>
      <c r="N38" s="24"/>
      <c r="O38" s="27"/>
      <c r="P38" s="8">
        <v>2042</v>
      </c>
      <c r="Q38" s="4">
        <v>3.3284533483705743</v>
      </c>
      <c r="R38" s="4">
        <f t="shared" si="3"/>
        <v>4.0111732001445262</v>
      </c>
      <c r="S38" s="24"/>
      <c r="T38" s="27"/>
      <c r="U38" s="8">
        <v>2042</v>
      </c>
      <c r="V38" s="4">
        <v>446.28510583726387</v>
      </c>
      <c r="W38" s="4"/>
      <c r="X38" s="24"/>
      <c r="AB38" s="24"/>
      <c r="AC38" s="24"/>
    </row>
    <row r="39" spans="1:29" x14ac:dyDescent="0.25">
      <c r="A39" s="8">
        <v>2043</v>
      </c>
      <c r="B39" s="4">
        <v>493.2133604885579</v>
      </c>
      <c r="C39" s="4">
        <f t="shared" si="0"/>
        <v>466.20377284178903</v>
      </c>
      <c r="F39" s="8">
        <v>2043</v>
      </c>
      <c r="G39" s="4">
        <v>25.315338791359078</v>
      </c>
      <c r="H39" s="4"/>
      <c r="I39" s="24"/>
      <c r="J39" s="27"/>
      <c r="K39" s="8">
        <v>2043</v>
      </c>
      <c r="L39" s="24">
        <v>1341.1271702010604</v>
      </c>
      <c r="M39" s="4">
        <f t="shared" si="2"/>
        <v>1338.2800995864177</v>
      </c>
      <c r="N39" s="24"/>
      <c r="O39" s="27"/>
      <c r="P39" s="8">
        <v>2043</v>
      </c>
      <c r="Q39" s="4">
        <v>3.1520209951677258</v>
      </c>
      <c r="R39" s="4">
        <f t="shared" si="3"/>
        <v>3.7952229481766153</v>
      </c>
      <c r="S39" s="24"/>
      <c r="T39" s="27"/>
      <c r="U39" s="8">
        <v>2043</v>
      </c>
      <c r="V39" s="4">
        <v>441.78143219617897</v>
      </c>
      <c r="W39" s="4"/>
      <c r="X39" s="24"/>
      <c r="AB39" s="24"/>
      <c r="AC39" s="24"/>
    </row>
    <row r="40" spans="1:29" x14ac:dyDescent="0.25">
      <c r="A40" s="8">
        <v>2044</v>
      </c>
      <c r="B40" s="4">
        <v>496.74364066403047</v>
      </c>
      <c r="C40" s="4">
        <f t="shared" si="0"/>
        <v>473.36191236141531</v>
      </c>
      <c r="F40" s="8">
        <v>2044</v>
      </c>
      <c r="G40" s="4">
        <v>28.498471233576364</v>
      </c>
      <c r="H40" s="4"/>
      <c r="I40" s="24"/>
      <c r="J40" s="27"/>
      <c r="K40" s="8">
        <v>2044</v>
      </c>
      <c r="L40" s="24">
        <v>1340.5799777643122</v>
      </c>
      <c r="M40" s="4">
        <f t="shared" si="2"/>
        <v>1338.4976972399761</v>
      </c>
      <c r="N40" s="24"/>
      <c r="O40" s="27"/>
      <c r="P40" s="8">
        <v>2044</v>
      </c>
      <c r="Q40" s="4">
        <v>2.9849408461265887</v>
      </c>
      <c r="R40" s="4">
        <f t="shared" si="3"/>
        <v>3.5792726962087045</v>
      </c>
      <c r="S40" s="24"/>
      <c r="T40" s="27"/>
      <c r="U40" s="8">
        <v>2044</v>
      </c>
      <c r="V40" s="4">
        <v>436.3174442504004</v>
      </c>
      <c r="W40" s="4"/>
      <c r="X40" s="24"/>
      <c r="AB40" s="24"/>
      <c r="AC40" s="24"/>
    </row>
    <row r="41" spans="1:29" x14ac:dyDescent="0.25">
      <c r="A41" s="8">
        <v>2045</v>
      </c>
      <c r="B41" s="4">
        <v>500.29253751370351</v>
      </c>
      <c r="C41" s="4">
        <f t="shared" si="0"/>
        <v>480.5200518810434</v>
      </c>
      <c r="F41" s="8">
        <v>2045</v>
      </c>
      <c r="G41" s="4">
        <v>32.081848453404724</v>
      </c>
      <c r="H41" s="4"/>
      <c r="I41" s="24"/>
      <c r="J41" s="27"/>
      <c r="K41" s="8">
        <v>2045</v>
      </c>
      <c r="L41" s="24">
        <v>1340.0691829908371</v>
      </c>
      <c r="M41" s="4">
        <f t="shared" si="2"/>
        <v>1338.7152948935347</v>
      </c>
      <c r="N41" s="24"/>
      <c r="O41" s="27"/>
      <c r="P41" s="8">
        <v>2045</v>
      </c>
      <c r="Q41" s="4">
        <v>2.8267171660767461</v>
      </c>
      <c r="R41" s="4">
        <f t="shared" si="3"/>
        <v>3.3633224442407368</v>
      </c>
      <c r="S41" s="24"/>
      <c r="T41" s="27"/>
      <c r="U41" s="8">
        <v>2045</v>
      </c>
      <c r="V41" s="4">
        <v>429.7868297556858</v>
      </c>
      <c r="W41" s="4"/>
      <c r="X41" s="24"/>
      <c r="AB41" s="24"/>
      <c r="AC41" s="24"/>
    </row>
    <row r="42" spans="1:29" x14ac:dyDescent="0.25">
      <c r="A42" s="8">
        <v>2046</v>
      </c>
      <c r="B42" s="4">
        <v>503.251711458437</v>
      </c>
      <c r="C42" s="4">
        <f t="shared" si="0"/>
        <v>487.67819140066968</v>
      </c>
      <c r="F42" s="8">
        <v>2046</v>
      </c>
      <c r="G42" s="4">
        <v>36.115796940524639</v>
      </c>
      <c r="H42" s="4"/>
      <c r="I42" s="24"/>
      <c r="J42" s="27"/>
      <c r="K42" s="8">
        <v>2046</v>
      </c>
      <c r="L42" s="24">
        <v>1339.5955762016715</v>
      </c>
      <c r="M42" s="4">
        <f t="shared" si="2"/>
        <v>1338.9328925470934</v>
      </c>
      <c r="N42" s="24"/>
      <c r="O42" s="27"/>
      <c r="P42" s="8">
        <v>2046</v>
      </c>
      <c r="Q42" s="4">
        <v>2.6768804974348486</v>
      </c>
      <c r="R42" s="4">
        <f t="shared" si="3"/>
        <v>3.1473721922728259</v>
      </c>
      <c r="S42" s="24"/>
      <c r="T42" s="27"/>
      <c r="U42" s="8">
        <v>2046</v>
      </c>
      <c r="V42" s="4">
        <v>421.46836618030136</v>
      </c>
      <c r="W42" s="4"/>
      <c r="X42" s="24"/>
      <c r="AB42" s="24"/>
      <c r="AC42" s="24"/>
    </row>
    <row r="43" spans="1:29" x14ac:dyDescent="0.25">
      <c r="A43" s="8">
        <v>2047</v>
      </c>
      <c r="B43" s="4">
        <v>506.25280828666752</v>
      </c>
      <c r="C43" s="4">
        <f t="shared" si="0"/>
        <v>494.83633092029777</v>
      </c>
      <c r="F43" s="8">
        <v>2047</v>
      </c>
      <c r="G43" s="4">
        <v>40.656971201133608</v>
      </c>
      <c r="H43" s="4"/>
      <c r="I43" s="24"/>
      <c r="J43" s="27"/>
      <c r="K43" s="8">
        <v>2047</v>
      </c>
      <c r="L43" s="24">
        <v>1339.1589233946488</v>
      </c>
      <c r="M43" s="4">
        <f t="shared" si="2"/>
        <v>1339.1504902006518</v>
      </c>
      <c r="N43" s="24"/>
      <c r="O43" s="27"/>
      <c r="P43" s="8">
        <v>2047</v>
      </c>
      <c r="Q43" s="4">
        <v>2.5349862673004679</v>
      </c>
      <c r="R43" s="4">
        <f t="shared" si="3"/>
        <v>2.9314219403049151</v>
      </c>
      <c r="S43" s="24"/>
      <c r="T43" s="27"/>
      <c r="U43" s="8">
        <v>2047</v>
      </c>
      <c r="V43" s="4">
        <v>411.83256205901608</v>
      </c>
      <c r="W43" s="4"/>
      <c r="X43" s="24"/>
      <c r="AB43" s="24"/>
      <c r="AC43" s="24"/>
    </row>
    <row r="44" spans="1:29" x14ac:dyDescent="0.25">
      <c r="A44" s="8">
        <v>2048</v>
      </c>
      <c r="B44" s="4">
        <v>509.30986033605137</v>
      </c>
      <c r="C44" s="4">
        <f t="shared" si="0"/>
        <v>501.99447043992404</v>
      </c>
      <c r="F44" s="8">
        <v>2048</v>
      </c>
      <c r="G44" s="4">
        <v>45.769149438179241</v>
      </c>
      <c r="H44" s="4"/>
      <c r="I44" s="24"/>
      <c r="J44" s="27"/>
      <c r="K44" s="8">
        <v>2048</v>
      </c>
      <c r="L44" s="24">
        <v>1338.7582580948847</v>
      </c>
      <c r="M44" s="4">
        <f t="shared" si="2"/>
        <v>1339.3680878542104</v>
      </c>
      <c r="N44" s="24"/>
      <c r="O44" s="27"/>
      <c r="P44" s="8">
        <v>2048</v>
      </c>
      <c r="Q44" s="4">
        <v>2.4006134683860179</v>
      </c>
      <c r="R44" s="4">
        <f t="shared" si="3"/>
        <v>2.7154716883370043</v>
      </c>
      <c r="S44" s="24"/>
      <c r="T44" s="27"/>
      <c r="U44" s="8">
        <v>2048</v>
      </c>
      <c r="V44" s="4">
        <v>400.72545105740369</v>
      </c>
      <c r="W44" s="4"/>
      <c r="X44" s="24"/>
      <c r="AB44" s="24"/>
      <c r="AC44" s="24"/>
    </row>
    <row r="45" spans="1:29" x14ac:dyDescent="0.25">
      <c r="A45" s="8">
        <v>2049</v>
      </c>
      <c r="B45" s="4">
        <v>512.4374487066932</v>
      </c>
      <c r="C45" s="4">
        <f t="shared" si="0"/>
        <v>509.15260995955032</v>
      </c>
      <c r="F45" s="8">
        <v>2049</v>
      </c>
      <c r="G45" s="4">
        <v>51.524129279850875</v>
      </c>
      <c r="H45" s="4"/>
      <c r="I45" s="24"/>
      <c r="J45" s="27"/>
      <c r="K45" s="8">
        <v>2049</v>
      </c>
      <c r="L45" s="24">
        <v>1338.3921076751121</v>
      </c>
      <c r="M45" s="4">
        <f t="shared" si="2"/>
        <v>1339.5856855077691</v>
      </c>
      <c r="N45" s="24"/>
      <c r="O45" s="27"/>
      <c r="P45" s="8">
        <v>2049</v>
      </c>
      <c r="Q45" s="4">
        <v>2.2733634098670539</v>
      </c>
      <c r="R45" s="4">
        <f t="shared" si="3"/>
        <v>2.4995214363690934</v>
      </c>
      <c r="S45" s="24"/>
      <c r="T45" s="27"/>
      <c r="U45" s="8">
        <v>2049</v>
      </c>
      <c r="V45" s="4">
        <v>387.97301195555372</v>
      </c>
      <c r="W45" s="4"/>
      <c r="X45" s="24"/>
      <c r="AB45" s="24"/>
      <c r="AC45" s="24"/>
    </row>
    <row r="46" spans="1:29" x14ac:dyDescent="0.25">
      <c r="A46" s="8">
        <v>2050</v>
      </c>
      <c r="B46" s="4">
        <v>515.65086877451392</v>
      </c>
      <c r="C46" s="4">
        <f t="shared" si="0"/>
        <v>516.31074947917841</v>
      </c>
      <c r="F46" s="8">
        <v>2050</v>
      </c>
      <c r="G46" s="4">
        <v>58.002736136326064</v>
      </c>
      <c r="H46" s="4"/>
      <c r="I46" s="24"/>
      <c r="J46" s="27"/>
      <c r="K46" s="8">
        <v>2050</v>
      </c>
      <c r="L46" s="24">
        <v>1338.0586673682369</v>
      </c>
      <c r="M46" s="4">
        <f t="shared" si="2"/>
        <v>1339.8032831613277</v>
      </c>
      <c r="N46" s="24"/>
      <c r="O46" s="27"/>
      <c r="P46" s="8">
        <v>2050</v>
      </c>
      <c r="Q46" s="4">
        <v>2.152858534446628</v>
      </c>
      <c r="R46" s="4">
        <f t="shared" si="3"/>
        <v>2.2835711844011826</v>
      </c>
      <c r="S46" s="24"/>
      <c r="T46" s="27"/>
      <c r="U46" s="8">
        <v>2050</v>
      </c>
      <c r="V46" s="4">
        <v>373.37878518086001</v>
      </c>
      <c r="W46" s="4"/>
      <c r="X46" s="24"/>
      <c r="AB46" s="24"/>
      <c r="AC46" s="24"/>
    </row>
    <row r="47" spans="1:29" x14ac:dyDescent="0.25">
      <c r="A47" s="8">
        <v>2051</v>
      </c>
      <c r="B47" s="4">
        <v>517.99671870687405</v>
      </c>
      <c r="C47" s="4">
        <f t="shared" si="0"/>
        <v>523.46888899880469</v>
      </c>
      <c r="F47" s="8">
        <v>2051</v>
      </c>
      <c r="G47" s="4">
        <v>65.295958346566792</v>
      </c>
      <c r="H47" s="4"/>
      <c r="I47" s="24"/>
      <c r="J47" s="27"/>
      <c r="K47" s="8">
        <v>2051</v>
      </c>
      <c r="L47" s="24">
        <v>1337.755932729719</v>
      </c>
      <c r="M47" s="4">
        <f t="shared" si="2"/>
        <v>1340.0208808148864</v>
      </c>
      <c r="N47" s="24"/>
      <c r="O47" s="27"/>
      <c r="P47" s="8">
        <v>2051</v>
      </c>
      <c r="Q47" s="4">
        <v>2.0387412981238766</v>
      </c>
      <c r="R47" s="4">
        <f t="shared" si="3"/>
        <v>2.0676209324332717</v>
      </c>
      <c r="S47" s="24"/>
      <c r="T47" s="27"/>
      <c r="U47" s="8">
        <v>2051</v>
      </c>
      <c r="V47" s="4">
        <v>355.32408223109127</v>
      </c>
      <c r="W47" s="4"/>
      <c r="X47" s="24"/>
      <c r="AB47" s="24"/>
      <c r="AC47" s="24"/>
    </row>
    <row r="48" spans="1:29" x14ac:dyDescent="0.25">
      <c r="A48" s="8">
        <v>2052</v>
      </c>
      <c r="B48" s="4">
        <v>519.86383472909552</v>
      </c>
      <c r="C48" s="4">
        <f t="shared" si="0"/>
        <v>530.62702851843278</v>
      </c>
      <c r="F48" s="8">
        <v>2052</v>
      </c>
      <c r="G48" s="4">
        <v>73.506225057655399</v>
      </c>
      <c r="H48" s="4"/>
      <c r="I48" s="24"/>
      <c r="J48" s="27"/>
      <c r="K48" s="8">
        <v>2052</v>
      </c>
      <c r="L48" s="24">
        <v>1337.4817992579713</v>
      </c>
      <c r="M48" s="4">
        <f t="shared" si="2"/>
        <v>1340.2384784684448</v>
      </c>
      <c r="N48" s="24"/>
      <c r="O48" s="27"/>
      <c r="P48" s="8">
        <v>2052</v>
      </c>
      <c r="Q48" s="4">
        <v>1.930673109343068</v>
      </c>
      <c r="R48" s="4">
        <f t="shared" si="3"/>
        <v>1.851670680465304</v>
      </c>
      <c r="S48" s="24"/>
      <c r="T48" s="27"/>
      <c r="U48" s="8">
        <v>2052</v>
      </c>
      <c r="V48" s="4">
        <v>334.98670748613785</v>
      </c>
      <c r="W48" s="4"/>
      <c r="X48" s="24"/>
      <c r="AB48" s="24"/>
      <c r="AC48" s="24"/>
    </row>
    <row r="49" spans="1:29" x14ac:dyDescent="0.25">
      <c r="A49" s="8">
        <v>2053</v>
      </c>
      <c r="B49" s="4">
        <v>521.85482928990314</v>
      </c>
      <c r="C49" s="4">
        <f t="shared" si="0"/>
        <v>537.78516803805906</v>
      </c>
      <c r="F49" s="8">
        <v>2053</v>
      </c>
      <c r="G49" s="4">
        <v>82.748844783756539</v>
      </c>
      <c r="H49" s="4"/>
      <c r="I49" s="24"/>
      <c r="J49" s="27"/>
      <c r="K49" s="8">
        <v>2053</v>
      </c>
      <c r="L49" s="24">
        <v>1337.2341361905239</v>
      </c>
      <c r="M49" s="4">
        <f t="shared" si="2"/>
        <v>1340.4560761220034</v>
      </c>
      <c r="N49" s="24"/>
      <c r="O49" s="27"/>
      <c r="P49" s="8">
        <v>2053</v>
      </c>
      <c r="Q49" s="4">
        <v>1.8283333243754905</v>
      </c>
      <c r="R49" s="4">
        <f t="shared" si="3"/>
        <v>1.6357204284973932</v>
      </c>
      <c r="S49" s="24"/>
      <c r="T49" s="27"/>
      <c r="U49" s="8">
        <v>2053</v>
      </c>
      <c r="V49" s="4">
        <v>312.09060826789027</v>
      </c>
      <c r="W49" s="4"/>
      <c r="X49" s="24"/>
      <c r="AB49" s="24"/>
      <c r="AC49" s="24"/>
    </row>
    <row r="50" spans="1:29" x14ac:dyDescent="0.25">
      <c r="A50" s="8">
        <v>2054</v>
      </c>
      <c r="B50" s="4">
        <v>523.98876005845761</v>
      </c>
      <c r="C50" s="4">
        <f t="shared" si="0"/>
        <v>544.94330755768533</v>
      </c>
      <c r="F50" s="8">
        <v>2054</v>
      </c>
      <c r="G50" s="4">
        <v>93.153624848445418</v>
      </c>
      <c r="H50" s="4"/>
      <c r="I50" s="24"/>
      <c r="J50" s="27"/>
      <c r="K50" s="8">
        <v>2054</v>
      </c>
      <c r="L50" s="24">
        <v>1337.0108401082548</v>
      </c>
      <c r="M50" s="4">
        <f t="shared" si="2"/>
        <v>1340.6736737755621</v>
      </c>
      <c r="N50" s="24"/>
      <c r="O50" s="27"/>
      <c r="P50" s="8">
        <v>2054</v>
      </c>
      <c r="Q50" s="4">
        <v>1.7314182959534541</v>
      </c>
      <c r="R50" s="4">
        <f t="shared" si="3"/>
        <v>1.4197701765294823</v>
      </c>
      <c r="S50" s="24"/>
      <c r="T50" s="27"/>
      <c r="U50" s="8">
        <v>2054</v>
      </c>
      <c r="V50" s="4">
        <v>286.32510847337943</v>
      </c>
      <c r="W50" s="4"/>
      <c r="X50" s="24"/>
      <c r="AB50" s="24"/>
      <c r="AC50" s="24"/>
    </row>
    <row r="51" spans="1:29" x14ac:dyDescent="0.25">
      <c r="A51" s="8">
        <v>2055</v>
      </c>
      <c r="B51" s="4">
        <v>526.28626526025369</v>
      </c>
      <c r="C51" s="4">
        <f t="shared" si="0"/>
        <v>552.10144707731342</v>
      </c>
      <c r="F51" s="8">
        <v>2055</v>
      </c>
      <c r="G51" s="4">
        <v>104.8666944545467</v>
      </c>
      <c r="H51" s="4"/>
      <c r="I51" s="24"/>
      <c r="J51" s="27"/>
      <c r="K51" s="8">
        <v>2055</v>
      </c>
      <c r="L51" s="24">
        <v>1336.8098728505197</v>
      </c>
      <c r="M51" s="4">
        <f t="shared" si="2"/>
        <v>1340.8912714291205</v>
      </c>
      <c r="N51" s="24"/>
      <c r="O51" s="27"/>
      <c r="P51" s="8">
        <v>2055</v>
      </c>
      <c r="Q51" s="4">
        <v>1.63964047233364</v>
      </c>
      <c r="R51" s="4">
        <f t="shared" si="3"/>
        <v>1.2038199245615715</v>
      </c>
      <c r="S51" s="24"/>
      <c r="T51" s="27"/>
      <c r="U51" s="8">
        <v>2055</v>
      </c>
      <c r="V51" s="4">
        <v>257.34068729851856</v>
      </c>
      <c r="W51" s="4"/>
      <c r="X51" s="24"/>
      <c r="AB51" s="24"/>
      <c r="AC51" s="24"/>
    </row>
    <row r="52" spans="1:29" x14ac:dyDescent="0.25">
      <c r="A52" s="8">
        <v>2056</v>
      </c>
      <c r="B52" s="4">
        <v>528.82948658129555</v>
      </c>
      <c r="C52" s="4">
        <f t="shared" si="0"/>
        <v>559.2595865969397</v>
      </c>
      <c r="F52" s="8">
        <v>2056</v>
      </c>
      <c r="G52" s="4">
        <v>118.05255698545994</v>
      </c>
      <c r="H52" s="4"/>
      <c r="I52" s="24"/>
      <c r="J52" s="27"/>
      <c r="K52" s="8">
        <v>2056</v>
      </c>
      <c r="L52" s="24">
        <v>1336.6292873273962</v>
      </c>
      <c r="M52" s="4">
        <f t="shared" si="2"/>
        <v>1341.1088690826791</v>
      </c>
      <c r="N52" s="24"/>
      <c r="O52" s="27"/>
      <c r="P52" s="8">
        <v>2056</v>
      </c>
      <c r="Q52" s="4">
        <v>1.5527275441166726</v>
      </c>
      <c r="R52" s="4">
        <f t="shared" si="3"/>
        <v>0.98786967259366065</v>
      </c>
      <c r="S52" s="24"/>
      <c r="T52" s="27"/>
      <c r="U52" s="8">
        <v>2056</v>
      </c>
      <c r="V52" s="4">
        <v>224.7442292597963</v>
      </c>
      <c r="W52" s="4"/>
      <c r="X52" s="24"/>
      <c r="AB52" s="24"/>
      <c r="AC52" s="24"/>
    </row>
    <row r="53" spans="1:29" x14ac:dyDescent="0.25">
      <c r="A53" s="8">
        <v>2057</v>
      </c>
      <c r="B53" s="4">
        <v>531.58335748857132</v>
      </c>
      <c r="C53" s="4">
        <f t="shared" si="0"/>
        <v>566.41772611656779</v>
      </c>
      <c r="F53" s="8">
        <v>2057</v>
      </c>
      <c r="G53" s="4">
        <v>132.89640036137354</v>
      </c>
      <c r="H53" s="4"/>
      <c r="I53" s="24"/>
      <c r="J53" s="27"/>
      <c r="K53" s="8">
        <v>2057</v>
      </c>
      <c r="L53" s="24">
        <v>1336.4672440742154</v>
      </c>
      <c r="M53" s="4">
        <f t="shared" si="2"/>
        <v>1341.3264667362378</v>
      </c>
      <c r="N53" s="24"/>
      <c r="O53" s="27"/>
      <c r="P53" s="8">
        <v>2057</v>
      </c>
      <c r="Q53" s="4">
        <v>1.4704216362914975</v>
      </c>
      <c r="R53" s="4">
        <f t="shared" si="3"/>
        <v>0.77191942062574981</v>
      </c>
      <c r="S53" s="24"/>
      <c r="T53" s="27"/>
      <c r="U53" s="8">
        <v>2057</v>
      </c>
      <c r="V53" s="4">
        <v>188.09368073804364</v>
      </c>
      <c r="W53" s="4"/>
      <c r="X53" s="24"/>
      <c r="AB53" s="24"/>
      <c r="AC53" s="24"/>
    </row>
    <row r="54" spans="1:29" x14ac:dyDescent="0.25">
      <c r="A54" s="8">
        <v>2058</v>
      </c>
      <c r="B54" s="4">
        <v>534.57490252009427</v>
      </c>
      <c r="C54" s="4">
        <f t="shared" si="0"/>
        <v>573.57586563619407</v>
      </c>
      <c r="F54" s="8">
        <v>2058</v>
      </c>
      <c r="G54" s="4">
        <v>149.60669789800286</v>
      </c>
      <c r="H54" s="4"/>
      <c r="I54" s="24"/>
      <c r="J54" s="27"/>
      <c r="K54" s="8">
        <v>2058</v>
      </c>
      <c r="L54" s="24">
        <v>1336.3220207965992</v>
      </c>
      <c r="M54" s="4">
        <f t="shared" si="2"/>
        <v>1341.5440643897964</v>
      </c>
      <c r="N54" s="24"/>
      <c r="O54" s="27"/>
      <c r="P54" s="8">
        <v>2058</v>
      </c>
      <c r="Q54" s="4">
        <v>1.3924785431073021</v>
      </c>
      <c r="R54" s="4">
        <f t="shared" si="3"/>
        <v>0.55596916865783896</v>
      </c>
      <c r="S54" s="24"/>
      <c r="T54" s="27"/>
      <c r="U54" s="8">
        <v>2058</v>
      </c>
      <c r="V54" s="4">
        <v>146.89204015763522</v>
      </c>
      <c r="W54" s="4"/>
      <c r="X54" s="24"/>
      <c r="AB54" s="24"/>
      <c r="AC54" s="24"/>
    </row>
    <row r="55" spans="1:29" x14ac:dyDescent="0.25">
      <c r="A55" s="8">
        <v>2059</v>
      </c>
      <c r="B55" s="4">
        <v>537.83390812421487</v>
      </c>
      <c r="C55" s="4">
        <f t="shared" si="0"/>
        <v>580.73400515582034</v>
      </c>
      <c r="F55" s="8">
        <v>2059</v>
      </c>
      <c r="G55" s="4">
        <v>168.41813619543078</v>
      </c>
      <c r="H55" s="4"/>
      <c r="I55" s="24"/>
      <c r="J55" s="27"/>
      <c r="K55" s="8">
        <v>2059</v>
      </c>
      <c r="L55" s="24">
        <v>1336.1920166748134</v>
      </c>
      <c r="M55" s="4">
        <f t="shared" si="2"/>
        <v>1341.761662043355</v>
      </c>
      <c r="N55" s="24"/>
      <c r="O55" s="27"/>
      <c r="P55" s="8">
        <v>2059</v>
      </c>
      <c r="Q55" s="4">
        <v>1.3186670035028292</v>
      </c>
      <c r="R55" s="4">
        <f t="shared" si="3"/>
        <v>0.34001891668992812</v>
      </c>
      <c r="S55" s="24"/>
      <c r="T55" s="27"/>
      <c r="U55" s="8">
        <v>2059</v>
      </c>
      <c r="V55" s="4">
        <v>100.58059980593428</v>
      </c>
      <c r="W55" s="4"/>
      <c r="X55" s="24"/>
      <c r="AB55" s="24"/>
      <c r="AC55" s="24"/>
    </row>
    <row r="56" spans="1:29" x14ac:dyDescent="0.25">
      <c r="A56" s="8">
        <v>2060</v>
      </c>
      <c r="B56" s="4">
        <v>541.39329021361493</v>
      </c>
      <c r="C56" s="4">
        <f t="shared" si="0"/>
        <v>587.89214467544844</v>
      </c>
      <c r="F56" s="8">
        <v>2060</v>
      </c>
      <c r="G56" s="4">
        <v>189.59491117757841</v>
      </c>
      <c r="H56" s="4"/>
      <c r="I56" s="24"/>
      <c r="J56" s="27"/>
      <c r="K56" s="8">
        <v>2060</v>
      </c>
      <c r="L56" s="24">
        <v>1336.0757528125021</v>
      </c>
      <c r="M56" s="4">
        <f t="shared" si="2"/>
        <v>1341.9792596969137</v>
      </c>
      <c r="N56" s="24"/>
      <c r="O56" s="27"/>
      <c r="P56" s="8">
        <v>2060</v>
      </c>
      <c r="Q56" s="4">
        <v>1.2487680149432185</v>
      </c>
      <c r="R56" s="4">
        <f t="shared" si="3"/>
        <v>0.12406866472196043</v>
      </c>
      <c r="S56" s="24"/>
      <c r="T56" s="27"/>
      <c r="U56" s="8">
        <v>2060</v>
      </c>
      <c r="V56" s="4">
        <v>48.531347066530181</v>
      </c>
      <c r="W56" s="4"/>
      <c r="X56" s="24"/>
      <c r="AB56" s="24"/>
      <c r="AC56" s="24"/>
    </row>
    <row r="57" spans="1:29" x14ac:dyDescent="0.25">
      <c r="R57" s="27"/>
      <c r="S57" s="27"/>
      <c r="T57" s="27"/>
      <c r="W57" s="27"/>
      <c r="X57"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DDCD-B4F0-8943-8F07-B2710950C2C2}">
  <dimension ref="A1:AP11"/>
  <sheetViews>
    <sheetView workbookViewId="0">
      <selection activeCell="H42" sqref="H42"/>
    </sheetView>
  </sheetViews>
  <sheetFormatPr defaultColWidth="11" defaultRowHeight="15.75" x14ac:dyDescent="0.25"/>
  <sheetData>
    <row r="1" spans="1:42" x14ac:dyDescent="0.25">
      <c r="A1" s="1" t="s">
        <v>11</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c r="AG1" s="8">
        <v>2051</v>
      </c>
      <c r="AH1" s="8">
        <v>2052</v>
      </c>
      <c r="AI1" s="8">
        <v>2053</v>
      </c>
      <c r="AJ1" s="8">
        <v>2054</v>
      </c>
      <c r="AK1" s="8">
        <v>2055</v>
      </c>
      <c r="AL1" s="8">
        <v>2056</v>
      </c>
      <c r="AM1" s="8">
        <v>2057</v>
      </c>
      <c r="AN1" s="8">
        <v>2058</v>
      </c>
      <c r="AO1" s="8">
        <v>2059</v>
      </c>
      <c r="AP1" s="8">
        <v>2060</v>
      </c>
    </row>
    <row r="2" spans="1:42" x14ac:dyDescent="0.25">
      <c r="A2" s="1" t="s">
        <v>22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row>
    <row r="3" spans="1:42" x14ac:dyDescent="0.25">
      <c r="A3" s="1" t="s">
        <v>23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row>
    <row r="4" spans="1:42" x14ac:dyDescent="0.25">
      <c r="A4" s="1" t="s">
        <v>24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row>
    <row r="5" spans="1:42" x14ac:dyDescent="0.25">
      <c r="A5" s="1" t="s">
        <v>25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row>
    <row r="6" spans="1:42" x14ac:dyDescent="0.25">
      <c r="A6" s="1" t="s">
        <v>26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row>
    <row r="7" spans="1:42" x14ac:dyDescent="0.25">
      <c r="A7" s="1" t="s">
        <v>27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row>
    <row r="8" spans="1:42" x14ac:dyDescent="0.25">
      <c r="A8" s="1" t="s">
        <v>28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row>
    <row r="9" spans="1:42" x14ac:dyDescent="0.25">
      <c r="A9" s="1" t="s">
        <v>29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row>
    <row r="10" spans="1:42" x14ac:dyDescent="0.25">
      <c r="A10" s="1" t="s">
        <v>30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row>
    <row r="11" spans="1:42" x14ac:dyDescent="0.25">
      <c r="A11" s="1" t="s">
        <v>31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5D7-D38E-AC45-8D58-BEED0E1E35E0}">
  <sheetPr>
    <tabColor theme="4" tint="0.79998168889431442"/>
  </sheetPr>
  <dimension ref="A1:B3"/>
  <sheetViews>
    <sheetView workbookViewId="0">
      <selection activeCell="G8" sqref="G8"/>
    </sheetView>
  </sheetViews>
  <sheetFormatPr defaultColWidth="11" defaultRowHeight="15.75" x14ac:dyDescent="0.25"/>
  <sheetData>
    <row r="1" spans="1:2" x14ac:dyDescent="0.25">
      <c r="A1" s="3" t="s">
        <v>148</v>
      </c>
    </row>
    <row r="2" spans="1:2" x14ac:dyDescent="0.25">
      <c r="A2" s="13" t="s">
        <v>150</v>
      </c>
      <c r="B2" s="15">
        <v>1</v>
      </c>
    </row>
    <row r="3" spans="1:2" x14ac:dyDescent="0.25">
      <c r="A3" s="13" t="s">
        <v>149</v>
      </c>
      <c r="B3" s="15">
        <v>947817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CEEE9-372A-5544-8904-8D367EDDD7F0}">
  <sheetPr>
    <tabColor theme="3" tint="0.249977111117893"/>
  </sheetPr>
  <dimension ref="A1:AQ11"/>
  <sheetViews>
    <sheetView workbookViewId="0">
      <selection activeCell="I9" sqref="I9"/>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'Residentail-Heating'!B2*Conversion!$B$3</f>
        <v>0</v>
      </c>
      <c r="C2" s="16">
        <f>'Residentail-Heating'!C2*Conversion!$B$3</f>
        <v>0</v>
      </c>
      <c r="D2" s="16">
        <f>'Residentail-Heating'!D2*Conversion!$B$3</f>
        <v>0</v>
      </c>
      <c r="E2" s="16">
        <f>'Residentail-Heating'!E2*Conversion!$B$3</f>
        <v>0</v>
      </c>
      <c r="F2" s="4">
        <f>'Residentail-Heating'!F2*Conversion!$B$3</f>
        <v>0</v>
      </c>
      <c r="G2" s="4">
        <f>'Residentail-Heating'!G2*Conversion!$B$3</f>
        <v>0</v>
      </c>
      <c r="H2" s="4">
        <f>'Residentail-Heating'!H2*Conversion!$B$3</f>
        <v>0</v>
      </c>
      <c r="I2" s="4">
        <f>'Residentail-Heating'!I2*Conversion!$B$3</f>
        <v>0</v>
      </c>
      <c r="J2" s="4">
        <f>'Residentail-Heating'!J2*Conversion!$B$3</f>
        <v>0</v>
      </c>
      <c r="K2" s="4">
        <f>'Residentail-Heating'!K2*Conversion!$B$3</f>
        <v>0</v>
      </c>
      <c r="L2" s="4">
        <f>'Residentail-Heating'!L2*Conversion!$B$3</f>
        <v>0</v>
      </c>
      <c r="M2" s="4">
        <f>'Residentail-Heating'!M2*Conversion!$B$3</f>
        <v>0</v>
      </c>
      <c r="N2" s="4">
        <f>'Residentail-Heating'!N2*Conversion!$B$3</f>
        <v>0</v>
      </c>
      <c r="O2" s="4">
        <f>'Residentail-Heating'!O2*Conversion!$B$3</f>
        <v>0</v>
      </c>
      <c r="P2" s="4">
        <f>'Residentail-Heating'!P2*Conversion!$B$3</f>
        <v>0</v>
      </c>
      <c r="Q2" s="4">
        <f>'Residentail-Heating'!Q2*Conversion!$B$3</f>
        <v>0</v>
      </c>
      <c r="R2" s="4">
        <f>'Residentail-Heating'!R2*Conversion!$B$3</f>
        <v>0</v>
      </c>
      <c r="S2" s="4">
        <f>'Residentail-Heating'!S2*Conversion!$B$3</f>
        <v>0</v>
      </c>
      <c r="T2" s="4">
        <f>'Residentail-Heating'!T2*Conversion!$B$3</f>
        <v>0</v>
      </c>
      <c r="U2" s="4">
        <f>'Residentail-Heating'!U2*Conversion!$B$3</f>
        <v>0</v>
      </c>
      <c r="V2" s="4">
        <f>'Residentail-Heating'!V2*Conversion!$B$3</f>
        <v>0</v>
      </c>
      <c r="W2" s="4">
        <f>'Residentail-Heating'!W2*Conversion!$B$3</f>
        <v>0</v>
      </c>
      <c r="X2" s="4">
        <f>'Residentail-Heating'!X2*Conversion!$B$3</f>
        <v>0</v>
      </c>
      <c r="Y2" s="4">
        <f>'Residentail-Heating'!Y2*Conversion!$B$3</f>
        <v>0</v>
      </c>
      <c r="Z2" s="4">
        <f>'Residentail-Heating'!Z2*Conversion!$B$3</f>
        <v>0</v>
      </c>
      <c r="AA2" s="4">
        <f>'Residentail-Heating'!AA2*Conversion!$B$3</f>
        <v>0</v>
      </c>
      <c r="AB2" s="4">
        <f>'Residentail-Heating'!AB2*Conversion!$B$3</f>
        <v>0</v>
      </c>
      <c r="AC2" s="4">
        <f>'Residentail-Heating'!AC2*Conversion!$B$3</f>
        <v>0</v>
      </c>
      <c r="AD2" s="4">
        <f>'Residentail-Heating'!AD2*Conversion!$B$3</f>
        <v>0</v>
      </c>
      <c r="AE2" s="4">
        <f>'Residentail-Heating'!AE2*Conversion!$B$3</f>
        <v>0</v>
      </c>
      <c r="AF2" s="4">
        <f>'Residentail-Heating'!AF2*Conversion!$B$3</f>
        <v>0</v>
      </c>
      <c r="AG2" s="4">
        <f>'Residentail-Heating'!AG2*Conversion!$B$3</f>
        <v>0</v>
      </c>
      <c r="AH2" s="4">
        <f>'Residentail-Heating'!AH2*Conversion!$B$3</f>
        <v>0</v>
      </c>
      <c r="AI2" s="4">
        <f>'Residentail-Heating'!AI2*Conversion!$B$3</f>
        <v>0</v>
      </c>
      <c r="AJ2" s="4">
        <f>'Residentail-Heating'!AJ2*Conversion!$B$3</f>
        <v>0</v>
      </c>
      <c r="AK2" s="4">
        <f>'Residentail-Heating'!AK2*Conversion!$B$3</f>
        <v>0</v>
      </c>
      <c r="AL2" s="4">
        <f>'Residentail-Heating'!AL2*Conversion!$B$3</f>
        <v>0</v>
      </c>
      <c r="AM2" s="4">
        <f>'Residentail-Heating'!AM2*Conversion!$B$3</f>
        <v>0</v>
      </c>
      <c r="AN2" s="4">
        <f>'Residentail-Heating'!AN2*Conversion!$B$3</f>
        <v>0</v>
      </c>
      <c r="AO2" s="4">
        <f>'Residentail-Heating'!AO2*Conversion!$B$3</f>
        <v>0</v>
      </c>
      <c r="AP2" s="4">
        <f>'Residentail-Heating'!AP2*Conversion!$B$3</f>
        <v>0</v>
      </c>
      <c r="AQ2" s="4">
        <f>'Residentail-Heating'!AQ2*Conversion!$B$3</f>
        <v>0</v>
      </c>
    </row>
    <row r="3" spans="1:43" x14ac:dyDescent="0.25">
      <c r="A3" s="1" t="s">
        <v>13</v>
      </c>
      <c r="B3" s="16">
        <f>'Residentail-Heating'!B3*Conversion!$B$3</f>
        <v>0</v>
      </c>
      <c r="C3" s="16">
        <f>'Residentail-Heating'!C3*Conversion!$B$3</f>
        <v>0</v>
      </c>
      <c r="D3" s="16">
        <f>'Residentail-Heating'!D3*Conversion!$B$3</f>
        <v>0</v>
      </c>
      <c r="E3" s="16">
        <f>'Residentail-Heating'!E3*Conversion!$B$3</f>
        <v>0</v>
      </c>
      <c r="F3" s="4">
        <f>'Residentail-Heating'!F3*Conversion!$B$3</f>
        <v>0</v>
      </c>
      <c r="G3" s="4">
        <f>'Residentail-Heating'!G3*Conversion!$B$3</f>
        <v>0</v>
      </c>
      <c r="H3" s="4">
        <f>'Residentail-Heating'!H3*Conversion!$B$3</f>
        <v>0</v>
      </c>
      <c r="I3" s="4">
        <f>'Residentail-Heating'!I3*Conversion!$B$3</f>
        <v>0</v>
      </c>
      <c r="J3" s="4">
        <f>'Residentail-Heating'!J3*Conversion!$B$3</f>
        <v>0</v>
      </c>
      <c r="K3" s="4">
        <f>'Residentail-Heating'!K3*Conversion!$B$3</f>
        <v>0</v>
      </c>
      <c r="L3" s="4">
        <f>'Residentail-Heating'!L3*Conversion!$B$3</f>
        <v>0</v>
      </c>
      <c r="M3" s="4">
        <f>'Residentail-Heating'!M3*Conversion!$B$3</f>
        <v>0</v>
      </c>
      <c r="N3" s="4">
        <f>'Residentail-Heating'!N3*Conversion!$B$3</f>
        <v>0</v>
      </c>
      <c r="O3" s="4">
        <f>'Residentail-Heating'!O3*Conversion!$B$3</f>
        <v>0</v>
      </c>
      <c r="P3" s="4">
        <f>'Residentail-Heating'!P3*Conversion!$B$3</f>
        <v>0</v>
      </c>
      <c r="Q3" s="4">
        <f>'Residentail-Heating'!Q3*Conversion!$B$3</f>
        <v>0</v>
      </c>
      <c r="R3" s="4">
        <f>'Residentail-Heating'!R3*Conversion!$B$3</f>
        <v>0</v>
      </c>
      <c r="S3" s="4">
        <f>'Residentail-Heating'!S3*Conversion!$B$3</f>
        <v>0</v>
      </c>
      <c r="T3" s="4">
        <f>'Residentail-Heating'!T3*Conversion!$B$3</f>
        <v>0</v>
      </c>
      <c r="U3" s="4">
        <f>'Residentail-Heating'!U3*Conversion!$B$3</f>
        <v>0</v>
      </c>
      <c r="V3" s="4">
        <f>'Residentail-Heating'!V3*Conversion!$B$3</f>
        <v>0</v>
      </c>
      <c r="W3" s="4">
        <f>'Residentail-Heating'!W3*Conversion!$B$3</f>
        <v>0</v>
      </c>
      <c r="X3" s="4">
        <f>'Residentail-Heating'!X3*Conversion!$B$3</f>
        <v>0</v>
      </c>
      <c r="Y3" s="4">
        <f>'Residentail-Heating'!Y3*Conversion!$B$3</f>
        <v>0</v>
      </c>
      <c r="Z3" s="4">
        <f>'Residentail-Heating'!Z3*Conversion!$B$3</f>
        <v>0</v>
      </c>
      <c r="AA3" s="4">
        <f>'Residentail-Heating'!AA3*Conversion!$B$3</f>
        <v>0</v>
      </c>
      <c r="AB3" s="4">
        <f>'Residentail-Heating'!AB3*Conversion!$B$3</f>
        <v>0</v>
      </c>
      <c r="AC3" s="4">
        <f>'Residentail-Heating'!AC3*Conversion!$B$3</f>
        <v>0</v>
      </c>
      <c r="AD3" s="4">
        <f>'Residentail-Heating'!AD3*Conversion!$B$3</f>
        <v>0</v>
      </c>
      <c r="AE3" s="4">
        <f>'Residentail-Heating'!AE3*Conversion!$B$3</f>
        <v>0</v>
      </c>
      <c r="AF3" s="4">
        <f>'Residentail-Heating'!AF3*Conversion!$B$3</f>
        <v>0</v>
      </c>
      <c r="AG3" s="4">
        <f>'Residentail-Heating'!AG3*Conversion!$B$3</f>
        <v>0</v>
      </c>
      <c r="AH3" s="4">
        <f>'Residentail-Heating'!AH3*Conversion!$B$3</f>
        <v>0</v>
      </c>
      <c r="AI3" s="4">
        <f>'Residentail-Heating'!AI3*Conversion!$B$3</f>
        <v>0</v>
      </c>
      <c r="AJ3" s="4">
        <f>'Residentail-Heating'!AJ3*Conversion!$B$3</f>
        <v>0</v>
      </c>
      <c r="AK3" s="4">
        <f>'Residentail-Heating'!AK3*Conversion!$B$3</f>
        <v>0</v>
      </c>
      <c r="AL3" s="4">
        <f>'Residentail-Heating'!AL3*Conversion!$B$3</f>
        <v>0</v>
      </c>
      <c r="AM3" s="4">
        <f>'Residentail-Heating'!AM3*Conversion!$B$3</f>
        <v>0</v>
      </c>
      <c r="AN3" s="4">
        <f>'Residentail-Heating'!AN3*Conversion!$B$3</f>
        <v>0</v>
      </c>
      <c r="AO3" s="4">
        <f>'Residentail-Heating'!AO3*Conversion!$B$3</f>
        <v>0</v>
      </c>
      <c r="AP3" s="4">
        <f>'Residentail-Heating'!AP3*Conversion!$B$3</f>
        <v>0</v>
      </c>
      <c r="AQ3" s="4">
        <f>'Residentail-Heating'!AQ3*Conversion!$B$3</f>
        <v>0</v>
      </c>
    </row>
    <row r="4" spans="1:43" x14ac:dyDescent="0.25">
      <c r="A4" s="1" t="s">
        <v>14</v>
      </c>
      <c r="B4" s="16">
        <f>'Residentail-Heating'!B4*Conversion!$B$3</f>
        <v>0</v>
      </c>
      <c r="C4" s="16">
        <f>'Residentail-Heating'!C4*Conversion!$B$3</f>
        <v>0</v>
      </c>
      <c r="D4" s="16">
        <f>'Residentail-Heating'!D4*Conversion!$B$3</f>
        <v>0</v>
      </c>
      <c r="E4" s="16">
        <f>'Residentail-Heating'!E4*Conversion!$B$3</f>
        <v>0</v>
      </c>
      <c r="F4" s="4">
        <f>'Residentail-Heating'!F4*Conversion!$B$3</f>
        <v>0</v>
      </c>
      <c r="G4" s="4">
        <f>'Residentail-Heating'!G4*Conversion!$B$3</f>
        <v>0</v>
      </c>
      <c r="H4" s="4">
        <f>'Residentail-Heating'!H4*Conversion!$B$3</f>
        <v>0</v>
      </c>
      <c r="I4" s="4">
        <f>'Residentail-Heating'!I4*Conversion!$B$3</f>
        <v>0</v>
      </c>
      <c r="J4" s="4">
        <f>'Residentail-Heating'!J4*Conversion!$B$3</f>
        <v>0</v>
      </c>
      <c r="K4" s="4">
        <f>'Residentail-Heating'!K4*Conversion!$B$3</f>
        <v>0</v>
      </c>
      <c r="L4" s="4">
        <f>'Residentail-Heating'!L4*Conversion!$B$3</f>
        <v>0</v>
      </c>
      <c r="M4" s="4">
        <f>'Residentail-Heating'!M4*Conversion!$B$3</f>
        <v>0</v>
      </c>
      <c r="N4" s="4">
        <f>'Residentail-Heating'!N4*Conversion!$B$3</f>
        <v>0</v>
      </c>
      <c r="O4" s="4">
        <f>'Residentail-Heating'!O4*Conversion!$B$3</f>
        <v>0</v>
      </c>
      <c r="P4" s="4">
        <f>'Residentail-Heating'!P4*Conversion!$B$3</f>
        <v>0</v>
      </c>
      <c r="Q4" s="4">
        <f>'Residentail-Heating'!Q4*Conversion!$B$3</f>
        <v>0</v>
      </c>
      <c r="R4" s="4">
        <f>'Residentail-Heating'!R4*Conversion!$B$3</f>
        <v>0</v>
      </c>
      <c r="S4" s="4">
        <f>'Residentail-Heating'!S4*Conversion!$B$3</f>
        <v>0</v>
      </c>
      <c r="T4" s="4">
        <f>'Residentail-Heating'!T4*Conversion!$B$3</f>
        <v>0</v>
      </c>
      <c r="U4" s="4">
        <f>'Residentail-Heating'!U4*Conversion!$B$3</f>
        <v>0</v>
      </c>
      <c r="V4" s="4">
        <f>'Residentail-Heating'!V4*Conversion!$B$3</f>
        <v>0</v>
      </c>
      <c r="W4" s="4">
        <f>'Residentail-Heating'!W4*Conversion!$B$3</f>
        <v>0</v>
      </c>
      <c r="X4" s="4">
        <f>'Residentail-Heating'!X4*Conversion!$B$3</f>
        <v>0</v>
      </c>
      <c r="Y4" s="4">
        <f>'Residentail-Heating'!Y4*Conversion!$B$3</f>
        <v>0</v>
      </c>
      <c r="Z4" s="4">
        <f>'Residentail-Heating'!Z4*Conversion!$B$3</f>
        <v>0</v>
      </c>
      <c r="AA4" s="4">
        <f>'Residentail-Heating'!AA4*Conversion!$B$3</f>
        <v>0</v>
      </c>
      <c r="AB4" s="4">
        <f>'Residentail-Heating'!AB4*Conversion!$B$3</f>
        <v>0</v>
      </c>
      <c r="AC4" s="4">
        <f>'Residentail-Heating'!AC4*Conversion!$B$3</f>
        <v>0</v>
      </c>
      <c r="AD4" s="4">
        <f>'Residentail-Heating'!AD4*Conversion!$B$3</f>
        <v>0</v>
      </c>
      <c r="AE4" s="4">
        <f>'Residentail-Heating'!AE4*Conversion!$B$3</f>
        <v>0</v>
      </c>
      <c r="AF4" s="4">
        <f>'Residentail-Heating'!AF4*Conversion!$B$3</f>
        <v>0</v>
      </c>
      <c r="AG4" s="4">
        <f>'Residentail-Heating'!AG4*Conversion!$B$3</f>
        <v>0</v>
      </c>
      <c r="AH4" s="4">
        <f>'Residentail-Heating'!AH4*Conversion!$B$3</f>
        <v>0</v>
      </c>
      <c r="AI4" s="4">
        <f>'Residentail-Heating'!AI4*Conversion!$B$3</f>
        <v>0</v>
      </c>
      <c r="AJ4" s="4">
        <f>'Residentail-Heating'!AJ4*Conversion!$B$3</f>
        <v>0</v>
      </c>
      <c r="AK4" s="4">
        <f>'Residentail-Heating'!AK4*Conversion!$B$3</f>
        <v>0</v>
      </c>
      <c r="AL4" s="4">
        <f>'Residentail-Heating'!AL4*Conversion!$B$3</f>
        <v>0</v>
      </c>
      <c r="AM4" s="4">
        <f>'Residentail-Heating'!AM4*Conversion!$B$3</f>
        <v>0</v>
      </c>
      <c r="AN4" s="4">
        <f>'Residentail-Heating'!AN4*Conversion!$B$3</f>
        <v>0</v>
      </c>
      <c r="AO4" s="4">
        <f>'Residentail-Heating'!AO4*Conversion!$B$3</f>
        <v>0</v>
      </c>
      <c r="AP4" s="4">
        <f>'Residentail-Heating'!AP4*Conversion!$B$3</f>
        <v>0</v>
      </c>
      <c r="AQ4" s="4">
        <f>'Residentail-Heating'!AQ4*Conversion!$B$3</f>
        <v>0</v>
      </c>
    </row>
    <row r="5" spans="1:43" x14ac:dyDescent="0.25">
      <c r="A5" s="1" t="s">
        <v>15</v>
      </c>
      <c r="B5" s="16">
        <f>'Residentail-Heating'!B5*Conversion!$B$3</f>
        <v>0</v>
      </c>
      <c r="C5" s="16">
        <f>'Residentail-Heating'!C5*Conversion!$B$3</f>
        <v>0</v>
      </c>
      <c r="D5" s="16">
        <f>'Residentail-Heating'!D5*Conversion!$B$3</f>
        <v>0</v>
      </c>
      <c r="E5" s="16">
        <f>'Residentail-Heating'!E5*Conversion!$B$3</f>
        <v>0</v>
      </c>
      <c r="F5" s="4">
        <f>'Residentail-Heating'!F5*Conversion!$B$3</f>
        <v>0</v>
      </c>
      <c r="G5" s="4">
        <f>'Residentail-Heating'!G5*Conversion!$B$3</f>
        <v>0</v>
      </c>
      <c r="H5" s="4">
        <f>'Residentail-Heating'!H5*Conversion!$B$3</f>
        <v>0</v>
      </c>
      <c r="I5" s="4">
        <f>'Residentail-Heating'!I5*Conversion!$B$3</f>
        <v>0</v>
      </c>
      <c r="J5" s="4">
        <f>'Residentail-Heating'!J5*Conversion!$B$3</f>
        <v>0</v>
      </c>
      <c r="K5" s="4">
        <f>'Residentail-Heating'!K5*Conversion!$B$3</f>
        <v>0</v>
      </c>
      <c r="L5" s="4">
        <f>'Residentail-Heating'!L5*Conversion!$B$3</f>
        <v>0</v>
      </c>
      <c r="M5" s="4">
        <f>'Residentail-Heating'!M5*Conversion!$B$3</f>
        <v>0</v>
      </c>
      <c r="N5" s="4">
        <f>'Residentail-Heating'!N5*Conversion!$B$3</f>
        <v>0</v>
      </c>
      <c r="O5" s="4">
        <f>'Residentail-Heating'!O5*Conversion!$B$3</f>
        <v>0</v>
      </c>
      <c r="P5" s="4">
        <f>'Residentail-Heating'!P5*Conversion!$B$3</f>
        <v>0</v>
      </c>
      <c r="Q5" s="4">
        <f>'Residentail-Heating'!Q5*Conversion!$B$3</f>
        <v>0</v>
      </c>
      <c r="R5" s="4">
        <f>'Residentail-Heating'!R5*Conversion!$B$3</f>
        <v>0</v>
      </c>
      <c r="S5" s="4">
        <f>'Residentail-Heating'!S5*Conversion!$B$3</f>
        <v>0</v>
      </c>
      <c r="T5" s="4">
        <f>'Residentail-Heating'!T5*Conversion!$B$3</f>
        <v>0</v>
      </c>
      <c r="U5" s="4">
        <f>'Residentail-Heating'!U5*Conversion!$B$3</f>
        <v>0</v>
      </c>
      <c r="V5" s="4">
        <f>'Residentail-Heating'!V5*Conversion!$B$3</f>
        <v>0</v>
      </c>
      <c r="W5" s="4">
        <f>'Residentail-Heating'!W5*Conversion!$B$3</f>
        <v>0</v>
      </c>
      <c r="X5" s="4">
        <f>'Residentail-Heating'!X5*Conversion!$B$3</f>
        <v>0</v>
      </c>
      <c r="Y5" s="4">
        <f>'Residentail-Heating'!Y5*Conversion!$B$3</f>
        <v>0</v>
      </c>
      <c r="Z5" s="4">
        <f>'Residentail-Heating'!Z5*Conversion!$B$3</f>
        <v>0</v>
      </c>
      <c r="AA5" s="4">
        <f>'Residentail-Heating'!AA5*Conversion!$B$3</f>
        <v>0</v>
      </c>
      <c r="AB5" s="4">
        <f>'Residentail-Heating'!AB5*Conversion!$B$3</f>
        <v>0</v>
      </c>
      <c r="AC5" s="4">
        <f>'Residentail-Heating'!AC5*Conversion!$B$3</f>
        <v>0</v>
      </c>
      <c r="AD5" s="4">
        <f>'Residentail-Heating'!AD5*Conversion!$B$3</f>
        <v>0</v>
      </c>
      <c r="AE5" s="4">
        <f>'Residentail-Heating'!AE5*Conversion!$B$3</f>
        <v>0</v>
      </c>
      <c r="AF5" s="4">
        <f>'Residentail-Heating'!AF5*Conversion!$B$3</f>
        <v>0</v>
      </c>
      <c r="AG5" s="4">
        <f>'Residentail-Heating'!AG5*Conversion!$B$3</f>
        <v>0</v>
      </c>
      <c r="AH5" s="4">
        <f>'Residentail-Heating'!AH5*Conversion!$B$3</f>
        <v>0</v>
      </c>
      <c r="AI5" s="4">
        <f>'Residentail-Heating'!AI5*Conversion!$B$3</f>
        <v>0</v>
      </c>
      <c r="AJ5" s="4">
        <f>'Residentail-Heating'!AJ5*Conversion!$B$3</f>
        <v>0</v>
      </c>
      <c r="AK5" s="4">
        <f>'Residentail-Heating'!AK5*Conversion!$B$3</f>
        <v>0</v>
      </c>
      <c r="AL5" s="4">
        <f>'Residentail-Heating'!AL5*Conversion!$B$3</f>
        <v>0</v>
      </c>
      <c r="AM5" s="4">
        <f>'Residentail-Heating'!AM5*Conversion!$B$3</f>
        <v>0</v>
      </c>
      <c r="AN5" s="4">
        <f>'Residentail-Heating'!AN5*Conversion!$B$3</f>
        <v>0</v>
      </c>
      <c r="AO5" s="4">
        <f>'Residentail-Heating'!AO5*Conversion!$B$3</f>
        <v>0</v>
      </c>
      <c r="AP5" s="4">
        <f>'Residentail-Heating'!AP5*Conversion!$B$3</f>
        <v>0</v>
      </c>
      <c r="AQ5" s="4">
        <f>'Residentail-Heating'!AQ5*Conversion!$B$3</f>
        <v>0</v>
      </c>
    </row>
    <row r="6" spans="1:43" x14ac:dyDescent="0.25">
      <c r="A6" s="1" t="s">
        <v>16</v>
      </c>
      <c r="B6" s="16">
        <f>'Residentail-Heating'!B6*Conversion!$B$3</f>
        <v>0</v>
      </c>
      <c r="C6" s="16">
        <f>'Residentail-Heating'!C6*Conversion!$B$3</f>
        <v>0</v>
      </c>
      <c r="D6" s="16">
        <f>'Residentail-Heating'!D6*Conversion!$B$3</f>
        <v>0</v>
      </c>
      <c r="E6" s="16">
        <f>'Residentail-Heating'!E6*Conversion!$B$3</f>
        <v>0</v>
      </c>
      <c r="F6" s="4">
        <f>'Residentail-Heating'!F6*Conversion!$B$3</f>
        <v>0</v>
      </c>
      <c r="G6" s="4">
        <f>'Residentail-Heating'!G6*Conversion!$B$3</f>
        <v>0</v>
      </c>
      <c r="H6" s="4">
        <f>'Residentail-Heating'!H6*Conversion!$B$3</f>
        <v>0</v>
      </c>
      <c r="I6" s="4">
        <f>'Residentail-Heating'!I6*Conversion!$B$3</f>
        <v>0</v>
      </c>
      <c r="J6" s="4">
        <f>'Residentail-Heating'!J6*Conversion!$B$3</f>
        <v>0</v>
      </c>
      <c r="K6" s="4">
        <f>'Residentail-Heating'!K6*Conversion!$B$3</f>
        <v>0</v>
      </c>
      <c r="L6" s="4">
        <f>'Residentail-Heating'!L6*Conversion!$B$3</f>
        <v>0</v>
      </c>
      <c r="M6" s="4">
        <f>'Residentail-Heating'!M6*Conversion!$B$3</f>
        <v>0</v>
      </c>
      <c r="N6" s="4">
        <f>'Residentail-Heating'!N6*Conversion!$B$3</f>
        <v>0</v>
      </c>
      <c r="O6" s="4">
        <f>'Residentail-Heating'!O6*Conversion!$B$3</f>
        <v>0</v>
      </c>
      <c r="P6" s="4">
        <f>'Residentail-Heating'!P6*Conversion!$B$3</f>
        <v>0</v>
      </c>
      <c r="Q6" s="4">
        <f>'Residentail-Heating'!Q6*Conversion!$B$3</f>
        <v>0</v>
      </c>
      <c r="R6" s="4">
        <f>'Residentail-Heating'!R6*Conversion!$B$3</f>
        <v>0</v>
      </c>
      <c r="S6" s="4">
        <f>'Residentail-Heating'!S6*Conversion!$B$3</f>
        <v>0</v>
      </c>
      <c r="T6" s="4">
        <f>'Residentail-Heating'!T6*Conversion!$B$3</f>
        <v>0</v>
      </c>
      <c r="U6" s="4">
        <f>'Residentail-Heating'!U6*Conversion!$B$3</f>
        <v>0</v>
      </c>
      <c r="V6" s="4">
        <f>'Residentail-Heating'!V6*Conversion!$B$3</f>
        <v>0</v>
      </c>
      <c r="W6" s="4">
        <f>'Residentail-Heating'!W6*Conversion!$B$3</f>
        <v>0</v>
      </c>
      <c r="X6" s="4">
        <f>'Residentail-Heating'!X6*Conversion!$B$3</f>
        <v>0</v>
      </c>
      <c r="Y6" s="4">
        <f>'Residentail-Heating'!Y6*Conversion!$B$3</f>
        <v>0</v>
      </c>
      <c r="Z6" s="4">
        <f>'Residentail-Heating'!Z6*Conversion!$B$3</f>
        <v>0</v>
      </c>
      <c r="AA6" s="4">
        <f>'Residentail-Heating'!AA6*Conversion!$B$3</f>
        <v>0</v>
      </c>
      <c r="AB6" s="4">
        <f>'Residentail-Heating'!AB6*Conversion!$B$3</f>
        <v>0</v>
      </c>
      <c r="AC6" s="4">
        <f>'Residentail-Heating'!AC6*Conversion!$B$3</f>
        <v>0</v>
      </c>
      <c r="AD6" s="4">
        <f>'Residentail-Heating'!AD6*Conversion!$B$3</f>
        <v>0</v>
      </c>
      <c r="AE6" s="4">
        <f>'Residentail-Heating'!AE6*Conversion!$B$3</f>
        <v>0</v>
      </c>
      <c r="AF6" s="4">
        <f>'Residentail-Heating'!AF6*Conversion!$B$3</f>
        <v>0</v>
      </c>
      <c r="AG6" s="4">
        <f>'Residentail-Heating'!AG6*Conversion!$B$3</f>
        <v>0</v>
      </c>
      <c r="AH6" s="4">
        <f>'Residentail-Heating'!AH6*Conversion!$B$3</f>
        <v>0</v>
      </c>
      <c r="AI6" s="4">
        <f>'Residentail-Heating'!AI6*Conversion!$B$3</f>
        <v>0</v>
      </c>
      <c r="AJ6" s="4">
        <f>'Residentail-Heating'!AJ6*Conversion!$B$3</f>
        <v>0</v>
      </c>
      <c r="AK6" s="4">
        <f>'Residentail-Heating'!AK6*Conversion!$B$3</f>
        <v>0</v>
      </c>
      <c r="AL6" s="4">
        <f>'Residentail-Heating'!AL6*Conversion!$B$3</f>
        <v>0</v>
      </c>
      <c r="AM6" s="4">
        <f>'Residentail-Heating'!AM6*Conversion!$B$3</f>
        <v>0</v>
      </c>
      <c r="AN6" s="4">
        <f>'Residentail-Heating'!AN6*Conversion!$B$3</f>
        <v>0</v>
      </c>
      <c r="AO6" s="4">
        <f>'Residentail-Heating'!AO6*Conversion!$B$3</f>
        <v>0</v>
      </c>
      <c r="AP6" s="4">
        <f>'Residentail-Heating'!AP6*Conversion!$B$3</f>
        <v>0</v>
      </c>
      <c r="AQ6" s="4">
        <f>'Residentail-Heating'!AQ6*Conversion!$B$3</f>
        <v>0</v>
      </c>
    </row>
    <row r="7" spans="1:43" x14ac:dyDescent="0.25">
      <c r="A7" s="1" t="s">
        <v>17</v>
      </c>
      <c r="B7" s="16">
        <f>'Residentail-Heating'!B7*Conversion!$B$3</f>
        <v>0</v>
      </c>
      <c r="C7" s="16">
        <f>'Residentail-Heating'!C7*Conversion!$B$3</f>
        <v>0</v>
      </c>
      <c r="D7" s="16">
        <f>'Residentail-Heating'!D7*Conversion!$B$3</f>
        <v>0</v>
      </c>
      <c r="E7" s="16">
        <f>'Residentail-Heating'!E7*Conversion!$B$3</f>
        <v>0</v>
      </c>
      <c r="F7" s="4">
        <f>'Residentail-Heating'!F7*Conversion!$B$3</f>
        <v>0</v>
      </c>
      <c r="G7" s="4">
        <f>'Residentail-Heating'!G7*Conversion!$B$3</f>
        <v>0</v>
      </c>
      <c r="H7" s="4">
        <f>'Residentail-Heating'!H7*Conversion!$B$3</f>
        <v>0</v>
      </c>
      <c r="I7" s="4">
        <f>'Residentail-Heating'!I7*Conversion!$B$3</f>
        <v>0</v>
      </c>
      <c r="J7" s="4">
        <f>'Residentail-Heating'!J7*Conversion!$B$3</f>
        <v>0</v>
      </c>
      <c r="K7" s="4">
        <f>'Residentail-Heating'!K7*Conversion!$B$3</f>
        <v>0</v>
      </c>
      <c r="L7" s="4">
        <f>'Residentail-Heating'!L7*Conversion!$B$3</f>
        <v>0</v>
      </c>
      <c r="M7" s="4">
        <f>'Residentail-Heating'!M7*Conversion!$B$3</f>
        <v>0</v>
      </c>
      <c r="N7" s="4">
        <f>'Residentail-Heating'!N7*Conversion!$B$3</f>
        <v>0</v>
      </c>
      <c r="O7" s="4">
        <f>'Residentail-Heating'!O7*Conversion!$B$3</f>
        <v>0</v>
      </c>
      <c r="P7" s="4">
        <f>'Residentail-Heating'!P7*Conversion!$B$3</f>
        <v>0</v>
      </c>
      <c r="Q7" s="4">
        <f>'Residentail-Heating'!Q7*Conversion!$B$3</f>
        <v>0</v>
      </c>
      <c r="R7" s="4">
        <f>'Residentail-Heating'!R7*Conversion!$B$3</f>
        <v>0</v>
      </c>
      <c r="S7" s="4">
        <f>'Residentail-Heating'!S7*Conversion!$B$3</f>
        <v>0</v>
      </c>
      <c r="T7" s="4">
        <f>'Residentail-Heating'!T7*Conversion!$B$3</f>
        <v>0</v>
      </c>
      <c r="U7" s="4">
        <f>'Residentail-Heating'!U7*Conversion!$B$3</f>
        <v>0</v>
      </c>
      <c r="V7" s="4">
        <f>'Residentail-Heating'!V7*Conversion!$B$3</f>
        <v>0</v>
      </c>
      <c r="W7" s="4">
        <f>'Residentail-Heating'!W7*Conversion!$B$3</f>
        <v>0</v>
      </c>
      <c r="X7" s="4">
        <f>'Residentail-Heating'!X7*Conversion!$B$3</f>
        <v>0</v>
      </c>
      <c r="Y7" s="4">
        <f>'Residentail-Heating'!Y7*Conversion!$B$3</f>
        <v>0</v>
      </c>
      <c r="Z7" s="4">
        <f>'Residentail-Heating'!Z7*Conversion!$B$3</f>
        <v>0</v>
      </c>
      <c r="AA7" s="4">
        <f>'Residentail-Heating'!AA7*Conversion!$B$3</f>
        <v>0</v>
      </c>
      <c r="AB7" s="4">
        <f>'Residentail-Heating'!AB7*Conversion!$B$3</f>
        <v>0</v>
      </c>
      <c r="AC7" s="4">
        <f>'Residentail-Heating'!AC7*Conversion!$B$3</f>
        <v>0</v>
      </c>
      <c r="AD7" s="4">
        <f>'Residentail-Heating'!AD7*Conversion!$B$3</f>
        <v>0</v>
      </c>
      <c r="AE7" s="4">
        <f>'Residentail-Heating'!AE7*Conversion!$B$3</f>
        <v>0</v>
      </c>
      <c r="AF7" s="4">
        <f>'Residentail-Heating'!AF7*Conversion!$B$3</f>
        <v>0</v>
      </c>
      <c r="AG7" s="4">
        <f>'Residentail-Heating'!AG7*Conversion!$B$3</f>
        <v>0</v>
      </c>
      <c r="AH7" s="4">
        <f>'Residentail-Heating'!AH7*Conversion!$B$3</f>
        <v>0</v>
      </c>
      <c r="AI7" s="4">
        <f>'Residentail-Heating'!AI7*Conversion!$B$3</f>
        <v>0</v>
      </c>
      <c r="AJ7" s="4">
        <f>'Residentail-Heating'!AJ7*Conversion!$B$3</f>
        <v>0</v>
      </c>
      <c r="AK7" s="4">
        <f>'Residentail-Heating'!AK7*Conversion!$B$3</f>
        <v>0</v>
      </c>
      <c r="AL7" s="4">
        <f>'Residentail-Heating'!AL7*Conversion!$B$3</f>
        <v>0</v>
      </c>
      <c r="AM7" s="4">
        <f>'Residentail-Heating'!AM7*Conversion!$B$3</f>
        <v>0</v>
      </c>
      <c r="AN7" s="4">
        <f>'Residentail-Heating'!AN7*Conversion!$B$3</f>
        <v>0</v>
      </c>
      <c r="AO7" s="4">
        <f>'Residentail-Heating'!AO7*Conversion!$B$3</f>
        <v>0</v>
      </c>
      <c r="AP7" s="4">
        <f>'Residentail-Heating'!AP7*Conversion!$B$3</f>
        <v>0</v>
      </c>
      <c r="AQ7" s="4">
        <f>'Residentail-Heating'!AQ7*Conversion!$B$3</f>
        <v>0</v>
      </c>
    </row>
    <row r="8" spans="1:43" x14ac:dyDescent="0.25">
      <c r="A8" s="1" t="s">
        <v>18</v>
      </c>
      <c r="B8" s="16">
        <f>'Residentail-Heating'!B8*Conversion!$B$3</f>
        <v>0</v>
      </c>
      <c r="C8" s="16">
        <f>'Residentail-Heating'!C8*Conversion!$B$3</f>
        <v>0</v>
      </c>
      <c r="D8" s="16">
        <f>'Residentail-Heating'!D8*Conversion!$B$3</f>
        <v>0</v>
      </c>
      <c r="E8" s="16">
        <f>'Residentail-Heating'!E8*Conversion!$B$3</f>
        <v>0</v>
      </c>
      <c r="F8" s="4">
        <f>'Residentail-Heating'!F8*Conversion!$B$3</f>
        <v>0</v>
      </c>
      <c r="G8" s="4">
        <f>'Residentail-Heating'!G8*Conversion!$B$3</f>
        <v>0</v>
      </c>
      <c r="H8" s="4">
        <f>'Residentail-Heating'!H8*Conversion!$B$3</f>
        <v>0</v>
      </c>
      <c r="I8" s="4">
        <f>'Residentail-Heating'!I8*Conversion!$B$3</f>
        <v>0</v>
      </c>
      <c r="J8" s="4">
        <f>'Residentail-Heating'!J8*Conversion!$B$3</f>
        <v>0</v>
      </c>
      <c r="K8" s="4">
        <f>'Residentail-Heating'!K8*Conversion!$B$3</f>
        <v>0</v>
      </c>
      <c r="L8" s="4">
        <f>'Residentail-Heating'!L8*Conversion!$B$3</f>
        <v>0</v>
      </c>
      <c r="M8" s="4">
        <f>'Residentail-Heating'!M8*Conversion!$B$3</f>
        <v>0</v>
      </c>
      <c r="N8" s="4">
        <f>'Residentail-Heating'!N8*Conversion!$B$3</f>
        <v>0</v>
      </c>
      <c r="O8" s="4">
        <f>'Residentail-Heating'!O8*Conversion!$B$3</f>
        <v>0</v>
      </c>
      <c r="P8" s="4">
        <f>'Residentail-Heating'!P8*Conversion!$B$3</f>
        <v>0</v>
      </c>
      <c r="Q8" s="4">
        <f>'Residentail-Heating'!Q8*Conversion!$B$3</f>
        <v>0</v>
      </c>
      <c r="R8" s="4">
        <f>'Residentail-Heating'!R8*Conversion!$B$3</f>
        <v>0</v>
      </c>
      <c r="S8" s="4">
        <f>'Residentail-Heating'!S8*Conversion!$B$3</f>
        <v>0</v>
      </c>
      <c r="T8" s="4">
        <f>'Residentail-Heating'!T8*Conversion!$B$3</f>
        <v>0</v>
      </c>
      <c r="U8" s="4">
        <f>'Residentail-Heating'!U8*Conversion!$B$3</f>
        <v>0</v>
      </c>
      <c r="V8" s="4">
        <f>'Residentail-Heating'!V8*Conversion!$B$3</f>
        <v>0</v>
      </c>
      <c r="W8" s="4">
        <f>'Residentail-Heating'!W8*Conversion!$B$3</f>
        <v>0</v>
      </c>
      <c r="X8" s="4">
        <f>'Residentail-Heating'!X8*Conversion!$B$3</f>
        <v>0</v>
      </c>
      <c r="Y8" s="4">
        <f>'Residentail-Heating'!Y8*Conversion!$B$3</f>
        <v>0</v>
      </c>
      <c r="Z8" s="4">
        <f>'Residentail-Heating'!Z8*Conversion!$B$3</f>
        <v>0</v>
      </c>
      <c r="AA8" s="4">
        <f>'Residentail-Heating'!AA8*Conversion!$B$3</f>
        <v>0</v>
      </c>
      <c r="AB8" s="4">
        <f>'Residentail-Heating'!AB8*Conversion!$B$3</f>
        <v>0</v>
      </c>
      <c r="AC8" s="4">
        <f>'Residentail-Heating'!AC8*Conversion!$B$3</f>
        <v>0</v>
      </c>
      <c r="AD8" s="4">
        <f>'Residentail-Heating'!AD8*Conversion!$B$3</f>
        <v>0</v>
      </c>
      <c r="AE8" s="4">
        <f>'Residentail-Heating'!AE8*Conversion!$B$3</f>
        <v>0</v>
      </c>
      <c r="AF8" s="4">
        <f>'Residentail-Heating'!AF8*Conversion!$B$3</f>
        <v>0</v>
      </c>
      <c r="AG8" s="4">
        <f>'Residentail-Heating'!AG8*Conversion!$B$3</f>
        <v>0</v>
      </c>
      <c r="AH8" s="4">
        <f>'Residentail-Heating'!AH8*Conversion!$B$3</f>
        <v>0</v>
      </c>
      <c r="AI8" s="4">
        <f>'Residentail-Heating'!AI8*Conversion!$B$3</f>
        <v>0</v>
      </c>
      <c r="AJ8" s="4">
        <f>'Residentail-Heating'!AJ8*Conversion!$B$3</f>
        <v>0</v>
      </c>
      <c r="AK8" s="4">
        <f>'Residentail-Heating'!AK8*Conversion!$B$3</f>
        <v>0</v>
      </c>
      <c r="AL8" s="4">
        <f>'Residentail-Heating'!AL8*Conversion!$B$3</f>
        <v>0</v>
      </c>
      <c r="AM8" s="4">
        <f>'Residentail-Heating'!AM8*Conversion!$B$3</f>
        <v>0</v>
      </c>
      <c r="AN8" s="4">
        <f>'Residentail-Heating'!AN8*Conversion!$B$3</f>
        <v>0</v>
      </c>
      <c r="AO8" s="4">
        <f>'Residentail-Heating'!AO8*Conversion!$B$3</f>
        <v>0</v>
      </c>
      <c r="AP8" s="4">
        <f>'Residentail-Heating'!AP8*Conversion!$B$3</f>
        <v>0</v>
      </c>
      <c r="AQ8" s="4">
        <f>'Residentail-Heating'!AQ8*Conversion!$B$3</f>
        <v>0</v>
      </c>
    </row>
    <row r="9" spans="1:43" x14ac:dyDescent="0.25">
      <c r="A9" s="1" t="s">
        <v>19</v>
      </c>
      <c r="B9" s="16">
        <f>'Residentail-Heating'!B9*Conversion!$B$3</f>
        <v>0</v>
      </c>
      <c r="C9" s="16">
        <f>'Residentail-Heating'!C9*Conversion!$B$3</f>
        <v>0</v>
      </c>
      <c r="D9" s="16">
        <f>'Residentail-Heating'!D9*Conversion!$B$3</f>
        <v>0</v>
      </c>
      <c r="E9" s="16">
        <f>'Residentail-Heating'!E9*Conversion!$B$3</f>
        <v>0</v>
      </c>
      <c r="F9" s="4">
        <f>'Residentail-Heating'!F9*Conversion!$B$3</f>
        <v>0</v>
      </c>
      <c r="G9" s="4">
        <f>'Residentail-Heating'!G9*Conversion!$B$3</f>
        <v>0</v>
      </c>
      <c r="H9" s="4">
        <f>'Residentail-Heating'!H9*Conversion!$B$3</f>
        <v>0</v>
      </c>
      <c r="I9" s="4">
        <f>'Residentail-Heating'!I9*Conversion!$B$3</f>
        <v>0</v>
      </c>
      <c r="J9" s="4">
        <f>'Residentail-Heating'!J9*Conversion!$B$3</f>
        <v>0</v>
      </c>
      <c r="K9" s="4">
        <f>'Residentail-Heating'!K9*Conversion!$B$3</f>
        <v>0</v>
      </c>
      <c r="L9" s="4">
        <f>'Residentail-Heating'!L9*Conversion!$B$3</f>
        <v>0</v>
      </c>
      <c r="M9" s="4">
        <f>'Residentail-Heating'!M9*Conversion!$B$3</f>
        <v>0</v>
      </c>
      <c r="N9" s="4">
        <f>'Residentail-Heating'!N9*Conversion!$B$3</f>
        <v>0</v>
      </c>
      <c r="O9" s="4">
        <f>'Residentail-Heating'!O9*Conversion!$B$3</f>
        <v>0</v>
      </c>
      <c r="P9" s="4">
        <f>'Residentail-Heating'!P9*Conversion!$B$3</f>
        <v>0</v>
      </c>
      <c r="Q9" s="4">
        <f>'Residentail-Heating'!Q9*Conversion!$B$3</f>
        <v>0</v>
      </c>
      <c r="R9" s="4">
        <f>'Residentail-Heating'!R9*Conversion!$B$3</f>
        <v>0</v>
      </c>
      <c r="S9" s="4">
        <f>'Residentail-Heating'!S9*Conversion!$B$3</f>
        <v>0</v>
      </c>
      <c r="T9" s="4">
        <f>'Residentail-Heating'!T9*Conversion!$B$3</f>
        <v>0</v>
      </c>
      <c r="U9" s="4">
        <f>'Residentail-Heating'!U9*Conversion!$B$3</f>
        <v>0</v>
      </c>
      <c r="V9" s="4">
        <f>'Residentail-Heating'!V9*Conversion!$B$3</f>
        <v>0</v>
      </c>
      <c r="W9" s="4">
        <f>'Residentail-Heating'!W9*Conversion!$B$3</f>
        <v>0</v>
      </c>
      <c r="X9" s="4">
        <f>'Residentail-Heating'!X9*Conversion!$B$3</f>
        <v>0</v>
      </c>
      <c r="Y9" s="4">
        <f>'Residentail-Heating'!Y9*Conversion!$B$3</f>
        <v>0</v>
      </c>
      <c r="Z9" s="4">
        <f>'Residentail-Heating'!Z9*Conversion!$B$3</f>
        <v>0</v>
      </c>
      <c r="AA9" s="4">
        <f>'Residentail-Heating'!AA9*Conversion!$B$3</f>
        <v>0</v>
      </c>
      <c r="AB9" s="4">
        <f>'Residentail-Heating'!AB9*Conversion!$B$3</f>
        <v>0</v>
      </c>
      <c r="AC9" s="4">
        <f>'Residentail-Heating'!AC9*Conversion!$B$3</f>
        <v>0</v>
      </c>
      <c r="AD9" s="4">
        <f>'Residentail-Heating'!AD9*Conversion!$B$3</f>
        <v>0</v>
      </c>
      <c r="AE9" s="4">
        <f>'Residentail-Heating'!AE9*Conversion!$B$3</f>
        <v>0</v>
      </c>
      <c r="AF9" s="4">
        <f>'Residentail-Heating'!AF9*Conversion!$B$3</f>
        <v>0</v>
      </c>
      <c r="AG9" s="4">
        <f>'Residentail-Heating'!AG9*Conversion!$B$3</f>
        <v>0</v>
      </c>
      <c r="AH9" s="4">
        <f>'Residentail-Heating'!AH9*Conversion!$B$3</f>
        <v>0</v>
      </c>
      <c r="AI9" s="4">
        <f>'Residentail-Heating'!AI9*Conversion!$B$3</f>
        <v>0</v>
      </c>
      <c r="AJ9" s="4">
        <f>'Residentail-Heating'!AJ9*Conversion!$B$3</f>
        <v>0</v>
      </c>
      <c r="AK9" s="4">
        <f>'Residentail-Heating'!AK9*Conversion!$B$3</f>
        <v>0</v>
      </c>
      <c r="AL9" s="4">
        <f>'Residentail-Heating'!AL9*Conversion!$B$3</f>
        <v>0</v>
      </c>
      <c r="AM9" s="4">
        <f>'Residentail-Heating'!AM9*Conversion!$B$3</f>
        <v>0</v>
      </c>
      <c r="AN9" s="4">
        <f>'Residentail-Heating'!AN9*Conversion!$B$3</f>
        <v>0</v>
      </c>
      <c r="AO9" s="4">
        <f>'Residentail-Heating'!AO9*Conversion!$B$3</f>
        <v>0</v>
      </c>
      <c r="AP9" s="4">
        <f>'Residentail-Heating'!AP9*Conversion!$B$3</f>
        <v>0</v>
      </c>
      <c r="AQ9" s="4">
        <f>'Residentail-Heating'!AQ9*Conversion!$B$3</f>
        <v>0</v>
      </c>
    </row>
    <row r="10" spans="1:43" x14ac:dyDescent="0.25">
      <c r="A10" s="1" t="s">
        <v>20</v>
      </c>
      <c r="B10" s="16">
        <f>'Residentail-Heating'!C15*Conversion!$B$3</f>
        <v>4669352.8089174945</v>
      </c>
      <c r="C10" s="16">
        <f>'Residentail-Heating'!$C16*Conversion!$B$3</f>
        <v>5093424.3406924922</v>
      </c>
      <c r="D10" s="16">
        <f>'Residentail-Heating'!$C17*Conversion!$B$3</f>
        <v>5517495.8724674908</v>
      </c>
      <c r="E10" s="16">
        <f>'Residentail-Heating'!E10*Conversion!$B$3</f>
        <v>4171400.6400900353</v>
      </c>
      <c r="F10" s="4">
        <f>'Residentail-Heating'!F10*Conversion!$B$3</f>
        <v>6903744.4840867659</v>
      </c>
      <c r="G10" s="4">
        <f>'Residentail-Heating'!G10*Conversion!$B$3</f>
        <v>6942078.3628868433</v>
      </c>
      <c r="H10" s="4">
        <f>'Residentail-Heating'!H10*Conversion!$B$3</f>
        <v>6980470.5297967829</v>
      </c>
      <c r="I10" s="4">
        <f>'Residentail-Heating'!I10*Conversion!$B$3</f>
        <v>7058508.1580740353</v>
      </c>
      <c r="J10" s="4">
        <f>'Residentail-Heating'!J10*Conversion!$B$3</f>
        <v>7136768.0727183819</v>
      </c>
      <c r="K10" s="4">
        <f>'Residentail-Heating'!K10*Conversion!$B$3</f>
        <v>7215248.8289690502</v>
      </c>
      <c r="L10" s="4">
        <f>'Residentail-Heating'!L10*Conversion!$B$3</f>
        <v>7293948.9755290775</v>
      </c>
      <c r="M10" s="4">
        <f>'Residentail-Heating'!M10*Conversion!$B$3</f>
        <v>7372867.054711137</v>
      </c>
      <c r="N10" s="4">
        <f>'Residentail-Heating'!N10*Conversion!$B$3</f>
        <v>11398185.481171828</v>
      </c>
      <c r="O10" s="4">
        <f>'Residentail-Heating'!O10*Conversion!$B$3</f>
        <v>11661220.275471531</v>
      </c>
      <c r="P10" s="4">
        <f>'Residentail-Heating'!P10*Conversion!$B$3</f>
        <v>11902017.754916089</v>
      </c>
      <c r="Q10" s="4">
        <f>'Residentail-Heating'!Q10*Conversion!$B$3</f>
        <v>12122775.110061949</v>
      </c>
      <c r="R10" s="4">
        <f>'Residentail-Heating'!R10*Conversion!$B$3</f>
        <v>12325642.252146486</v>
      </c>
      <c r="S10" s="4">
        <f>'Residentail-Heating'!S10*Conversion!$B$3</f>
        <v>13115658.037839254</v>
      </c>
      <c r="T10" s="4">
        <f>'Residentail-Heating'!T10*Conversion!$B$3</f>
        <v>13328595.726074943</v>
      </c>
      <c r="U10" s="4">
        <f>'Residentail-Heating'!U10*Conversion!$B$3</f>
        <v>13526091.249577394</v>
      </c>
      <c r="V10" s="4">
        <f>'Residentail-Heating'!V10*Conversion!$B$3</f>
        <v>13709661.439320657</v>
      </c>
      <c r="W10" s="4">
        <f>'Residentail-Heating'!W10*Conversion!$B$3</f>
        <v>13880742.749187708</v>
      </c>
      <c r="X10" s="4">
        <f>'Residentail-Heating'!X10*Conversion!$B$3</f>
        <v>14802541.393093508</v>
      </c>
      <c r="Y10" s="4">
        <f>'Residentail-Heating'!Y10*Conversion!$B$3</f>
        <v>15024431.680642148</v>
      </c>
      <c r="Z10" s="4">
        <f>'Residentail-Heating'!Z10*Conversion!$B$3</f>
        <v>15234058.661276212</v>
      </c>
      <c r="AA10" s="4">
        <f>'Residentail-Heating'!AA10*Conversion!$B$3</f>
        <v>15432151.656540513</v>
      </c>
      <c r="AB10" s="4">
        <f>'Residentail-Heating'!AB10*Conversion!$B$3</f>
        <v>15619444.348332273</v>
      </c>
      <c r="AC10" s="4">
        <f>'Residentail-Heating'!AC10*Conversion!$B$3</f>
        <v>15777636.650314299</v>
      </c>
      <c r="AD10" s="4">
        <f>'Residentail-Heating'!AD10*Conversion!$B$3</f>
        <v>15926220.560939593</v>
      </c>
      <c r="AE10" s="4">
        <f>'Residentail-Heating'!AE10*Conversion!$B$3</f>
        <v>16065919.278040856</v>
      </c>
      <c r="AF10" s="4">
        <f>'Residentail-Heating'!AF10*Conversion!$B$3</f>
        <v>16197424.70544049</v>
      </c>
      <c r="AG10" s="4">
        <f>'Residentail-Heating'!AG10*Conversion!$B$3</f>
        <v>16321394.016979037</v>
      </c>
      <c r="AH10" s="4">
        <f>'Residentail-Heating'!AH10*Conversion!$B$3</f>
        <v>18488186.872792047</v>
      </c>
      <c r="AI10" s="4">
        <f>'Residentail-Heating'!AI10*Conversion!$B$3</f>
        <v>18855932.049302649</v>
      </c>
      <c r="AJ10" s="4">
        <f>'Residentail-Heating'!AJ10*Conversion!$B$3</f>
        <v>19224768.640945163</v>
      </c>
      <c r="AK10" s="4">
        <f>'Residentail-Heating'!AK10*Conversion!$B$3</f>
        <v>19594460.182635225</v>
      </c>
      <c r="AL10" s="4">
        <f>'Residentail-Heating'!AL10*Conversion!$B$3</f>
        <v>19964767.995732218</v>
      </c>
      <c r="AM10" s="4">
        <f>'Residentail-Heating'!AM10*Conversion!$B$3</f>
        <v>20335451.801228672</v>
      </c>
      <c r="AN10" s="4">
        <f>'Residentail-Heating'!AN10*Conversion!$B$3</f>
        <v>20706270.341755338</v>
      </c>
      <c r="AO10" s="4">
        <f>'Residentail-Heating'!AO10*Conversion!$B$3</f>
        <v>21076982.008989438</v>
      </c>
      <c r="AP10" s="4">
        <f>'Residentail-Heating'!AP10*Conversion!$B$3</f>
        <v>21447345.473004013</v>
      </c>
      <c r="AQ10" s="4">
        <f>'Residentail-Heating'!AQ10*Conversion!$B$3</f>
        <v>21817120.310077582</v>
      </c>
    </row>
    <row r="11" spans="1:43" x14ac:dyDescent="0.25">
      <c r="A11" s="1" t="s">
        <v>21</v>
      </c>
      <c r="B11" s="16">
        <f>'Residentail-Heating'!B11*Conversion!$B$3</f>
        <v>0</v>
      </c>
      <c r="C11" s="16">
        <f>'Residentail-Heating'!C11*Conversion!$B$3</f>
        <v>0</v>
      </c>
      <c r="D11" s="16">
        <f>'Residentail-Heating'!D11*Conversion!$B$3</f>
        <v>0</v>
      </c>
      <c r="E11" s="16">
        <f>'Residentail-Heating'!E11*Conversion!$B$3</f>
        <v>0</v>
      </c>
      <c r="F11" s="4">
        <f>'Residentail-Heating'!F11*Conversion!$B$3</f>
        <v>0</v>
      </c>
      <c r="G11" s="4">
        <f>'Residentail-Heating'!G11*Conversion!$B$3</f>
        <v>0</v>
      </c>
      <c r="H11" s="4">
        <f>'Residentail-Heating'!H11*Conversion!$B$3</f>
        <v>0</v>
      </c>
      <c r="I11" s="4">
        <f>'Residentail-Heating'!I11*Conversion!$B$3</f>
        <v>0</v>
      </c>
      <c r="J11" s="4">
        <f>'Residentail-Heating'!J11*Conversion!$B$3</f>
        <v>0</v>
      </c>
      <c r="K11" s="4">
        <f>'Residentail-Heating'!K11*Conversion!$B$3</f>
        <v>0</v>
      </c>
      <c r="L11" s="4">
        <f>'Residentail-Heating'!L11*Conversion!$B$3</f>
        <v>0</v>
      </c>
      <c r="M11" s="4">
        <f>'Residentail-Heating'!M11*Conversion!$B$3</f>
        <v>0</v>
      </c>
      <c r="N11" s="4">
        <f>'Residentail-Heating'!N11*Conversion!$B$3</f>
        <v>0</v>
      </c>
      <c r="O11" s="4">
        <f>'Residentail-Heating'!O11*Conversion!$B$3</f>
        <v>0</v>
      </c>
      <c r="P11" s="4">
        <f>'Residentail-Heating'!P11*Conversion!$B$3</f>
        <v>0</v>
      </c>
      <c r="Q11" s="4">
        <f>'Residentail-Heating'!Q11*Conversion!$B$3</f>
        <v>0</v>
      </c>
      <c r="R11" s="4">
        <f>'Residentail-Heating'!R11*Conversion!$B$3</f>
        <v>0</v>
      </c>
      <c r="S11" s="4">
        <f>'Residentail-Heating'!S11*Conversion!$B$3</f>
        <v>0</v>
      </c>
      <c r="T11" s="4">
        <f>'Residentail-Heating'!T11*Conversion!$B$3</f>
        <v>0</v>
      </c>
      <c r="U11" s="4">
        <f>'Residentail-Heating'!U11*Conversion!$B$3</f>
        <v>0</v>
      </c>
      <c r="V11" s="4">
        <f>'Residentail-Heating'!V11*Conversion!$B$3</f>
        <v>0</v>
      </c>
      <c r="W11" s="4">
        <f>'Residentail-Heating'!W11*Conversion!$B$3</f>
        <v>0</v>
      </c>
      <c r="X11" s="4">
        <f>'Residentail-Heating'!X11*Conversion!$B$3</f>
        <v>0</v>
      </c>
      <c r="Y11" s="4">
        <f>'Residentail-Heating'!Y11*Conversion!$B$3</f>
        <v>0</v>
      </c>
      <c r="Z11" s="4">
        <f>'Residentail-Heating'!Z11*Conversion!$B$3</f>
        <v>0</v>
      </c>
      <c r="AA11" s="4">
        <f>'Residentail-Heating'!AA11*Conversion!$B$3</f>
        <v>0</v>
      </c>
      <c r="AB11" s="4">
        <f>'Residentail-Heating'!AB11*Conversion!$B$3</f>
        <v>0</v>
      </c>
      <c r="AC11" s="4">
        <f>'Residentail-Heating'!AC11*Conversion!$B$3</f>
        <v>0</v>
      </c>
      <c r="AD11" s="4">
        <f>'Residentail-Heating'!AD11*Conversion!$B$3</f>
        <v>0</v>
      </c>
      <c r="AE11" s="4">
        <f>'Residentail-Heating'!AE11*Conversion!$B$3</f>
        <v>0</v>
      </c>
      <c r="AF11" s="4">
        <f>'Residentail-Heating'!AF11*Conversion!$B$3</f>
        <v>0</v>
      </c>
      <c r="AG11" s="4">
        <f>'Residentail-Heating'!AG11*Conversion!$B$3</f>
        <v>0</v>
      </c>
      <c r="AH11" s="4">
        <f>'Residentail-Heating'!AH11*Conversion!$B$3</f>
        <v>0</v>
      </c>
      <c r="AI11" s="4">
        <f>'Residentail-Heating'!AI11*Conversion!$B$3</f>
        <v>0</v>
      </c>
      <c r="AJ11" s="4">
        <f>'Residentail-Heating'!AJ11*Conversion!$B$3</f>
        <v>0</v>
      </c>
      <c r="AK11" s="4">
        <f>'Residentail-Heating'!AK11*Conversion!$B$3</f>
        <v>0</v>
      </c>
      <c r="AL11" s="4">
        <f>'Residentail-Heating'!AL11*Conversion!$B$3</f>
        <v>0</v>
      </c>
      <c r="AM11" s="4">
        <f>'Residentail-Heating'!AM11*Conversion!$B$3</f>
        <v>0</v>
      </c>
      <c r="AN11" s="4">
        <f>'Residentail-Heating'!AN11*Conversion!$B$3</f>
        <v>0</v>
      </c>
      <c r="AO11" s="4">
        <f>'Residentail-Heating'!AO11*Conversion!$B$3</f>
        <v>0</v>
      </c>
      <c r="AP11" s="4">
        <f>'Residentail-Heating'!AP11*Conversion!$B$3</f>
        <v>0</v>
      </c>
      <c r="AQ11" s="4">
        <f>'Residentail-Heating'!AQ11*Conversion!$B$3</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1D643-C8BF-4B48-9F96-7E3B1FE7A9F9}">
  <sheetPr>
    <tabColor theme="3" tint="0.249977111117893"/>
  </sheetPr>
  <dimension ref="A1:AQ11"/>
  <sheetViews>
    <sheetView workbookViewId="0">
      <selection activeCell="D11" sqref="D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4">
        <f>'Residential-Cooling'!C15*Conversion!$B$3</f>
        <v>42061685.116684608</v>
      </c>
      <c r="C2" s="4">
        <f>'Residential-Cooling'!C16*Conversion!$B$3</f>
        <v>44516653.266085431</v>
      </c>
      <c r="D2" s="4">
        <f>'Residential-Cooling'!C17*Conversion!$B$3</f>
        <v>46971621.415485397</v>
      </c>
      <c r="E2" s="4">
        <f>'Residential-Cooling'!E2*Conversion!$B$3</f>
        <v>45585354.692475811</v>
      </c>
      <c r="F2" s="4">
        <f>'Residential-Cooling'!F2*Conversion!$B$3</f>
        <v>48657446.802231722</v>
      </c>
      <c r="G2" s="4">
        <f>'Residential-Cooling'!G2*Conversion!$B$3</f>
        <v>52703370.618322842</v>
      </c>
      <c r="H2" s="4">
        <f>'Residential-Cooling'!H2*Conversion!$B$3</f>
        <v>56728612.098593414</v>
      </c>
      <c r="I2" s="4">
        <f>'Residential-Cooling'!I2*Conversion!$B$3</f>
        <v>59155615.960502774</v>
      </c>
      <c r="J2" s="4">
        <f>'Residential-Cooling'!J2*Conversion!$B$3</f>
        <v>60556293.482671224</v>
      </c>
      <c r="K2" s="4">
        <f>'Residential-Cooling'!K2*Conversion!$B$3</f>
        <v>61929615.77583769</v>
      </c>
      <c r="L2" s="4">
        <f>'Residential-Cooling'!L2*Conversion!$B$3</f>
        <v>63275333.696895681</v>
      </c>
      <c r="M2" s="4">
        <f>'Residential-Cooling'!M2*Conversion!$B$3</f>
        <v>64592857.543236114</v>
      </c>
      <c r="N2" s="4">
        <f>'Residential-Cooling'!N2*Conversion!$B$3</f>
        <v>76159136.305875078</v>
      </c>
      <c r="O2" s="4">
        <f>'Residential-Cooling'!O2*Conversion!$B$3</f>
        <v>77726519.852371573</v>
      </c>
      <c r="P2" s="4">
        <f>'Residential-Cooling'!P2*Conversion!$B$3</f>
        <v>79177404.519682303</v>
      </c>
      <c r="Q2" s="4">
        <f>'Residential-Cooling'!Q2*Conversion!$B$3</f>
        <v>80520935.270475656</v>
      </c>
      <c r="R2" s="4">
        <f>'Residential-Cooling'!R2*Conversion!$B$3</f>
        <v>81766780.810111582</v>
      </c>
      <c r="S2" s="4">
        <f>'Residential-Cooling'!S2*Conversion!$B$3</f>
        <v>86595314.794308588</v>
      </c>
      <c r="T2" s="4">
        <f>'Residential-Cooling'!T2*Conversion!$B$3</f>
        <v>88053758.991082788</v>
      </c>
      <c r="U2" s="4">
        <f>'Residential-Cooling'!U2*Conversion!$B$3</f>
        <v>89424232.369095519</v>
      </c>
      <c r="V2" s="4">
        <f>'Residential-Cooling'!V2*Conversion!$B$3</f>
        <v>90712244.154160127</v>
      </c>
      <c r="W2" s="4">
        <f>'Residential-Cooling'!W2*Conversion!$B$3</f>
        <v>91923622.588366285</v>
      </c>
      <c r="X2" s="4">
        <f>'Residential-Cooling'!X2*Conversion!$B$3</f>
        <v>99608996.242037743</v>
      </c>
      <c r="Y2" s="4">
        <f>'Residential-Cooling'!Y2*Conversion!$B$3</f>
        <v>101587385.61456671</v>
      </c>
      <c r="Z2" s="4">
        <f>'Residential-Cooling'!Z2*Conversion!$B$3</f>
        <v>103508780.27971265</v>
      </c>
      <c r="AA2" s="4">
        <f>'Residential-Cooling'!AA2*Conversion!$B$3</f>
        <v>105371394.39386718</v>
      </c>
      <c r="AB2" s="4">
        <f>'Residential-Cooling'!AB2*Conversion!$B$3</f>
        <v>107174047.683713</v>
      </c>
      <c r="AC2" s="4">
        <f>'Residential-Cooling'!AC2*Conversion!$B$3</f>
        <v>108784933.55553561</v>
      </c>
      <c r="AD2" s="4">
        <f>'Residential-Cooling'!AD2*Conversion!$B$3</f>
        <v>110332182.10288063</v>
      </c>
      <c r="AE2" s="4">
        <f>'Residential-Cooling'!AE2*Conversion!$B$3</f>
        <v>111816406.55504036</v>
      </c>
      <c r="AF2" s="4">
        <f>'Residential-Cooling'!AF2*Conversion!$B$3</f>
        <v>113238620.84499015</v>
      </c>
      <c r="AG2" s="4">
        <f>'Residential-Cooling'!AG2*Conversion!$B$3</f>
        <v>114600183.0199237</v>
      </c>
      <c r="AH2" s="4">
        <f>'Residential-Cooling'!AH2*Conversion!$B$3</f>
        <v>125434737.50399199</v>
      </c>
      <c r="AI2" s="4">
        <f>'Residential-Cooling'!AI2*Conversion!$B$3</f>
        <v>126978378.69352078</v>
      </c>
      <c r="AJ2" s="4">
        <f>'Residential-Cooling'!AJ2*Conversion!$B$3</f>
        <v>128451151.64759812</v>
      </c>
      <c r="AK2" s="4">
        <f>'Residential-Cooling'!AK2*Conversion!$B$3</f>
        <v>129853585.32855406</v>
      </c>
      <c r="AL2" s="4">
        <f>'Residential-Cooling'!AL2*Conversion!$B$3</f>
        <v>131186573.13121261</v>
      </c>
      <c r="AM2" s="4">
        <f>'Residential-Cooling'!AM2*Conversion!$B$3</f>
        <v>132451329.97561416</v>
      </c>
      <c r="AN2" s="4">
        <f>'Residential-Cooling'!AN2*Conversion!$B$3</f>
        <v>133649349.62892871</v>
      </c>
      <c r="AO2" s="4">
        <f>'Residential-Cooling'!AO2*Conversion!$B$3</f>
        <v>134782363.06136906</v>
      </c>
      <c r="AP2" s="4">
        <f>'Residential-Cooling'!AP2*Conversion!$B$3</f>
        <v>135852298.49396858</v>
      </c>
      <c r="AQ2" s="4">
        <f>'Residential-Cooling'!AQ2*Conversion!$B$3</f>
        <v>136861243.65288129</v>
      </c>
    </row>
    <row r="3" spans="1:43" x14ac:dyDescent="0.25">
      <c r="A3" s="1" t="s">
        <v>13</v>
      </c>
      <c r="B3" s="4">
        <f>'Residential-Cooling'!B3*Conversion!$B$3</f>
        <v>0</v>
      </c>
      <c r="C3" s="4">
        <f>'Residential-Cooling'!C3*Conversion!$B$3</f>
        <v>0</v>
      </c>
      <c r="D3" s="4">
        <f>'Residential-Cooling'!D3*Conversion!$B$3</f>
        <v>0</v>
      </c>
      <c r="E3" s="4">
        <f>'Residential-Cooling'!E3*Conversion!$B$3</f>
        <v>0</v>
      </c>
      <c r="F3" s="4">
        <f>'Residential-Cooling'!F3*Conversion!$B$3</f>
        <v>0</v>
      </c>
      <c r="G3" s="4">
        <f>'Residential-Cooling'!G3*Conversion!$B$3</f>
        <v>0</v>
      </c>
      <c r="H3" s="4">
        <f>'Residential-Cooling'!H3*Conversion!$B$3</f>
        <v>0</v>
      </c>
      <c r="I3" s="4">
        <f>'Residential-Cooling'!I3*Conversion!$B$3</f>
        <v>0</v>
      </c>
      <c r="J3" s="4">
        <f>'Residential-Cooling'!J3*Conversion!$B$3</f>
        <v>0</v>
      </c>
      <c r="K3" s="4">
        <f>'Residential-Cooling'!K3*Conversion!$B$3</f>
        <v>0</v>
      </c>
      <c r="L3" s="4">
        <f>'Residential-Cooling'!L3*Conversion!$B$3</f>
        <v>0</v>
      </c>
      <c r="M3" s="4">
        <f>'Residential-Cooling'!M3*Conversion!$B$3</f>
        <v>0</v>
      </c>
      <c r="N3" s="4">
        <f>'Residential-Cooling'!N3*Conversion!$B$3</f>
        <v>0</v>
      </c>
      <c r="O3" s="4">
        <f>'Residential-Cooling'!O3*Conversion!$B$3</f>
        <v>0</v>
      </c>
      <c r="P3" s="4">
        <f>'Residential-Cooling'!P3*Conversion!$B$3</f>
        <v>0</v>
      </c>
      <c r="Q3" s="4">
        <f>'Residential-Cooling'!Q3*Conversion!$B$3</f>
        <v>0</v>
      </c>
      <c r="R3" s="4">
        <f>'Residential-Cooling'!R3*Conversion!$B$3</f>
        <v>0</v>
      </c>
      <c r="S3" s="4">
        <f>'Residential-Cooling'!S3*Conversion!$B$3</f>
        <v>0</v>
      </c>
      <c r="T3" s="4">
        <f>'Residential-Cooling'!T3*Conversion!$B$3</f>
        <v>0</v>
      </c>
      <c r="U3" s="4">
        <f>'Residential-Cooling'!U3*Conversion!$B$3</f>
        <v>0</v>
      </c>
      <c r="V3" s="4">
        <f>'Residential-Cooling'!V3*Conversion!$B$3</f>
        <v>0</v>
      </c>
      <c r="W3" s="4">
        <f>'Residential-Cooling'!W3*Conversion!$B$3</f>
        <v>0</v>
      </c>
      <c r="X3" s="4">
        <f>'Residential-Cooling'!X3*Conversion!$B$3</f>
        <v>0</v>
      </c>
      <c r="Y3" s="4">
        <f>'Residential-Cooling'!Y3*Conversion!$B$3</f>
        <v>0</v>
      </c>
      <c r="Z3" s="4">
        <f>'Residential-Cooling'!Z3*Conversion!$B$3</f>
        <v>0</v>
      </c>
      <c r="AA3" s="4">
        <f>'Residential-Cooling'!AA3*Conversion!$B$3</f>
        <v>0</v>
      </c>
      <c r="AB3" s="4">
        <f>'Residential-Cooling'!AB3*Conversion!$B$3</f>
        <v>0</v>
      </c>
      <c r="AC3" s="4">
        <f>'Residential-Cooling'!AC3*Conversion!$B$3</f>
        <v>0</v>
      </c>
      <c r="AD3" s="4">
        <f>'Residential-Cooling'!AD3*Conversion!$B$3</f>
        <v>0</v>
      </c>
      <c r="AE3" s="4">
        <f>'Residential-Cooling'!AE3*Conversion!$B$3</f>
        <v>0</v>
      </c>
      <c r="AF3" s="4">
        <f>'Residential-Cooling'!AF3*Conversion!$B$3</f>
        <v>0</v>
      </c>
      <c r="AG3" s="4">
        <f>'Residential-Cooling'!AG3*Conversion!$B$3</f>
        <v>0</v>
      </c>
      <c r="AH3" s="4">
        <f>'Residential-Cooling'!AH3*Conversion!$B$3</f>
        <v>0</v>
      </c>
      <c r="AI3" s="4">
        <f>'Residential-Cooling'!AI3*Conversion!$B$3</f>
        <v>0</v>
      </c>
      <c r="AJ3" s="4">
        <f>'Residential-Cooling'!AJ3*Conversion!$B$3</f>
        <v>0</v>
      </c>
      <c r="AK3" s="4">
        <f>'Residential-Cooling'!AK3*Conversion!$B$3</f>
        <v>0</v>
      </c>
      <c r="AL3" s="4">
        <f>'Residential-Cooling'!AL3*Conversion!$B$3</f>
        <v>0</v>
      </c>
      <c r="AM3" s="4">
        <f>'Residential-Cooling'!AM3*Conversion!$B$3</f>
        <v>0</v>
      </c>
      <c r="AN3" s="4">
        <f>'Residential-Cooling'!AN3*Conversion!$B$3</f>
        <v>0</v>
      </c>
      <c r="AO3" s="4">
        <f>'Residential-Cooling'!AO3*Conversion!$B$3</f>
        <v>0</v>
      </c>
      <c r="AP3" s="4">
        <f>'Residential-Cooling'!AP3*Conversion!$B$3</f>
        <v>0</v>
      </c>
      <c r="AQ3" s="4">
        <f>'Residential-Cooling'!AQ3*Conversion!$B$3</f>
        <v>0</v>
      </c>
    </row>
    <row r="4" spans="1:43" x14ac:dyDescent="0.25">
      <c r="A4" s="1" t="s">
        <v>14</v>
      </c>
      <c r="B4" s="4">
        <f>'Residential-Cooling'!B4*Conversion!$B$3</f>
        <v>0</v>
      </c>
      <c r="C4" s="4">
        <f>'Residential-Cooling'!C4*Conversion!$B$3</f>
        <v>0</v>
      </c>
      <c r="D4" s="4">
        <f>'Residential-Cooling'!D4*Conversion!$B$3</f>
        <v>0</v>
      </c>
      <c r="E4" s="4">
        <f>'Residential-Cooling'!E4*Conversion!$B$3</f>
        <v>0</v>
      </c>
      <c r="F4" s="4">
        <f>'Residential-Cooling'!F4*Conversion!$B$3</f>
        <v>0</v>
      </c>
      <c r="G4" s="4">
        <f>'Residential-Cooling'!G4*Conversion!$B$3</f>
        <v>0</v>
      </c>
      <c r="H4" s="4">
        <f>'Residential-Cooling'!H4*Conversion!$B$3</f>
        <v>0</v>
      </c>
      <c r="I4" s="4">
        <f>'Residential-Cooling'!I4*Conversion!$B$3</f>
        <v>0</v>
      </c>
      <c r="J4" s="4">
        <f>'Residential-Cooling'!J4*Conversion!$B$3</f>
        <v>0</v>
      </c>
      <c r="K4" s="4">
        <f>'Residential-Cooling'!K4*Conversion!$B$3</f>
        <v>0</v>
      </c>
      <c r="L4" s="4">
        <f>'Residential-Cooling'!L4*Conversion!$B$3</f>
        <v>0</v>
      </c>
      <c r="M4" s="4">
        <f>'Residential-Cooling'!M4*Conversion!$B$3</f>
        <v>0</v>
      </c>
      <c r="N4" s="4">
        <f>'Residential-Cooling'!N4*Conversion!$B$3</f>
        <v>0</v>
      </c>
      <c r="O4" s="4">
        <f>'Residential-Cooling'!O4*Conversion!$B$3</f>
        <v>0</v>
      </c>
      <c r="P4" s="4">
        <f>'Residential-Cooling'!P4*Conversion!$B$3</f>
        <v>0</v>
      </c>
      <c r="Q4" s="4">
        <f>'Residential-Cooling'!Q4*Conversion!$B$3</f>
        <v>0</v>
      </c>
      <c r="R4" s="4">
        <f>'Residential-Cooling'!R4*Conversion!$B$3</f>
        <v>0</v>
      </c>
      <c r="S4" s="4">
        <f>'Residential-Cooling'!S4*Conversion!$B$3</f>
        <v>0</v>
      </c>
      <c r="T4" s="4">
        <f>'Residential-Cooling'!T4*Conversion!$B$3</f>
        <v>0</v>
      </c>
      <c r="U4" s="4">
        <f>'Residential-Cooling'!U4*Conversion!$B$3</f>
        <v>0</v>
      </c>
      <c r="V4" s="4">
        <f>'Residential-Cooling'!V4*Conversion!$B$3</f>
        <v>0</v>
      </c>
      <c r="W4" s="4">
        <f>'Residential-Cooling'!W4*Conversion!$B$3</f>
        <v>0</v>
      </c>
      <c r="X4" s="4">
        <f>'Residential-Cooling'!X4*Conversion!$B$3</f>
        <v>0</v>
      </c>
      <c r="Y4" s="4">
        <f>'Residential-Cooling'!Y4*Conversion!$B$3</f>
        <v>0</v>
      </c>
      <c r="Z4" s="4">
        <f>'Residential-Cooling'!Z4*Conversion!$B$3</f>
        <v>0</v>
      </c>
      <c r="AA4" s="4">
        <f>'Residential-Cooling'!AA4*Conversion!$B$3</f>
        <v>0</v>
      </c>
      <c r="AB4" s="4">
        <f>'Residential-Cooling'!AB4*Conversion!$B$3</f>
        <v>0</v>
      </c>
      <c r="AC4" s="4">
        <f>'Residential-Cooling'!AC4*Conversion!$B$3</f>
        <v>0</v>
      </c>
      <c r="AD4" s="4">
        <f>'Residential-Cooling'!AD4*Conversion!$B$3</f>
        <v>0</v>
      </c>
      <c r="AE4" s="4">
        <f>'Residential-Cooling'!AE4*Conversion!$B$3</f>
        <v>0</v>
      </c>
      <c r="AF4" s="4">
        <f>'Residential-Cooling'!AF4*Conversion!$B$3</f>
        <v>0</v>
      </c>
      <c r="AG4" s="4">
        <f>'Residential-Cooling'!AG4*Conversion!$B$3</f>
        <v>0</v>
      </c>
      <c r="AH4" s="4">
        <f>'Residential-Cooling'!AH4*Conversion!$B$3</f>
        <v>0</v>
      </c>
      <c r="AI4" s="4">
        <f>'Residential-Cooling'!AI4*Conversion!$B$3</f>
        <v>0</v>
      </c>
      <c r="AJ4" s="4">
        <f>'Residential-Cooling'!AJ4*Conversion!$B$3</f>
        <v>0</v>
      </c>
      <c r="AK4" s="4">
        <f>'Residential-Cooling'!AK4*Conversion!$B$3</f>
        <v>0</v>
      </c>
      <c r="AL4" s="4">
        <f>'Residential-Cooling'!AL4*Conversion!$B$3</f>
        <v>0</v>
      </c>
      <c r="AM4" s="4">
        <f>'Residential-Cooling'!AM4*Conversion!$B$3</f>
        <v>0</v>
      </c>
      <c r="AN4" s="4">
        <f>'Residential-Cooling'!AN4*Conversion!$B$3</f>
        <v>0</v>
      </c>
      <c r="AO4" s="4">
        <f>'Residential-Cooling'!AO4*Conversion!$B$3</f>
        <v>0</v>
      </c>
      <c r="AP4" s="4">
        <f>'Residential-Cooling'!AP4*Conversion!$B$3</f>
        <v>0</v>
      </c>
      <c r="AQ4" s="4">
        <f>'Residential-Cooling'!AQ4*Conversion!$B$3</f>
        <v>0</v>
      </c>
    </row>
    <row r="5" spans="1:43" x14ac:dyDescent="0.25">
      <c r="A5" s="1" t="s">
        <v>15</v>
      </c>
      <c r="B5" s="4">
        <f>'Residential-Cooling'!B5*Conversion!$B$3</f>
        <v>0</v>
      </c>
      <c r="C5" s="4">
        <f>'Residential-Cooling'!C5*Conversion!$B$3</f>
        <v>0</v>
      </c>
      <c r="D5" s="4">
        <f>'Residential-Cooling'!D5*Conversion!$B$3</f>
        <v>0</v>
      </c>
      <c r="E5" s="4">
        <f>'Residential-Cooling'!E5*Conversion!$B$3</f>
        <v>0</v>
      </c>
      <c r="F5" s="4">
        <f>'Residential-Cooling'!F5*Conversion!$B$3</f>
        <v>0</v>
      </c>
      <c r="G5" s="4">
        <f>'Residential-Cooling'!G5*Conversion!$B$3</f>
        <v>0</v>
      </c>
      <c r="H5" s="4">
        <f>'Residential-Cooling'!H5*Conversion!$B$3</f>
        <v>0</v>
      </c>
      <c r="I5" s="4">
        <f>'Residential-Cooling'!I5*Conversion!$B$3</f>
        <v>0</v>
      </c>
      <c r="J5" s="4">
        <f>'Residential-Cooling'!J5*Conversion!$B$3</f>
        <v>0</v>
      </c>
      <c r="K5" s="4">
        <f>'Residential-Cooling'!K5*Conversion!$B$3</f>
        <v>0</v>
      </c>
      <c r="L5" s="4">
        <f>'Residential-Cooling'!L5*Conversion!$B$3</f>
        <v>0</v>
      </c>
      <c r="M5" s="4">
        <f>'Residential-Cooling'!M5*Conversion!$B$3</f>
        <v>0</v>
      </c>
      <c r="N5" s="4">
        <f>'Residential-Cooling'!N5*Conversion!$B$3</f>
        <v>0</v>
      </c>
      <c r="O5" s="4">
        <f>'Residential-Cooling'!O5*Conversion!$B$3</f>
        <v>0</v>
      </c>
      <c r="P5" s="4">
        <f>'Residential-Cooling'!P5*Conversion!$B$3</f>
        <v>0</v>
      </c>
      <c r="Q5" s="4">
        <f>'Residential-Cooling'!Q5*Conversion!$B$3</f>
        <v>0</v>
      </c>
      <c r="R5" s="4">
        <f>'Residential-Cooling'!R5*Conversion!$B$3</f>
        <v>0</v>
      </c>
      <c r="S5" s="4">
        <f>'Residential-Cooling'!S5*Conversion!$B$3</f>
        <v>0</v>
      </c>
      <c r="T5" s="4">
        <f>'Residential-Cooling'!T5*Conversion!$B$3</f>
        <v>0</v>
      </c>
      <c r="U5" s="4">
        <f>'Residential-Cooling'!U5*Conversion!$B$3</f>
        <v>0</v>
      </c>
      <c r="V5" s="4">
        <f>'Residential-Cooling'!V5*Conversion!$B$3</f>
        <v>0</v>
      </c>
      <c r="W5" s="4">
        <f>'Residential-Cooling'!W5*Conversion!$B$3</f>
        <v>0</v>
      </c>
      <c r="X5" s="4">
        <f>'Residential-Cooling'!X5*Conversion!$B$3</f>
        <v>0</v>
      </c>
      <c r="Y5" s="4">
        <f>'Residential-Cooling'!Y5*Conversion!$B$3</f>
        <v>0</v>
      </c>
      <c r="Z5" s="4">
        <f>'Residential-Cooling'!Z5*Conversion!$B$3</f>
        <v>0</v>
      </c>
      <c r="AA5" s="4">
        <f>'Residential-Cooling'!AA5*Conversion!$B$3</f>
        <v>0</v>
      </c>
      <c r="AB5" s="4">
        <f>'Residential-Cooling'!AB5*Conversion!$B$3</f>
        <v>0</v>
      </c>
      <c r="AC5" s="4">
        <f>'Residential-Cooling'!AC5*Conversion!$B$3</f>
        <v>0</v>
      </c>
      <c r="AD5" s="4">
        <f>'Residential-Cooling'!AD5*Conversion!$B$3</f>
        <v>0</v>
      </c>
      <c r="AE5" s="4">
        <f>'Residential-Cooling'!AE5*Conversion!$B$3</f>
        <v>0</v>
      </c>
      <c r="AF5" s="4">
        <f>'Residential-Cooling'!AF5*Conversion!$B$3</f>
        <v>0</v>
      </c>
      <c r="AG5" s="4">
        <f>'Residential-Cooling'!AG5*Conversion!$B$3</f>
        <v>0</v>
      </c>
      <c r="AH5" s="4">
        <f>'Residential-Cooling'!AH5*Conversion!$B$3</f>
        <v>0</v>
      </c>
      <c r="AI5" s="4">
        <f>'Residential-Cooling'!AI5*Conversion!$B$3</f>
        <v>0</v>
      </c>
      <c r="AJ5" s="4">
        <f>'Residential-Cooling'!AJ5*Conversion!$B$3</f>
        <v>0</v>
      </c>
      <c r="AK5" s="4">
        <f>'Residential-Cooling'!AK5*Conversion!$B$3</f>
        <v>0</v>
      </c>
      <c r="AL5" s="4">
        <f>'Residential-Cooling'!AL5*Conversion!$B$3</f>
        <v>0</v>
      </c>
      <c r="AM5" s="4">
        <f>'Residential-Cooling'!AM5*Conversion!$B$3</f>
        <v>0</v>
      </c>
      <c r="AN5" s="4">
        <f>'Residential-Cooling'!AN5*Conversion!$B$3</f>
        <v>0</v>
      </c>
      <c r="AO5" s="4">
        <f>'Residential-Cooling'!AO5*Conversion!$B$3</f>
        <v>0</v>
      </c>
      <c r="AP5" s="4">
        <f>'Residential-Cooling'!AP5*Conversion!$B$3</f>
        <v>0</v>
      </c>
      <c r="AQ5" s="4">
        <f>'Residential-Cooling'!AQ5*Conversion!$B$3</f>
        <v>0</v>
      </c>
    </row>
    <row r="6" spans="1:43" x14ac:dyDescent="0.25">
      <c r="A6" s="1" t="s">
        <v>16</v>
      </c>
      <c r="B6" s="4">
        <f>'Residential-Cooling'!B6*Conversion!$B$3</f>
        <v>0</v>
      </c>
      <c r="C6" s="4">
        <f>'Residential-Cooling'!C6*Conversion!$B$3</f>
        <v>0</v>
      </c>
      <c r="D6" s="4">
        <f>'Residential-Cooling'!D6*Conversion!$B$3</f>
        <v>0</v>
      </c>
      <c r="E6" s="4">
        <f>'Residential-Cooling'!E6*Conversion!$B$3</f>
        <v>0</v>
      </c>
      <c r="F6" s="4">
        <f>'Residential-Cooling'!F6*Conversion!$B$3</f>
        <v>0</v>
      </c>
      <c r="G6" s="4">
        <f>'Residential-Cooling'!G6*Conversion!$B$3</f>
        <v>0</v>
      </c>
      <c r="H6" s="4">
        <f>'Residential-Cooling'!H6*Conversion!$B$3</f>
        <v>0</v>
      </c>
      <c r="I6" s="4">
        <f>'Residential-Cooling'!I6*Conversion!$B$3</f>
        <v>0</v>
      </c>
      <c r="J6" s="4">
        <f>'Residential-Cooling'!J6*Conversion!$B$3</f>
        <v>0</v>
      </c>
      <c r="K6" s="4">
        <f>'Residential-Cooling'!K6*Conversion!$B$3</f>
        <v>0</v>
      </c>
      <c r="L6" s="4">
        <f>'Residential-Cooling'!L6*Conversion!$B$3</f>
        <v>0</v>
      </c>
      <c r="M6" s="4">
        <f>'Residential-Cooling'!M6*Conversion!$B$3</f>
        <v>0</v>
      </c>
      <c r="N6" s="4">
        <f>'Residential-Cooling'!N6*Conversion!$B$3</f>
        <v>0</v>
      </c>
      <c r="O6" s="4">
        <f>'Residential-Cooling'!O6*Conversion!$B$3</f>
        <v>0</v>
      </c>
      <c r="P6" s="4">
        <f>'Residential-Cooling'!P6*Conversion!$B$3</f>
        <v>0</v>
      </c>
      <c r="Q6" s="4">
        <f>'Residential-Cooling'!Q6*Conversion!$B$3</f>
        <v>0</v>
      </c>
      <c r="R6" s="4">
        <f>'Residential-Cooling'!R6*Conversion!$B$3</f>
        <v>0</v>
      </c>
      <c r="S6" s="4">
        <f>'Residential-Cooling'!S6*Conversion!$B$3</f>
        <v>0</v>
      </c>
      <c r="T6" s="4">
        <f>'Residential-Cooling'!T6*Conversion!$B$3</f>
        <v>0</v>
      </c>
      <c r="U6" s="4">
        <f>'Residential-Cooling'!U6*Conversion!$B$3</f>
        <v>0</v>
      </c>
      <c r="V6" s="4">
        <f>'Residential-Cooling'!V6*Conversion!$B$3</f>
        <v>0</v>
      </c>
      <c r="W6" s="4">
        <f>'Residential-Cooling'!W6*Conversion!$B$3</f>
        <v>0</v>
      </c>
      <c r="X6" s="4">
        <f>'Residential-Cooling'!X6*Conversion!$B$3</f>
        <v>0</v>
      </c>
      <c r="Y6" s="4">
        <f>'Residential-Cooling'!Y6*Conversion!$B$3</f>
        <v>0</v>
      </c>
      <c r="Z6" s="4">
        <f>'Residential-Cooling'!Z6*Conversion!$B$3</f>
        <v>0</v>
      </c>
      <c r="AA6" s="4">
        <f>'Residential-Cooling'!AA6*Conversion!$B$3</f>
        <v>0</v>
      </c>
      <c r="AB6" s="4">
        <f>'Residential-Cooling'!AB6*Conversion!$B$3</f>
        <v>0</v>
      </c>
      <c r="AC6" s="4">
        <f>'Residential-Cooling'!AC6*Conversion!$B$3</f>
        <v>0</v>
      </c>
      <c r="AD6" s="4">
        <f>'Residential-Cooling'!AD6*Conversion!$B$3</f>
        <v>0</v>
      </c>
      <c r="AE6" s="4">
        <f>'Residential-Cooling'!AE6*Conversion!$B$3</f>
        <v>0</v>
      </c>
      <c r="AF6" s="4">
        <f>'Residential-Cooling'!AF6*Conversion!$B$3</f>
        <v>0</v>
      </c>
      <c r="AG6" s="4">
        <f>'Residential-Cooling'!AG6*Conversion!$B$3</f>
        <v>0</v>
      </c>
      <c r="AH6" s="4">
        <f>'Residential-Cooling'!AH6*Conversion!$B$3</f>
        <v>0</v>
      </c>
      <c r="AI6" s="4">
        <f>'Residential-Cooling'!AI6*Conversion!$B$3</f>
        <v>0</v>
      </c>
      <c r="AJ6" s="4">
        <f>'Residential-Cooling'!AJ6*Conversion!$B$3</f>
        <v>0</v>
      </c>
      <c r="AK6" s="4">
        <f>'Residential-Cooling'!AK6*Conversion!$B$3</f>
        <v>0</v>
      </c>
      <c r="AL6" s="4">
        <f>'Residential-Cooling'!AL6*Conversion!$B$3</f>
        <v>0</v>
      </c>
      <c r="AM6" s="4">
        <f>'Residential-Cooling'!AM6*Conversion!$B$3</f>
        <v>0</v>
      </c>
      <c r="AN6" s="4">
        <f>'Residential-Cooling'!AN6*Conversion!$B$3</f>
        <v>0</v>
      </c>
      <c r="AO6" s="4">
        <f>'Residential-Cooling'!AO6*Conversion!$B$3</f>
        <v>0</v>
      </c>
      <c r="AP6" s="4">
        <f>'Residential-Cooling'!AP6*Conversion!$B$3</f>
        <v>0</v>
      </c>
      <c r="AQ6" s="4">
        <f>'Residential-Cooling'!AQ6*Conversion!$B$3</f>
        <v>0</v>
      </c>
    </row>
    <row r="7" spans="1:43" x14ac:dyDescent="0.25">
      <c r="A7" s="1" t="s">
        <v>17</v>
      </c>
      <c r="B7" s="4">
        <f>'Residential-Cooling'!B7*Conversion!$B$3</f>
        <v>0</v>
      </c>
      <c r="C7" s="4">
        <f>'Residential-Cooling'!C7*Conversion!$B$3</f>
        <v>0</v>
      </c>
      <c r="D7" s="4">
        <f>'Residential-Cooling'!D7*Conversion!$B$3</f>
        <v>0</v>
      </c>
      <c r="E7" s="4">
        <f>'Residential-Cooling'!E7*Conversion!$B$3</f>
        <v>0</v>
      </c>
      <c r="F7" s="4">
        <f>'Residential-Cooling'!F7*Conversion!$B$3</f>
        <v>0</v>
      </c>
      <c r="G7" s="4">
        <f>'Residential-Cooling'!G7*Conversion!$B$3</f>
        <v>0</v>
      </c>
      <c r="H7" s="4">
        <f>'Residential-Cooling'!H7*Conversion!$B$3</f>
        <v>0</v>
      </c>
      <c r="I7" s="4">
        <f>'Residential-Cooling'!I7*Conversion!$B$3</f>
        <v>0</v>
      </c>
      <c r="J7" s="4">
        <f>'Residential-Cooling'!J7*Conversion!$B$3</f>
        <v>0</v>
      </c>
      <c r="K7" s="4">
        <f>'Residential-Cooling'!K7*Conversion!$B$3</f>
        <v>0</v>
      </c>
      <c r="L7" s="4">
        <f>'Residential-Cooling'!L7*Conversion!$B$3</f>
        <v>0</v>
      </c>
      <c r="M7" s="4">
        <f>'Residential-Cooling'!M7*Conversion!$B$3</f>
        <v>0</v>
      </c>
      <c r="N7" s="4">
        <f>'Residential-Cooling'!N7*Conversion!$B$3</f>
        <v>0</v>
      </c>
      <c r="O7" s="4">
        <f>'Residential-Cooling'!O7*Conversion!$B$3</f>
        <v>0</v>
      </c>
      <c r="P7" s="4">
        <f>'Residential-Cooling'!P7*Conversion!$B$3</f>
        <v>0</v>
      </c>
      <c r="Q7" s="4">
        <f>'Residential-Cooling'!Q7*Conversion!$B$3</f>
        <v>0</v>
      </c>
      <c r="R7" s="4">
        <f>'Residential-Cooling'!R7*Conversion!$B$3</f>
        <v>0</v>
      </c>
      <c r="S7" s="4">
        <f>'Residential-Cooling'!S7*Conversion!$B$3</f>
        <v>0</v>
      </c>
      <c r="T7" s="4">
        <f>'Residential-Cooling'!T7*Conversion!$B$3</f>
        <v>0</v>
      </c>
      <c r="U7" s="4">
        <f>'Residential-Cooling'!U7*Conversion!$B$3</f>
        <v>0</v>
      </c>
      <c r="V7" s="4">
        <f>'Residential-Cooling'!V7*Conversion!$B$3</f>
        <v>0</v>
      </c>
      <c r="W7" s="4">
        <f>'Residential-Cooling'!W7*Conversion!$B$3</f>
        <v>0</v>
      </c>
      <c r="X7" s="4">
        <f>'Residential-Cooling'!X7*Conversion!$B$3</f>
        <v>0</v>
      </c>
      <c r="Y7" s="4">
        <f>'Residential-Cooling'!Y7*Conversion!$B$3</f>
        <v>0</v>
      </c>
      <c r="Z7" s="4">
        <f>'Residential-Cooling'!Z7*Conversion!$B$3</f>
        <v>0</v>
      </c>
      <c r="AA7" s="4">
        <f>'Residential-Cooling'!AA7*Conversion!$B$3</f>
        <v>0</v>
      </c>
      <c r="AB7" s="4">
        <f>'Residential-Cooling'!AB7*Conversion!$B$3</f>
        <v>0</v>
      </c>
      <c r="AC7" s="4">
        <f>'Residential-Cooling'!AC7*Conversion!$B$3</f>
        <v>0</v>
      </c>
      <c r="AD7" s="4">
        <f>'Residential-Cooling'!AD7*Conversion!$B$3</f>
        <v>0</v>
      </c>
      <c r="AE7" s="4">
        <f>'Residential-Cooling'!AE7*Conversion!$B$3</f>
        <v>0</v>
      </c>
      <c r="AF7" s="4">
        <f>'Residential-Cooling'!AF7*Conversion!$B$3</f>
        <v>0</v>
      </c>
      <c r="AG7" s="4">
        <f>'Residential-Cooling'!AG7*Conversion!$B$3</f>
        <v>0</v>
      </c>
      <c r="AH7" s="4">
        <f>'Residential-Cooling'!AH7*Conversion!$B$3</f>
        <v>0</v>
      </c>
      <c r="AI7" s="4">
        <f>'Residential-Cooling'!AI7*Conversion!$B$3</f>
        <v>0</v>
      </c>
      <c r="AJ7" s="4">
        <f>'Residential-Cooling'!AJ7*Conversion!$B$3</f>
        <v>0</v>
      </c>
      <c r="AK7" s="4">
        <f>'Residential-Cooling'!AK7*Conversion!$B$3</f>
        <v>0</v>
      </c>
      <c r="AL7" s="4">
        <f>'Residential-Cooling'!AL7*Conversion!$B$3</f>
        <v>0</v>
      </c>
      <c r="AM7" s="4">
        <f>'Residential-Cooling'!AM7*Conversion!$B$3</f>
        <v>0</v>
      </c>
      <c r="AN7" s="4">
        <f>'Residential-Cooling'!AN7*Conversion!$B$3</f>
        <v>0</v>
      </c>
      <c r="AO7" s="4">
        <f>'Residential-Cooling'!AO7*Conversion!$B$3</f>
        <v>0</v>
      </c>
      <c r="AP7" s="4">
        <f>'Residential-Cooling'!AP7*Conversion!$B$3</f>
        <v>0</v>
      </c>
      <c r="AQ7" s="4">
        <f>'Residential-Cooling'!AQ7*Conversion!$B$3</f>
        <v>0</v>
      </c>
    </row>
    <row r="8" spans="1:43" x14ac:dyDescent="0.25">
      <c r="A8" s="1" t="s">
        <v>18</v>
      </c>
      <c r="B8" s="4">
        <f>'Residential-Cooling'!B8*Conversion!$B$3</f>
        <v>0</v>
      </c>
      <c r="C8" s="4">
        <f>'Residential-Cooling'!C8*Conversion!$B$3</f>
        <v>0</v>
      </c>
      <c r="D8" s="4">
        <f>'Residential-Cooling'!D8*Conversion!$B$3</f>
        <v>0</v>
      </c>
      <c r="E8" s="4">
        <f>'Residential-Cooling'!E8*Conversion!$B$3</f>
        <v>0</v>
      </c>
      <c r="F8" s="4">
        <f>'Residential-Cooling'!F8*Conversion!$B$3</f>
        <v>0</v>
      </c>
      <c r="G8" s="4">
        <f>'Residential-Cooling'!G8*Conversion!$B$3</f>
        <v>0</v>
      </c>
      <c r="H8" s="4">
        <f>'Residential-Cooling'!H8*Conversion!$B$3</f>
        <v>0</v>
      </c>
      <c r="I8" s="4">
        <f>'Residential-Cooling'!I8*Conversion!$B$3</f>
        <v>0</v>
      </c>
      <c r="J8" s="4">
        <f>'Residential-Cooling'!J8*Conversion!$B$3</f>
        <v>0</v>
      </c>
      <c r="K8" s="4">
        <f>'Residential-Cooling'!K8*Conversion!$B$3</f>
        <v>0</v>
      </c>
      <c r="L8" s="4">
        <f>'Residential-Cooling'!L8*Conversion!$B$3</f>
        <v>0</v>
      </c>
      <c r="M8" s="4">
        <f>'Residential-Cooling'!M8*Conversion!$B$3</f>
        <v>0</v>
      </c>
      <c r="N8" s="4">
        <f>'Residential-Cooling'!N8*Conversion!$B$3</f>
        <v>0</v>
      </c>
      <c r="O8" s="4">
        <f>'Residential-Cooling'!O8*Conversion!$B$3</f>
        <v>0</v>
      </c>
      <c r="P8" s="4">
        <f>'Residential-Cooling'!P8*Conversion!$B$3</f>
        <v>0</v>
      </c>
      <c r="Q8" s="4">
        <f>'Residential-Cooling'!Q8*Conversion!$B$3</f>
        <v>0</v>
      </c>
      <c r="R8" s="4">
        <f>'Residential-Cooling'!R8*Conversion!$B$3</f>
        <v>0</v>
      </c>
      <c r="S8" s="4">
        <f>'Residential-Cooling'!S8*Conversion!$B$3</f>
        <v>0</v>
      </c>
      <c r="T8" s="4">
        <f>'Residential-Cooling'!T8*Conversion!$B$3</f>
        <v>0</v>
      </c>
      <c r="U8" s="4">
        <f>'Residential-Cooling'!U8*Conversion!$B$3</f>
        <v>0</v>
      </c>
      <c r="V8" s="4">
        <f>'Residential-Cooling'!V8*Conversion!$B$3</f>
        <v>0</v>
      </c>
      <c r="W8" s="4">
        <f>'Residential-Cooling'!W8*Conversion!$B$3</f>
        <v>0</v>
      </c>
      <c r="X8" s="4">
        <f>'Residential-Cooling'!X8*Conversion!$B$3</f>
        <v>0</v>
      </c>
      <c r="Y8" s="4">
        <f>'Residential-Cooling'!Y8*Conversion!$B$3</f>
        <v>0</v>
      </c>
      <c r="Z8" s="4">
        <f>'Residential-Cooling'!Z8*Conversion!$B$3</f>
        <v>0</v>
      </c>
      <c r="AA8" s="4">
        <f>'Residential-Cooling'!AA8*Conversion!$B$3</f>
        <v>0</v>
      </c>
      <c r="AB8" s="4">
        <f>'Residential-Cooling'!AB8*Conversion!$B$3</f>
        <v>0</v>
      </c>
      <c r="AC8" s="4">
        <f>'Residential-Cooling'!AC8*Conversion!$B$3</f>
        <v>0</v>
      </c>
      <c r="AD8" s="4">
        <f>'Residential-Cooling'!AD8*Conversion!$B$3</f>
        <v>0</v>
      </c>
      <c r="AE8" s="4">
        <f>'Residential-Cooling'!AE8*Conversion!$B$3</f>
        <v>0</v>
      </c>
      <c r="AF8" s="4">
        <f>'Residential-Cooling'!AF8*Conversion!$B$3</f>
        <v>0</v>
      </c>
      <c r="AG8" s="4">
        <f>'Residential-Cooling'!AG8*Conversion!$B$3</f>
        <v>0</v>
      </c>
      <c r="AH8" s="4">
        <f>'Residential-Cooling'!AH8*Conversion!$B$3</f>
        <v>0</v>
      </c>
      <c r="AI8" s="4">
        <f>'Residential-Cooling'!AI8*Conversion!$B$3</f>
        <v>0</v>
      </c>
      <c r="AJ8" s="4">
        <f>'Residential-Cooling'!AJ8*Conversion!$B$3</f>
        <v>0</v>
      </c>
      <c r="AK8" s="4">
        <f>'Residential-Cooling'!AK8*Conversion!$B$3</f>
        <v>0</v>
      </c>
      <c r="AL8" s="4">
        <f>'Residential-Cooling'!AL8*Conversion!$B$3</f>
        <v>0</v>
      </c>
      <c r="AM8" s="4">
        <f>'Residential-Cooling'!AM8*Conversion!$B$3</f>
        <v>0</v>
      </c>
      <c r="AN8" s="4">
        <f>'Residential-Cooling'!AN8*Conversion!$B$3</f>
        <v>0</v>
      </c>
      <c r="AO8" s="4">
        <f>'Residential-Cooling'!AO8*Conversion!$B$3</f>
        <v>0</v>
      </c>
      <c r="AP8" s="4">
        <f>'Residential-Cooling'!AP8*Conversion!$B$3</f>
        <v>0</v>
      </c>
      <c r="AQ8" s="4">
        <f>'Residential-Cooling'!AQ8*Conversion!$B$3</f>
        <v>0</v>
      </c>
    </row>
    <row r="9" spans="1:43" x14ac:dyDescent="0.25">
      <c r="A9" s="1" t="s">
        <v>19</v>
      </c>
      <c r="B9" s="4">
        <f>'Residential-Cooling'!B9*Conversion!$B$3</f>
        <v>0</v>
      </c>
      <c r="C9" s="4">
        <f>'Residential-Cooling'!C9*Conversion!$B$3</f>
        <v>0</v>
      </c>
      <c r="D9" s="4">
        <f>'Residential-Cooling'!D9*Conversion!$B$3</f>
        <v>0</v>
      </c>
      <c r="E9" s="4">
        <f>'Residential-Cooling'!E9*Conversion!$B$3</f>
        <v>0</v>
      </c>
      <c r="F9" s="4">
        <f>'Residential-Cooling'!F9*Conversion!$B$3</f>
        <v>0</v>
      </c>
      <c r="G9" s="4">
        <f>'Residential-Cooling'!G9*Conversion!$B$3</f>
        <v>0</v>
      </c>
      <c r="H9" s="4">
        <f>'Residential-Cooling'!H9*Conversion!$B$3</f>
        <v>0</v>
      </c>
      <c r="I9" s="4">
        <f>'Residential-Cooling'!I9*Conversion!$B$3</f>
        <v>0</v>
      </c>
      <c r="J9" s="4">
        <f>'Residential-Cooling'!J9*Conversion!$B$3</f>
        <v>0</v>
      </c>
      <c r="K9" s="4">
        <f>'Residential-Cooling'!K9*Conversion!$B$3</f>
        <v>0</v>
      </c>
      <c r="L9" s="4">
        <f>'Residential-Cooling'!L9*Conversion!$B$3</f>
        <v>0</v>
      </c>
      <c r="M9" s="4">
        <f>'Residential-Cooling'!M9*Conversion!$B$3</f>
        <v>0</v>
      </c>
      <c r="N9" s="4">
        <f>'Residential-Cooling'!N9*Conversion!$B$3</f>
        <v>0</v>
      </c>
      <c r="O9" s="4">
        <f>'Residential-Cooling'!O9*Conversion!$B$3</f>
        <v>0</v>
      </c>
      <c r="P9" s="4">
        <f>'Residential-Cooling'!P9*Conversion!$B$3</f>
        <v>0</v>
      </c>
      <c r="Q9" s="4">
        <f>'Residential-Cooling'!Q9*Conversion!$B$3</f>
        <v>0</v>
      </c>
      <c r="R9" s="4">
        <f>'Residential-Cooling'!R9*Conversion!$B$3</f>
        <v>0</v>
      </c>
      <c r="S9" s="4">
        <f>'Residential-Cooling'!S9*Conversion!$B$3</f>
        <v>0</v>
      </c>
      <c r="T9" s="4">
        <f>'Residential-Cooling'!T9*Conversion!$B$3</f>
        <v>0</v>
      </c>
      <c r="U9" s="4">
        <f>'Residential-Cooling'!U9*Conversion!$B$3</f>
        <v>0</v>
      </c>
      <c r="V9" s="4">
        <f>'Residential-Cooling'!V9*Conversion!$B$3</f>
        <v>0</v>
      </c>
      <c r="W9" s="4">
        <f>'Residential-Cooling'!W9*Conversion!$B$3</f>
        <v>0</v>
      </c>
      <c r="X9" s="4">
        <f>'Residential-Cooling'!X9*Conversion!$B$3</f>
        <v>0</v>
      </c>
      <c r="Y9" s="4">
        <f>'Residential-Cooling'!Y9*Conversion!$B$3</f>
        <v>0</v>
      </c>
      <c r="Z9" s="4">
        <f>'Residential-Cooling'!Z9*Conversion!$B$3</f>
        <v>0</v>
      </c>
      <c r="AA9" s="4">
        <f>'Residential-Cooling'!AA9*Conversion!$B$3</f>
        <v>0</v>
      </c>
      <c r="AB9" s="4">
        <f>'Residential-Cooling'!AB9*Conversion!$B$3</f>
        <v>0</v>
      </c>
      <c r="AC9" s="4">
        <f>'Residential-Cooling'!AC9*Conversion!$B$3</f>
        <v>0</v>
      </c>
      <c r="AD9" s="4">
        <f>'Residential-Cooling'!AD9*Conversion!$B$3</f>
        <v>0</v>
      </c>
      <c r="AE9" s="4">
        <f>'Residential-Cooling'!AE9*Conversion!$B$3</f>
        <v>0</v>
      </c>
      <c r="AF9" s="4">
        <f>'Residential-Cooling'!AF9*Conversion!$B$3</f>
        <v>0</v>
      </c>
      <c r="AG9" s="4">
        <f>'Residential-Cooling'!AG9*Conversion!$B$3</f>
        <v>0</v>
      </c>
      <c r="AH9" s="4">
        <f>'Residential-Cooling'!AH9*Conversion!$B$3</f>
        <v>0</v>
      </c>
      <c r="AI9" s="4">
        <f>'Residential-Cooling'!AI9*Conversion!$B$3</f>
        <v>0</v>
      </c>
      <c r="AJ9" s="4">
        <f>'Residential-Cooling'!AJ9*Conversion!$B$3</f>
        <v>0</v>
      </c>
      <c r="AK9" s="4">
        <f>'Residential-Cooling'!AK9*Conversion!$B$3</f>
        <v>0</v>
      </c>
      <c r="AL9" s="4">
        <f>'Residential-Cooling'!AL9*Conversion!$B$3</f>
        <v>0</v>
      </c>
      <c r="AM9" s="4">
        <f>'Residential-Cooling'!AM9*Conversion!$B$3</f>
        <v>0</v>
      </c>
      <c r="AN9" s="4">
        <f>'Residential-Cooling'!AN9*Conversion!$B$3</f>
        <v>0</v>
      </c>
      <c r="AO9" s="4">
        <f>'Residential-Cooling'!AO9*Conversion!$B$3</f>
        <v>0</v>
      </c>
      <c r="AP9" s="4">
        <f>'Residential-Cooling'!AP9*Conversion!$B$3</f>
        <v>0</v>
      </c>
      <c r="AQ9" s="4">
        <f>'Residential-Cooling'!AQ9*Conversion!$B$3</f>
        <v>0</v>
      </c>
    </row>
    <row r="10" spans="1:43" x14ac:dyDescent="0.25">
      <c r="A10" s="1" t="s">
        <v>20</v>
      </c>
      <c r="B10" s="4">
        <f>'Residential-Cooling'!B10*Conversion!$B$3</f>
        <v>0</v>
      </c>
      <c r="C10" s="4">
        <f>'Residential-Cooling'!C10*Conversion!$B$3</f>
        <v>0</v>
      </c>
      <c r="D10" s="4">
        <f>'Residential-Cooling'!D10*Conversion!$B$3</f>
        <v>0</v>
      </c>
      <c r="E10" s="4">
        <f>'Residential-Cooling'!E10*Conversion!$B$3</f>
        <v>0</v>
      </c>
      <c r="F10" s="4">
        <f>'Residential-Cooling'!F10*Conversion!$B$3</f>
        <v>0</v>
      </c>
      <c r="G10" s="4">
        <f>'Residential-Cooling'!G10*Conversion!$B$3</f>
        <v>0</v>
      </c>
      <c r="H10" s="4">
        <f>'Residential-Cooling'!H10*Conversion!$B$3</f>
        <v>0</v>
      </c>
      <c r="I10" s="4">
        <f>'Residential-Cooling'!I10*Conversion!$B$3</f>
        <v>0</v>
      </c>
      <c r="J10" s="4">
        <f>'Residential-Cooling'!J10*Conversion!$B$3</f>
        <v>0</v>
      </c>
      <c r="K10" s="4">
        <f>'Residential-Cooling'!K10*Conversion!$B$3</f>
        <v>0</v>
      </c>
      <c r="L10" s="4">
        <f>'Residential-Cooling'!L10*Conversion!$B$3</f>
        <v>0</v>
      </c>
      <c r="M10" s="4">
        <f>'Residential-Cooling'!M10*Conversion!$B$3</f>
        <v>0</v>
      </c>
      <c r="N10" s="4">
        <f>'Residential-Cooling'!N10*Conversion!$B$3</f>
        <v>0</v>
      </c>
      <c r="O10" s="4">
        <f>'Residential-Cooling'!O10*Conversion!$B$3</f>
        <v>0</v>
      </c>
      <c r="P10" s="4">
        <f>'Residential-Cooling'!P10*Conversion!$B$3</f>
        <v>0</v>
      </c>
      <c r="Q10" s="4">
        <f>'Residential-Cooling'!Q10*Conversion!$B$3</f>
        <v>0</v>
      </c>
      <c r="R10" s="4">
        <f>'Residential-Cooling'!R10*Conversion!$B$3</f>
        <v>0</v>
      </c>
      <c r="S10" s="4">
        <f>'Residential-Cooling'!S10*Conversion!$B$3</f>
        <v>0</v>
      </c>
      <c r="T10" s="4">
        <f>'Residential-Cooling'!T10*Conversion!$B$3</f>
        <v>0</v>
      </c>
      <c r="U10" s="4">
        <f>'Residential-Cooling'!U10*Conversion!$B$3</f>
        <v>0</v>
      </c>
      <c r="V10" s="4">
        <f>'Residential-Cooling'!V10*Conversion!$B$3</f>
        <v>0</v>
      </c>
      <c r="W10" s="4">
        <f>'Residential-Cooling'!W10*Conversion!$B$3</f>
        <v>0</v>
      </c>
      <c r="X10" s="4">
        <f>'Residential-Cooling'!X10*Conversion!$B$3</f>
        <v>0</v>
      </c>
      <c r="Y10" s="4">
        <f>'Residential-Cooling'!Y10*Conversion!$B$3</f>
        <v>0</v>
      </c>
      <c r="Z10" s="4">
        <f>'Residential-Cooling'!Z10*Conversion!$B$3</f>
        <v>0</v>
      </c>
      <c r="AA10" s="4">
        <f>'Residential-Cooling'!AA10*Conversion!$B$3</f>
        <v>0</v>
      </c>
      <c r="AB10" s="4">
        <f>'Residential-Cooling'!AB10*Conversion!$B$3</f>
        <v>0</v>
      </c>
      <c r="AC10" s="4">
        <f>'Residential-Cooling'!AC10*Conversion!$B$3</f>
        <v>0</v>
      </c>
      <c r="AD10" s="4">
        <f>'Residential-Cooling'!AD10*Conversion!$B$3</f>
        <v>0</v>
      </c>
      <c r="AE10" s="4">
        <f>'Residential-Cooling'!AE10*Conversion!$B$3</f>
        <v>0</v>
      </c>
      <c r="AF10" s="4">
        <f>'Residential-Cooling'!AF10*Conversion!$B$3</f>
        <v>0</v>
      </c>
      <c r="AG10" s="4">
        <f>'Residential-Cooling'!AG10*Conversion!$B$3</f>
        <v>0</v>
      </c>
      <c r="AH10" s="4">
        <f>'Residential-Cooling'!AH10*Conversion!$B$3</f>
        <v>0</v>
      </c>
      <c r="AI10" s="4">
        <f>'Residential-Cooling'!AI10*Conversion!$B$3</f>
        <v>0</v>
      </c>
      <c r="AJ10" s="4">
        <f>'Residential-Cooling'!AJ10*Conversion!$B$3</f>
        <v>0</v>
      </c>
      <c r="AK10" s="4">
        <f>'Residential-Cooling'!AK10*Conversion!$B$3</f>
        <v>0</v>
      </c>
      <c r="AL10" s="4">
        <f>'Residential-Cooling'!AL10*Conversion!$B$3</f>
        <v>0</v>
      </c>
      <c r="AM10" s="4">
        <f>'Residential-Cooling'!AM10*Conversion!$B$3</f>
        <v>0</v>
      </c>
      <c r="AN10" s="4">
        <f>'Residential-Cooling'!AN10*Conversion!$B$3</f>
        <v>0</v>
      </c>
      <c r="AO10" s="4">
        <f>'Residential-Cooling'!AO10*Conversion!$B$3</f>
        <v>0</v>
      </c>
      <c r="AP10" s="4">
        <f>'Residential-Cooling'!AP10*Conversion!$B$3</f>
        <v>0</v>
      </c>
      <c r="AQ10" s="4">
        <f>'Residential-Cooling'!AQ10*Conversion!$B$3</f>
        <v>0</v>
      </c>
    </row>
    <row r="11" spans="1:43" x14ac:dyDescent="0.25">
      <c r="A11" s="1" t="s">
        <v>21</v>
      </c>
      <c r="B11" s="4">
        <f>'Residential-Cooling'!B11*Conversion!$B$3</f>
        <v>0</v>
      </c>
      <c r="C11" s="4">
        <f>'Residential-Cooling'!C11*Conversion!$B$3</f>
        <v>0</v>
      </c>
      <c r="D11" s="4">
        <f>'Residential-Cooling'!D11*Conversion!$B$3</f>
        <v>0</v>
      </c>
      <c r="E11" s="4">
        <f>'Residential-Cooling'!E11*Conversion!$B$3</f>
        <v>0</v>
      </c>
      <c r="F11" s="4">
        <f>'Residential-Cooling'!F11*Conversion!$B$3</f>
        <v>0</v>
      </c>
      <c r="G11" s="4">
        <f>'Residential-Cooling'!G11*Conversion!$B$3</f>
        <v>0</v>
      </c>
      <c r="H11" s="4">
        <f>'Residential-Cooling'!H11*Conversion!$B$3</f>
        <v>0</v>
      </c>
      <c r="I11" s="4">
        <f>'Residential-Cooling'!I11*Conversion!$B$3</f>
        <v>0</v>
      </c>
      <c r="J11" s="4">
        <f>'Residential-Cooling'!J11*Conversion!$B$3</f>
        <v>0</v>
      </c>
      <c r="K11" s="4">
        <f>'Residential-Cooling'!K11*Conversion!$B$3</f>
        <v>0</v>
      </c>
      <c r="L11" s="4">
        <f>'Residential-Cooling'!L11*Conversion!$B$3</f>
        <v>0</v>
      </c>
      <c r="M11" s="4">
        <f>'Residential-Cooling'!M11*Conversion!$B$3</f>
        <v>0</v>
      </c>
      <c r="N11" s="4">
        <f>'Residential-Cooling'!N11*Conversion!$B$3</f>
        <v>0</v>
      </c>
      <c r="O11" s="4">
        <f>'Residential-Cooling'!O11*Conversion!$B$3</f>
        <v>0</v>
      </c>
      <c r="P11" s="4">
        <f>'Residential-Cooling'!P11*Conversion!$B$3</f>
        <v>0</v>
      </c>
      <c r="Q11" s="4">
        <f>'Residential-Cooling'!Q11*Conversion!$B$3</f>
        <v>0</v>
      </c>
      <c r="R11" s="4">
        <f>'Residential-Cooling'!R11*Conversion!$B$3</f>
        <v>0</v>
      </c>
      <c r="S11" s="4">
        <f>'Residential-Cooling'!S11*Conversion!$B$3</f>
        <v>0</v>
      </c>
      <c r="T11" s="4">
        <f>'Residential-Cooling'!T11*Conversion!$B$3</f>
        <v>0</v>
      </c>
      <c r="U11" s="4">
        <f>'Residential-Cooling'!U11*Conversion!$B$3</f>
        <v>0</v>
      </c>
      <c r="V11" s="4">
        <f>'Residential-Cooling'!V11*Conversion!$B$3</f>
        <v>0</v>
      </c>
      <c r="W11" s="4">
        <f>'Residential-Cooling'!W11*Conversion!$B$3</f>
        <v>0</v>
      </c>
      <c r="X11" s="4">
        <f>'Residential-Cooling'!X11*Conversion!$B$3</f>
        <v>0</v>
      </c>
      <c r="Y11" s="4">
        <f>'Residential-Cooling'!Y11*Conversion!$B$3</f>
        <v>0</v>
      </c>
      <c r="Z11" s="4">
        <f>'Residential-Cooling'!Z11*Conversion!$B$3</f>
        <v>0</v>
      </c>
      <c r="AA11" s="4">
        <f>'Residential-Cooling'!AA11*Conversion!$B$3</f>
        <v>0</v>
      </c>
      <c r="AB11" s="4">
        <f>'Residential-Cooling'!AB11*Conversion!$B$3</f>
        <v>0</v>
      </c>
      <c r="AC11" s="4">
        <f>'Residential-Cooling'!AC11*Conversion!$B$3</f>
        <v>0</v>
      </c>
      <c r="AD11" s="4">
        <f>'Residential-Cooling'!AD11*Conversion!$B$3</f>
        <v>0</v>
      </c>
      <c r="AE11" s="4">
        <f>'Residential-Cooling'!AE11*Conversion!$B$3</f>
        <v>0</v>
      </c>
      <c r="AF11" s="4">
        <f>'Residential-Cooling'!AF11*Conversion!$B$3</f>
        <v>0</v>
      </c>
      <c r="AG11" s="4">
        <f>'Residential-Cooling'!AG11*Conversion!$B$3</f>
        <v>0</v>
      </c>
      <c r="AH11" s="4">
        <f>'Residential-Cooling'!AH11*Conversion!$B$3</f>
        <v>0</v>
      </c>
      <c r="AI11" s="4">
        <f>'Residential-Cooling'!AI11*Conversion!$B$3</f>
        <v>0</v>
      </c>
      <c r="AJ11" s="4">
        <f>'Residential-Cooling'!AJ11*Conversion!$B$3</f>
        <v>0</v>
      </c>
      <c r="AK11" s="4">
        <f>'Residential-Cooling'!AK11*Conversion!$B$3</f>
        <v>0</v>
      </c>
      <c r="AL11" s="4">
        <f>'Residential-Cooling'!AL11*Conversion!$B$3</f>
        <v>0</v>
      </c>
      <c r="AM11" s="4">
        <f>'Residential-Cooling'!AM11*Conversion!$B$3</f>
        <v>0</v>
      </c>
      <c r="AN11" s="4">
        <f>'Residential-Cooling'!AN11*Conversion!$B$3</f>
        <v>0</v>
      </c>
      <c r="AO11" s="4">
        <f>'Residential-Cooling'!AO11*Conversion!$B$3</f>
        <v>0</v>
      </c>
      <c r="AP11" s="4">
        <f>'Residential-Cooling'!AP11*Conversion!$B$3</f>
        <v>0</v>
      </c>
      <c r="AQ11" s="4">
        <f>'Residential-Cooling'!AQ11*Conversion!$B$3</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1C7F-58F7-8847-A99E-EAD1413BFABA}">
  <sheetPr>
    <tabColor theme="3" tint="0.249977111117893"/>
  </sheetPr>
  <dimension ref="A1:AQ11"/>
  <sheetViews>
    <sheetView workbookViewId="0">
      <selection activeCell="J40" sqref="J40"/>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'Residential-lighting'!$C15*Conversion!$B$3</f>
        <v>37614059.761927754</v>
      </c>
      <c r="C2" s="16">
        <f>'Residential-lighting'!$C16*Conversion!$B$3</f>
        <v>37791535.663516656</v>
      </c>
      <c r="D2" s="16">
        <f>'Residential-lighting'!$C17*Conversion!$B$3</f>
        <v>37969011.565105602</v>
      </c>
      <c r="E2" s="16">
        <f>'Residential-lighting'!E2*Conversion!$B$3</f>
        <v>37339465.269526668</v>
      </c>
      <c r="F2" s="4">
        <f>'Residential-lighting'!F2*Conversion!$B$3</f>
        <v>37523635.20147711</v>
      </c>
      <c r="G2" s="4">
        <f>'Residential-lighting'!G2*Conversion!$B$3</f>
        <v>37681995.27788426</v>
      </c>
      <c r="H2" s="4">
        <f>'Residential-lighting'!H2*Conversion!$B$3</f>
        <v>37824205.196570762</v>
      </c>
      <c r="I2" s="4">
        <f>'Residential-lighting'!I2*Conversion!$B$3</f>
        <v>38170396.032035664</v>
      </c>
      <c r="J2" s="4">
        <f>'Residential-lighting'!J2*Conversion!$B$3</f>
        <v>38510234.656929106</v>
      </c>
      <c r="K2" s="4">
        <f>'Residential-lighting'!K2*Conversion!$B$3</f>
        <v>38846010.499907844</v>
      </c>
      <c r="L2" s="4">
        <f>'Residential-lighting'!L2*Conversion!$B$3</f>
        <v>39179157.647187792</v>
      </c>
      <c r="M2" s="4">
        <f>'Residential-lighting'!M2*Conversion!$B$3</f>
        <v>39510573.668849595</v>
      </c>
      <c r="N2" s="4">
        <f>'Residential-lighting'!N2*Conversion!$B$3</f>
        <v>39786850.027849726</v>
      </c>
      <c r="O2" s="4">
        <f>'Residential-lighting'!O2*Conversion!$B$3</f>
        <v>40062354.041576117</v>
      </c>
      <c r="P2" s="4">
        <f>'Residential-lighting'!P2*Conversion!$B$3</f>
        <v>40337306.731306404</v>
      </c>
      <c r="Q2" s="4">
        <f>'Residential-lighting'!Q2*Conversion!$B$3</f>
        <v>40611846.041205794</v>
      </c>
      <c r="R2" s="4">
        <f>'Residential-lighting'!R2*Conversion!$B$3</f>
        <v>40886058.054687597</v>
      </c>
      <c r="S2" s="4">
        <f>'Residential-lighting'!S2*Conversion!$B$3</f>
        <v>41117894.187621355</v>
      </c>
      <c r="T2" s="4">
        <f>'Residential-lighting'!T2*Conversion!$B$3</f>
        <v>41349674.549130142</v>
      </c>
      <c r="U2" s="4">
        <f>'Residential-lighting'!U2*Conversion!$B$3</f>
        <v>41581420.158203788</v>
      </c>
      <c r="V2" s="4">
        <f>'Residential-lighting'!V2*Conversion!$B$3</f>
        <v>41813144.113043152</v>
      </c>
      <c r="W2" s="4">
        <f>'Residential-lighting'!W2*Conversion!$B$3</f>
        <v>42044854.575604506</v>
      </c>
      <c r="X2" s="4">
        <f>'Residential-lighting'!X2*Conversion!$B$3</f>
        <v>42222436.418899126</v>
      </c>
      <c r="Y2" s="4">
        <f>'Residential-lighting'!Y2*Conversion!$B$3</f>
        <v>42400013.002303019</v>
      </c>
      <c r="Z2" s="4">
        <f>'Residential-lighting'!Z2*Conversion!$B$3</f>
        <v>42577586.313037626</v>
      </c>
      <c r="AA2" s="4">
        <f>'Residential-lighting'!AA2*Conversion!$B$3</f>
        <v>42755157.587576784</v>
      </c>
      <c r="AB2" s="4">
        <f>'Residential-lighting'!AB2*Conversion!$B$3</f>
        <v>42932727.595255151</v>
      </c>
      <c r="AC2" s="4">
        <f>'Residential-lighting'!AC2*Conversion!$B$3</f>
        <v>43058370.397348836</v>
      </c>
      <c r="AD2" s="4">
        <f>'Residential-lighting'!AD2*Conversion!$B$3</f>
        <v>43184012.707114004</v>
      </c>
      <c r="AE2" s="4">
        <f>'Residential-lighting'!AE2*Conversion!$B$3</f>
        <v>43309654.710960791</v>
      </c>
      <c r="AF2" s="4">
        <f>'Residential-lighting'!AF2*Conversion!$B$3</f>
        <v>43435296.524720609</v>
      </c>
      <c r="AG2" s="4">
        <f>'Residential-lighting'!AG2*Conversion!$B$3</f>
        <v>43560938.22036808</v>
      </c>
      <c r="AH2" s="4">
        <f>'Residential-lighting'!AH2*Conversion!$B$3</f>
        <v>43560938.341360979</v>
      </c>
      <c r="AI2" s="4">
        <f>'Residential-lighting'!AI2*Conversion!$B$3</f>
        <v>43560938.41632092</v>
      </c>
      <c r="AJ2" s="4">
        <f>'Residential-lighting'!AJ2*Conversion!$B$3</f>
        <v>43560938.462761581</v>
      </c>
      <c r="AK2" s="4">
        <f>'Residential-lighting'!AK2*Conversion!$B$3</f>
        <v>43560938.491533421</v>
      </c>
      <c r="AL2" s="4">
        <f>'Residential-lighting'!AL2*Conversion!$B$3</f>
        <v>43560938.509358726</v>
      </c>
      <c r="AM2" s="4">
        <f>'Residential-lighting'!AM2*Conversion!$B$3</f>
        <v>43560938.520402208</v>
      </c>
      <c r="AN2" s="4">
        <f>'Residential-lighting'!AN2*Conversion!$B$3</f>
        <v>43560938.527244076</v>
      </c>
      <c r="AO2" s="4">
        <f>'Residential-lighting'!AO2*Conversion!$B$3</f>
        <v>43560938.531482905</v>
      </c>
      <c r="AP2" s="4">
        <f>'Residential-lighting'!AP2*Conversion!$B$3</f>
        <v>43560938.534109019</v>
      </c>
      <c r="AQ2" s="4">
        <f>'Residential-lighting'!AQ2*Conversion!$B$3</f>
        <v>43560938.535735995</v>
      </c>
    </row>
    <row r="3" spans="1:43" x14ac:dyDescent="0.25">
      <c r="A3" s="1" t="s">
        <v>13</v>
      </c>
      <c r="B3" s="16">
        <f>'Residential-lighting'!B3*Conversion!$B$3</f>
        <v>0</v>
      </c>
      <c r="C3" s="16">
        <f>'Residential-lighting'!C3*Conversion!$B$3</f>
        <v>0</v>
      </c>
      <c r="D3" s="16">
        <f>'Residential-lighting'!D3*Conversion!$B$3</f>
        <v>0</v>
      </c>
      <c r="E3" s="16">
        <f>'Residential-lighting'!E3*Conversion!$B$3</f>
        <v>0</v>
      </c>
      <c r="F3" s="4">
        <f>'Residential-lighting'!F3*Conversion!$B$3</f>
        <v>0</v>
      </c>
      <c r="G3" s="4">
        <f>'Residential-lighting'!G3*Conversion!$B$3</f>
        <v>0</v>
      </c>
      <c r="H3" s="4">
        <f>'Residential-lighting'!H3*Conversion!$B$3</f>
        <v>0</v>
      </c>
      <c r="I3" s="4">
        <f>'Residential-lighting'!I3*Conversion!$B$3</f>
        <v>0</v>
      </c>
      <c r="J3" s="4">
        <f>'Residential-lighting'!J3*Conversion!$B$3</f>
        <v>0</v>
      </c>
      <c r="K3" s="4">
        <f>'Residential-lighting'!K3*Conversion!$B$3</f>
        <v>0</v>
      </c>
      <c r="L3" s="4">
        <f>'Residential-lighting'!L3*Conversion!$B$3</f>
        <v>0</v>
      </c>
      <c r="M3" s="4">
        <f>'Residential-lighting'!M3*Conversion!$B$3</f>
        <v>0</v>
      </c>
      <c r="N3" s="4">
        <f>'Residential-lighting'!N3*Conversion!$B$3</f>
        <v>0</v>
      </c>
      <c r="O3" s="4">
        <f>'Residential-lighting'!O3*Conversion!$B$3</f>
        <v>0</v>
      </c>
      <c r="P3" s="4">
        <f>'Residential-lighting'!P3*Conversion!$B$3</f>
        <v>0</v>
      </c>
      <c r="Q3" s="4">
        <f>'Residential-lighting'!Q3*Conversion!$B$3</f>
        <v>0</v>
      </c>
      <c r="R3" s="4">
        <f>'Residential-lighting'!R3*Conversion!$B$3</f>
        <v>0</v>
      </c>
      <c r="S3" s="4">
        <f>'Residential-lighting'!S3*Conversion!$B$3</f>
        <v>0</v>
      </c>
      <c r="T3" s="4">
        <f>'Residential-lighting'!T3*Conversion!$B$3</f>
        <v>0</v>
      </c>
      <c r="U3" s="4">
        <f>'Residential-lighting'!U3*Conversion!$B$3</f>
        <v>0</v>
      </c>
      <c r="V3" s="4">
        <f>'Residential-lighting'!V3*Conversion!$B$3</f>
        <v>0</v>
      </c>
      <c r="W3" s="4">
        <f>'Residential-lighting'!W3*Conversion!$B$3</f>
        <v>0</v>
      </c>
      <c r="X3" s="4">
        <f>'Residential-lighting'!X3*Conversion!$B$3</f>
        <v>0</v>
      </c>
      <c r="Y3" s="4">
        <f>'Residential-lighting'!Y3*Conversion!$B$3</f>
        <v>0</v>
      </c>
      <c r="Z3" s="4">
        <f>'Residential-lighting'!Z3*Conversion!$B$3</f>
        <v>0</v>
      </c>
      <c r="AA3" s="4">
        <f>'Residential-lighting'!AA3*Conversion!$B$3</f>
        <v>0</v>
      </c>
      <c r="AB3" s="4">
        <f>'Residential-lighting'!AB3*Conversion!$B$3</f>
        <v>0</v>
      </c>
      <c r="AC3" s="4">
        <f>'Residential-lighting'!AC3*Conversion!$B$3</f>
        <v>0</v>
      </c>
      <c r="AD3" s="4">
        <f>'Residential-lighting'!AD3*Conversion!$B$3</f>
        <v>0</v>
      </c>
      <c r="AE3" s="4">
        <f>'Residential-lighting'!AE3*Conversion!$B$3</f>
        <v>0</v>
      </c>
      <c r="AF3" s="4">
        <f>'Residential-lighting'!AF3*Conversion!$B$3</f>
        <v>0</v>
      </c>
      <c r="AG3" s="4">
        <f>'Residential-lighting'!AG3*Conversion!$B$3</f>
        <v>0</v>
      </c>
      <c r="AH3" s="4">
        <f>'Residential-lighting'!AH3*Conversion!$B$3</f>
        <v>0</v>
      </c>
      <c r="AI3" s="4">
        <f>'Residential-lighting'!AI3*Conversion!$B$3</f>
        <v>0</v>
      </c>
      <c r="AJ3" s="4">
        <f>'Residential-lighting'!AJ3*Conversion!$B$3</f>
        <v>0</v>
      </c>
      <c r="AK3" s="4">
        <f>'Residential-lighting'!AK3*Conversion!$B$3</f>
        <v>0</v>
      </c>
      <c r="AL3" s="4">
        <f>'Residential-lighting'!AL3*Conversion!$B$3</f>
        <v>0</v>
      </c>
      <c r="AM3" s="4">
        <f>'Residential-lighting'!AM3*Conversion!$B$3</f>
        <v>0</v>
      </c>
      <c r="AN3" s="4">
        <f>'Residential-lighting'!AN3*Conversion!$B$3</f>
        <v>0</v>
      </c>
      <c r="AO3" s="4">
        <f>'Residential-lighting'!AO3*Conversion!$B$3</f>
        <v>0</v>
      </c>
      <c r="AP3" s="4">
        <f>'Residential-lighting'!AP3*Conversion!$B$3</f>
        <v>0</v>
      </c>
      <c r="AQ3" s="4">
        <f>'Residential-lighting'!AQ3*Conversion!$B$3</f>
        <v>0</v>
      </c>
    </row>
    <row r="4" spans="1:43" x14ac:dyDescent="0.25">
      <c r="A4" s="1" t="s">
        <v>14</v>
      </c>
      <c r="B4" s="16">
        <f>'Residential-lighting'!B4*Conversion!$B$3</f>
        <v>0</v>
      </c>
      <c r="C4" s="16">
        <f>'Residential-lighting'!C4*Conversion!$B$3</f>
        <v>0</v>
      </c>
      <c r="D4" s="16">
        <f>'Residential-lighting'!D4*Conversion!$B$3</f>
        <v>0</v>
      </c>
      <c r="E4" s="16">
        <f>'Residential-lighting'!E4*Conversion!$B$3</f>
        <v>0</v>
      </c>
      <c r="F4" s="4">
        <f>'Residential-lighting'!F4*Conversion!$B$3</f>
        <v>0</v>
      </c>
      <c r="G4" s="4">
        <f>'Residential-lighting'!G4*Conversion!$B$3</f>
        <v>0</v>
      </c>
      <c r="H4" s="4">
        <f>'Residential-lighting'!H4*Conversion!$B$3</f>
        <v>0</v>
      </c>
      <c r="I4" s="4">
        <f>'Residential-lighting'!I4*Conversion!$B$3</f>
        <v>0</v>
      </c>
      <c r="J4" s="4">
        <f>'Residential-lighting'!J4*Conversion!$B$3</f>
        <v>0</v>
      </c>
      <c r="K4" s="4">
        <f>'Residential-lighting'!K4*Conversion!$B$3</f>
        <v>0</v>
      </c>
      <c r="L4" s="4">
        <f>'Residential-lighting'!L4*Conversion!$B$3</f>
        <v>0</v>
      </c>
      <c r="M4" s="4">
        <f>'Residential-lighting'!M4*Conversion!$B$3</f>
        <v>0</v>
      </c>
      <c r="N4" s="4">
        <f>'Residential-lighting'!N4*Conversion!$B$3</f>
        <v>0</v>
      </c>
      <c r="O4" s="4">
        <f>'Residential-lighting'!O4*Conversion!$B$3</f>
        <v>0</v>
      </c>
      <c r="P4" s="4">
        <f>'Residential-lighting'!P4*Conversion!$B$3</f>
        <v>0</v>
      </c>
      <c r="Q4" s="4">
        <f>'Residential-lighting'!Q4*Conversion!$B$3</f>
        <v>0</v>
      </c>
      <c r="R4" s="4">
        <f>'Residential-lighting'!R4*Conversion!$B$3</f>
        <v>0</v>
      </c>
      <c r="S4" s="4">
        <f>'Residential-lighting'!S4*Conversion!$B$3</f>
        <v>0</v>
      </c>
      <c r="T4" s="4">
        <f>'Residential-lighting'!T4*Conversion!$B$3</f>
        <v>0</v>
      </c>
      <c r="U4" s="4">
        <f>'Residential-lighting'!U4*Conversion!$B$3</f>
        <v>0</v>
      </c>
      <c r="V4" s="4">
        <f>'Residential-lighting'!V4*Conversion!$B$3</f>
        <v>0</v>
      </c>
      <c r="W4" s="4">
        <f>'Residential-lighting'!W4*Conversion!$B$3</f>
        <v>0</v>
      </c>
      <c r="X4" s="4">
        <f>'Residential-lighting'!X4*Conversion!$B$3</f>
        <v>0</v>
      </c>
      <c r="Y4" s="4">
        <f>'Residential-lighting'!Y4*Conversion!$B$3</f>
        <v>0</v>
      </c>
      <c r="Z4" s="4">
        <f>'Residential-lighting'!Z4*Conversion!$B$3</f>
        <v>0</v>
      </c>
      <c r="AA4" s="4">
        <f>'Residential-lighting'!AA4*Conversion!$B$3</f>
        <v>0</v>
      </c>
      <c r="AB4" s="4">
        <f>'Residential-lighting'!AB4*Conversion!$B$3</f>
        <v>0</v>
      </c>
      <c r="AC4" s="4">
        <f>'Residential-lighting'!AC4*Conversion!$B$3</f>
        <v>0</v>
      </c>
      <c r="AD4" s="4">
        <f>'Residential-lighting'!AD4*Conversion!$B$3</f>
        <v>0</v>
      </c>
      <c r="AE4" s="4">
        <f>'Residential-lighting'!AE4*Conversion!$B$3</f>
        <v>0</v>
      </c>
      <c r="AF4" s="4">
        <f>'Residential-lighting'!AF4*Conversion!$B$3</f>
        <v>0</v>
      </c>
      <c r="AG4" s="4">
        <f>'Residential-lighting'!AG4*Conversion!$B$3</f>
        <v>0</v>
      </c>
      <c r="AH4" s="4">
        <f>'Residential-lighting'!AH4*Conversion!$B$3</f>
        <v>0</v>
      </c>
      <c r="AI4" s="4">
        <f>'Residential-lighting'!AI4*Conversion!$B$3</f>
        <v>0</v>
      </c>
      <c r="AJ4" s="4">
        <f>'Residential-lighting'!AJ4*Conversion!$B$3</f>
        <v>0</v>
      </c>
      <c r="AK4" s="4">
        <f>'Residential-lighting'!AK4*Conversion!$B$3</f>
        <v>0</v>
      </c>
      <c r="AL4" s="4">
        <f>'Residential-lighting'!AL4*Conversion!$B$3</f>
        <v>0</v>
      </c>
      <c r="AM4" s="4">
        <f>'Residential-lighting'!AM4*Conversion!$B$3</f>
        <v>0</v>
      </c>
      <c r="AN4" s="4">
        <f>'Residential-lighting'!AN4*Conversion!$B$3</f>
        <v>0</v>
      </c>
      <c r="AO4" s="4">
        <f>'Residential-lighting'!AO4*Conversion!$B$3</f>
        <v>0</v>
      </c>
      <c r="AP4" s="4">
        <f>'Residential-lighting'!AP4*Conversion!$B$3</f>
        <v>0</v>
      </c>
      <c r="AQ4" s="4">
        <f>'Residential-lighting'!AQ4*Conversion!$B$3</f>
        <v>0</v>
      </c>
    </row>
    <row r="5" spans="1:43" x14ac:dyDescent="0.25">
      <c r="A5" s="1" t="s">
        <v>15</v>
      </c>
      <c r="B5" s="16">
        <f>'Residential-lighting'!B5*Conversion!$B$3</f>
        <v>0</v>
      </c>
      <c r="C5" s="16">
        <f>'Residential-lighting'!C5*Conversion!$B$3</f>
        <v>0</v>
      </c>
      <c r="D5" s="16">
        <f>'Residential-lighting'!D5*Conversion!$B$3</f>
        <v>0</v>
      </c>
      <c r="E5" s="16">
        <f>'Residential-lighting'!E5*Conversion!$B$3</f>
        <v>0</v>
      </c>
      <c r="F5" s="4">
        <f>'Residential-lighting'!F5*Conversion!$B$3</f>
        <v>0</v>
      </c>
      <c r="G5" s="4">
        <f>'Residential-lighting'!G5*Conversion!$B$3</f>
        <v>0</v>
      </c>
      <c r="H5" s="4">
        <f>'Residential-lighting'!H5*Conversion!$B$3</f>
        <v>0</v>
      </c>
      <c r="I5" s="4">
        <f>'Residential-lighting'!I5*Conversion!$B$3</f>
        <v>0</v>
      </c>
      <c r="J5" s="4">
        <f>'Residential-lighting'!J5*Conversion!$B$3</f>
        <v>0</v>
      </c>
      <c r="K5" s="4">
        <f>'Residential-lighting'!K5*Conversion!$B$3</f>
        <v>0</v>
      </c>
      <c r="L5" s="4">
        <f>'Residential-lighting'!L5*Conversion!$B$3</f>
        <v>0</v>
      </c>
      <c r="M5" s="4">
        <f>'Residential-lighting'!M5*Conversion!$B$3</f>
        <v>0</v>
      </c>
      <c r="N5" s="4">
        <f>'Residential-lighting'!N5*Conversion!$B$3</f>
        <v>0</v>
      </c>
      <c r="O5" s="4">
        <f>'Residential-lighting'!O5*Conversion!$B$3</f>
        <v>0</v>
      </c>
      <c r="P5" s="4">
        <f>'Residential-lighting'!P5*Conversion!$B$3</f>
        <v>0</v>
      </c>
      <c r="Q5" s="4">
        <f>'Residential-lighting'!Q5*Conversion!$B$3</f>
        <v>0</v>
      </c>
      <c r="R5" s="4">
        <f>'Residential-lighting'!R5*Conversion!$B$3</f>
        <v>0</v>
      </c>
      <c r="S5" s="4">
        <f>'Residential-lighting'!S5*Conversion!$B$3</f>
        <v>0</v>
      </c>
      <c r="T5" s="4">
        <f>'Residential-lighting'!T5*Conversion!$B$3</f>
        <v>0</v>
      </c>
      <c r="U5" s="4">
        <f>'Residential-lighting'!U5*Conversion!$B$3</f>
        <v>0</v>
      </c>
      <c r="V5" s="4">
        <f>'Residential-lighting'!V5*Conversion!$B$3</f>
        <v>0</v>
      </c>
      <c r="W5" s="4">
        <f>'Residential-lighting'!W5*Conversion!$B$3</f>
        <v>0</v>
      </c>
      <c r="X5" s="4">
        <f>'Residential-lighting'!X5*Conversion!$B$3</f>
        <v>0</v>
      </c>
      <c r="Y5" s="4">
        <f>'Residential-lighting'!Y5*Conversion!$B$3</f>
        <v>0</v>
      </c>
      <c r="Z5" s="4">
        <f>'Residential-lighting'!Z5*Conversion!$B$3</f>
        <v>0</v>
      </c>
      <c r="AA5" s="4">
        <f>'Residential-lighting'!AA5*Conversion!$B$3</f>
        <v>0</v>
      </c>
      <c r="AB5" s="4">
        <f>'Residential-lighting'!AB5*Conversion!$B$3</f>
        <v>0</v>
      </c>
      <c r="AC5" s="4">
        <f>'Residential-lighting'!AC5*Conversion!$B$3</f>
        <v>0</v>
      </c>
      <c r="AD5" s="4">
        <f>'Residential-lighting'!AD5*Conversion!$B$3</f>
        <v>0</v>
      </c>
      <c r="AE5" s="4">
        <f>'Residential-lighting'!AE5*Conversion!$B$3</f>
        <v>0</v>
      </c>
      <c r="AF5" s="4">
        <f>'Residential-lighting'!AF5*Conversion!$B$3</f>
        <v>0</v>
      </c>
      <c r="AG5" s="4">
        <f>'Residential-lighting'!AG5*Conversion!$B$3</f>
        <v>0</v>
      </c>
      <c r="AH5" s="4">
        <f>'Residential-lighting'!AH5*Conversion!$B$3</f>
        <v>0</v>
      </c>
      <c r="AI5" s="4">
        <f>'Residential-lighting'!AI5*Conversion!$B$3</f>
        <v>0</v>
      </c>
      <c r="AJ5" s="4">
        <f>'Residential-lighting'!AJ5*Conversion!$B$3</f>
        <v>0</v>
      </c>
      <c r="AK5" s="4">
        <f>'Residential-lighting'!AK5*Conversion!$B$3</f>
        <v>0</v>
      </c>
      <c r="AL5" s="4">
        <f>'Residential-lighting'!AL5*Conversion!$B$3</f>
        <v>0</v>
      </c>
      <c r="AM5" s="4">
        <f>'Residential-lighting'!AM5*Conversion!$B$3</f>
        <v>0</v>
      </c>
      <c r="AN5" s="4">
        <f>'Residential-lighting'!AN5*Conversion!$B$3</f>
        <v>0</v>
      </c>
      <c r="AO5" s="4">
        <f>'Residential-lighting'!AO5*Conversion!$B$3</f>
        <v>0</v>
      </c>
      <c r="AP5" s="4">
        <f>'Residential-lighting'!AP5*Conversion!$B$3</f>
        <v>0</v>
      </c>
      <c r="AQ5" s="4">
        <f>'Residential-lighting'!AQ5*Conversion!$B$3</f>
        <v>0</v>
      </c>
    </row>
    <row r="6" spans="1:43" x14ac:dyDescent="0.25">
      <c r="A6" s="1" t="s">
        <v>16</v>
      </c>
      <c r="B6" s="16">
        <f>'Residential-lighting'!B6*Conversion!$B$3</f>
        <v>0</v>
      </c>
      <c r="C6" s="16">
        <f>'Residential-lighting'!C6*Conversion!$B$3</f>
        <v>0</v>
      </c>
      <c r="D6" s="16">
        <f>'Residential-lighting'!D6*Conversion!$B$3</f>
        <v>0</v>
      </c>
      <c r="E6" s="16">
        <f>'Residential-lighting'!E6*Conversion!$B$3</f>
        <v>0</v>
      </c>
      <c r="F6" s="4">
        <f>'Residential-lighting'!F6*Conversion!$B$3</f>
        <v>0</v>
      </c>
      <c r="G6" s="4">
        <f>'Residential-lighting'!G6*Conversion!$B$3</f>
        <v>0</v>
      </c>
      <c r="H6" s="4">
        <f>'Residential-lighting'!H6*Conversion!$B$3</f>
        <v>0</v>
      </c>
      <c r="I6" s="4">
        <f>'Residential-lighting'!I6*Conversion!$B$3</f>
        <v>0</v>
      </c>
      <c r="J6" s="4">
        <f>'Residential-lighting'!J6*Conversion!$B$3</f>
        <v>0</v>
      </c>
      <c r="K6" s="4">
        <f>'Residential-lighting'!K6*Conversion!$B$3</f>
        <v>0</v>
      </c>
      <c r="L6" s="4">
        <f>'Residential-lighting'!L6*Conversion!$B$3</f>
        <v>0</v>
      </c>
      <c r="M6" s="4">
        <f>'Residential-lighting'!M6*Conversion!$B$3</f>
        <v>0</v>
      </c>
      <c r="N6" s="4">
        <f>'Residential-lighting'!N6*Conversion!$B$3</f>
        <v>0</v>
      </c>
      <c r="O6" s="4">
        <f>'Residential-lighting'!O6*Conversion!$B$3</f>
        <v>0</v>
      </c>
      <c r="P6" s="4">
        <f>'Residential-lighting'!P6*Conversion!$B$3</f>
        <v>0</v>
      </c>
      <c r="Q6" s="4">
        <f>'Residential-lighting'!Q6*Conversion!$B$3</f>
        <v>0</v>
      </c>
      <c r="R6" s="4">
        <f>'Residential-lighting'!R6*Conversion!$B$3</f>
        <v>0</v>
      </c>
      <c r="S6" s="4">
        <f>'Residential-lighting'!S6*Conversion!$B$3</f>
        <v>0</v>
      </c>
      <c r="T6" s="4">
        <f>'Residential-lighting'!T6*Conversion!$B$3</f>
        <v>0</v>
      </c>
      <c r="U6" s="4">
        <f>'Residential-lighting'!U6*Conversion!$B$3</f>
        <v>0</v>
      </c>
      <c r="V6" s="4">
        <f>'Residential-lighting'!V6*Conversion!$B$3</f>
        <v>0</v>
      </c>
      <c r="W6" s="4">
        <f>'Residential-lighting'!W6*Conversion!$B$3</f>
        <v>0</v>
      </c>
      <c r="X6" s="4">
        <f>'Residential-lighting'!X6*Conversion!$B$3</f>
        <v>0</v>
      </c>
      <c r="Y6" s="4">
        <f>'Residential-lighting'!Y6*Conversion!$B$3</f>
        <v>0</v>
      </c>
      <c r="Z6" s="4">
        <f>'Residential-lighting'!Z6*Conversion!$B$3</f>
        <v>0</v>
      </c>
      <c r="AA6" s="4">
        <f>'Residential-lighting'!AA6*Conversion!$B$3</f>
        <v>0</v>
      </c>
      <c r="AB6" s="4">
        <f>'Residential-lighting'!AB6*Conversion!$B$3</f>
        <v>0</v>
      </c>
      <c r="AC6" s="4">
        <f>'Residential-lighting'!AC6*Conversion!$B$3</f>
        <v>0</v>
      </c>
      <c r="AD6" s="4">
        <f>'Residential-lighting'!AD6*Conversion!$B$3</f>
        <v>0</v>
      </c>
      <c r="AE6" s="4">
        <f>'Residential-lighting'!AE6*Conversion!$B$3</f>
        <v>0</v>
      </c>
      <c r="AF6" s="4">
        <f>'Residential-lighting'!AF6*Conversion!$B$3</f>
        <v>0</v>
      </c>
      <c r="AG6" s="4">
        <f>'Residential-lighting'!AG6*Conversion!$B$3</f>
        <v>0</v>
      </c>
      <c r="AH6" s="4">
        <f>'Residential-lighting'!AH6*Conversion!$B$3</f>
        <v>0</v>
      </c>
      <c r="AI6" s="4">
        <f>'Residential-lighting'!AI6*Conversion!$B$3</f>
        <v>0</v>
      </c>
      <c r="AJ6" s="4">
        <f>'Residential-lighting'!AJ6*Conversion!$B$3</f>
        <v>0</v>
      </c>
      <c r="AK6" s="4">
        <f>'Residential-lighting'!AK6*Conversion!$B$3</f>
        <v>0</v>
      </c>
      <c r="AL6" s="4">
        <f>'Residential-lighting'!AL6*Conversion!$B$3</f>
        <v>0</v>
      </c>
      <c r="AM6" s="4">
        <f>'Residential-lighting'!AM6*Conversion!$B$3</f>
        <v>0</v>
      </c>
      <c r="AN6" s="4">
        <f>'Residential-lighting'!AN6*Conversion!$B$3</f>
        <v>0</v>
      </c>
      <c r="AO6" s="4">
        <f>'Residential-lighting'!AO6*Conversion!$B$3</f>
        <v>0</v>
      </c>
      <c r="AP6" s="4">
        <f>'Residential-lighting'!AP6*Conversion!$B$3</f>
        <v>0</v>
      </c>
      <c r="AQ6" s="4">
        <f>'Residential-lighting'!AQ6*Conversion!$B$3</f>
        <v>0</v>
      </c>
    </row>
    <row r="7" spans="1:43" x14ac:dyDescent="0.25">
      <c r="A7" s="1" t="s">
        <v>17</v>
      </c>
      <c r="B7" s="16">
        <f>'Residential-lighting'!B7*Conversion!$B$3</f>
        <v>0</v>
      </c>
      <c r="C7" s="16">
        <f>'Residential-lighting'!C7*Conversion!$B$3</f>
        <v>0</v>
      </c>
      <c r="D7" s="16">
        <f>'Residential-lighting'!D7*Conversion!$B$3</f>
        <v>0</v>
      </c>
      <c r="E7" s="16">
        <f>'Residential-lighting'!E7*Conversion!$B$3</f>
        <v>0</v>
      </c>
      <c r="F7" s="4">
        <f>'Residential-lighting'!F7*Conversion!$B$3</f>
        <v>0</v>
      </c>
      <c r="G7" s="4">
        <f>'Residential-lighting'!G7*Conversion!$B$3</f>
        <v>0</v>
      </c>
      <c r="H7" s="4">
        <f>'Residential-lighting'!H7*Conversion!$B$3</f>
        <v>0</v>
      </c>
      <c r="I7" s="4">
        <f>'Residential-lighting'!I7*Conversion!$B$3</f>
        <v>0</v>
      </c>
      <c r="J7" s="4">
        <f>'Residential-lighting'!J7*Conversion!$B$3</f>
        <v>0</v>
      </c>
      <c r="K7" s="4">
        <f>'Residential-lighting'!K7*Conversion!$B$3</f>
        <v>0</v>
      </c>
      <c r="L7" s="4">
        <f>'Residential-lighting'!L7*Conversion!$B$3</f>
        <v>0</v>
      </c>
      <c r="M7" s="4">
        <f>'Residential-lighting'!M7*Conversion!$B$3</f>
        <v>0</v>
      </c>
      <c r="N7" s="4">
        <f>'Residential-lighting'!N7*Conversion!$B$3</f>
        <v>0</v>
      </c>
      <c r="O7" s="4">
        <f>'Residential-lighting'!O7*Conversion!$B$3</f>
        <v>0</v>
      </c>
      <c r="P7" s="4">
        <f>'Residential-lighting'!P7*Conversion!$B$3</f>
        <v>0</v>
      </c>
      <c r="Q7" s="4">
        <f>'Residential-lighting'!Q7*Conversion!$B$3</f>
        <v>0</v>
      </c>
      <c r="R7" s="4">
        <f>'Residential-lighting'!R7*Conversion!$B$3</f>
        <v>0</v>
      </c>
      <c r="S7" s="4">
        <f>'Residential-lighting'!S7*Conversion!$B$3</f>
        <v>0</v>
      </c>
      <c r="T7" s="4">
        <f>'Residential-lighting'!T7*Conversion!$B$3</f>
        <v>0</v>
      </c>
      <c r="U7" s="4">
        <f>'Residential-lighting'!U7*Conversion!$B$3</f>
        <v>0</v>
      </c>
      <c r="V7" s="4">
        <f>'Residential-lighting'!V7*Conversion!$B$3</f>
        <v>0</v>
      </c>
      <c r="W7" s="4">
        <f>'Residential-lighting'!W7*Conversion!$B$3</f>
        <v>0</v>
      </c>
      <c r="X7" s="4">
        <f>'Residential-lighting'!X7*Conversion!$B$3</f>
        <v>0</v>
      </c>
      <c r="Y7" s="4">
        <f>'Residential-lighting'!Y7*Conversion!$B$3</f>
        <v>0</v>
      </c>
      <c r="Z7" s="4">
        <f>'Residential-lighting'!Z7*Conversion!$B$3</f>
        <v>0</v>
      </c>
      <c r="AA7" s="4">
        <f>'Residential-lighting'!AA7*Conversion!$B$3</f>
        <v>0</v>
      </c>
      <c r="AB7" s="4">
        <f>'Residential-lighting'!AB7*Conversion!$B$3</f>
        <v>0</v>
      </c>
      <c r="AC7" s="4">
        <f>'Residential-lighting'!AC7*Conversion!$B$3</f>
        <v>0</v>
      </c>
      <c r="AD7" s="4">
        <f>'Residential-lighting'!AD7*Conversion!$B$3</f>
        <v>0</v>
      </c>
      <c r="AE7" s="4">
        <f>'Residential-lighting'!AE7*Conversion!$B$3</f>
        <v>0</v>
      </c>
      <c r="AF7" s="4">
        <f>'Residential-lighting'!AF7*Conversion!$B$3</f>
        <v>0</v>
      </c>
      <c r="AG7" s="4">
        <f>'Residential-lighting'!AG7*Conversion!$B$3</f>
        <v>0</v>
      </c>
      <c r="AH7" s="4">
        <f>'Residential-lighting'!AH7*Conversion!$B$3</f>
        <v>0</v>
      </c>
      <c r="AI7" s="4">
        <f>'Residential-lighting'!AI7*Conversion!$B$3</f>
        <v>0</v>
      </c>
      <c r="AJ7" s="4">
        <f>'Residential-lighting'!AJ7*Conversion!$B$3</f>
        <v>0</v>
      </c>
      <c r="AK7" s="4">
        <f>'Residential-lighting'!AK7*Conversion!$B$3</f>
        <v>0</v>
      </c>
      <c r="AL7" s="4">
        <f>'Residential-lighting'!AL7*Conversion!$B$3</f>
        <v>0</v>
      </c>
      <c r="AM7" s="4">
        <f>'Residential-lighting'!AM7*Conversion!$B$3</f>
        <v>0</v>
      </c>
      <c r="AN7" s="4">
        <f>'Residential-lighting'!AN7*Conversion!$B$3</f>
        <v>0</v>
      </c>
      <c r="AO7" s="4">
        <f>'Residential-lighting'!AO7*Conversion!$B$3</f>
        <v>0</v>
      </c>
      <c r="AP7" s="4">
        <f>'Residential-lighting'!AP7*Conversion!$B$3</f>
        <v>0</v>
      </c>
      <c r="AQ7" s="4">
        <f>'Residential-lighting'!AQ7*Conversion!$B$3</f>
        <v>0</v>
      </c>
    </row>
    <row r="8" spans="1:43" x14ac:dyDescent="0.25">
      <c r="A8" s="1" t="s">
        <v>18</v>
      </c>
      <c r="B8" s="16">
        <f>'Residential-lighting'!$H15*Conversion!$B$3</f>
        <v>3622176926.6266708</v>
      </c>
      <c r="C8" s="16">
        <f>'Residential-lighting'!$H15*Conversion!$B$3</f>
        <v>3622176926.6266708</v>
      </c>
      <c r="D8" s="16">
        <f>'Residential-lighting'!$H15*Conversion!$B$3</f>
        <v>3622176926.6266708</v>
      </c>
      <c r="E8" s="16">
        <f>'Residential-lighting'!E8*Conversion!$B$3</f>
        <v>4209254432.7069798</v>
      </c>
      <c r="F8" s="4">
        <f>'Residential-lighting'!F8*Conversion!$B$3</f>
        <v>3779594521.3355408</v>
      </c>
      <c r="G8" s="4">
        <f>'Residential-lighting'!G8*Conversion!$B$3</f>
        <v>3579248388.8358097</v>
      </c>
      <c r="H8" s="4">
        <f>'Residential-lighting'!H8*Conversion!$B$3</f>
        <v>3389522065.5724978</v>
      </c>
      <c r="I8" s="4">
        <f>'Residential-lighting'!I8*Conversion!$B$3</f>
        <v>3209852624.0420361</v>
      </c>
      <c r="J8" s="4">
        <f>'Residential-lighting'!J8*Conversion!$B$3</f>
        <v>3039706976.0126534</v>
      </c>
      <c r="K8" s="4">
        <f>'Residential-lighting'!K8*Conversion!$B$3</f>
        <v>2878580290.8249021</v>
      </c>
      <c r="L8" s="4">
        <f>'Residential-lighting'!L8*Conversion!$B$3</f>
        <v>2725994497.5337901</v>
      </c>
      <c r="M8" s="4">
        <f>'Residential-lighting'!M8*Conversion!$B$3</f>
        <v>2581496866.4483638</v>
      </c>
      <c r="N8" s="4">
        <f>'Residential-lighting'!N8*Conversion!$B$3</f>
        <v>2444658665.8600221</v>
      </c>
      <c r="O8" s="4">
        <f>'Residential-lighting'!O8*Conversion!$B$3</f>
        <v>2315073889.9740782</v>
      </c>
      <c r="P8" s="4">
        <f>'Residential-lighting'!P8*Conversion!$B$3</f>
        <v>2192358054.2702198</v>
      </c>
      <c r="Q8" s="4">
        <f>'Residential-lighting'!Q8*Conversion!$B$3</f>
        <v>2076147054.7176893</v>
      </c>
      <c r="R8" s="4">
        <f>'Residential-lighting'!R8*Conversion!$B$3</f>
        <v>1966096087.4603817</v>
      </c>
      <c r="S8" s="4">
        <f>'Residential-lighting'!S8*Conversion!$B$3</f>
        <v>1861878625.7665393</v>
      </c>
      <c r="T8" s="4">
        <f>'Residential-lighting'!T8*Conversion!$B$3</f>
        <v>1763185451.2075844</v>
      </c>
      <c r="U8" s="4">
        <f>'Residential-lighting'!U8*Conversion!$B$3</f>
        <v>1669723736.1915491</v>
      </c>
      <c r="V8" s="4">
        <f>'Residential-lighting'!V8*Conversion!$B$3</f>
        <v>1581216175.128947</v>
      </c>
      <c r="W8" s="4">
        <f>'Residential-lighting'!W8*Conversion!$B$3</f>
        <v>1497400161.6532037</v>
      </c>
      <c r="X8" s="4">
        <f>'Residential-lighting'!X8*Conversion!$B$3</f>
        <v>1418027009.4544108</v>
      </c>
      <c r="Y8" s="4">
        <f>'Residential-lighting'!Y8*Conversion!$B$3</f>
        <v>1342861214.4145861</v>
      </c>
      <c r="Z8" s="4">
        <f>'Residential-lighting'!Z8*Conversion!$B$3</f>
        <v>1271679755.8551664</v>
      </c>
      <c r="AA8" s="4">
        <f>'Residential-lighting'!AA8*Conversion!$B$3</f>
        <v>1204271434.8234816</v>
      </c>
      <c r="AB8" s="4">
        <f>'Residential-lighting'!AB8*Conversion!$B$3</f>
        <v>1140436247.4548821</v>
      </c>
      <c r="AC8" s="4">
        <f>'Residential-lighting'!AC8*Conversion!$B$3</f>
        <v>1079984791.5512581</v>
      </c>
      <c r="AD8" s="4">
        <f>'Residential-lighting'!AD8*Conversion!$B$3</f>
        <v>1022737704.6152325</v>
      </c>
      <c r="AE8" s="4">
        <f>'Residential-lighting'!AE8*Conversion!$B$3</f>
        <v>968525131.67264283</v>
      </c>
      <c r="AF8" s="4">
        <f>'Residential-lighting'!AF8*Conversion!$B$3</f>
        <v>917186221.30433142</v>
      </c>
      <c r="AG8" s="4">
        <f>'Residential-lighting'!AG8*Conversion!$B$3</f>
        <v>868568648.39192414</v>
      </c>
      <c r="AH8" s="4">
        <f>'Residential-lighting'!AH8*Conversion!$B$3</f>
        <v>822528162.16157794</v>
      </c>
      <c r="AI8" s="4">
        <f>'Residential-lighting'!AI8*Conversion!$B$3</f>
        <v>778928158.18470848</v>
      </c>
      <c r="AJ8" s="4">
        <f>'Residential-lighting'!AJ8*Conversion!$B$3</f>
        <v>737639273.06580877</v>
      </c>
      <c r="AK8" s="4">
        <f>'Residential-lighting'!AK8*Conversion!$B$3</f>
        <v>698539000.61477673</v>
      </c>
      <c r="AL8" s="4">
        <f>'Residential-lighting'!AL8*Conversion!$B$3</f>
        <v>661511328.36491168</v>
      </c>
      <c r="AM8" s="4">
        <f>'Residential-lighting'!AM8*Conversion!$B$3</f>
        <v>626446393.35811651</v>
      </c>
      <c r="AN8" s="4">
        <f>'Residential-lighting'!AN8*Conversion!$B$3</f>
        <v>593240156.17599785</v>
      </c>
      <c r="AO8" s="4">
        <f>'Residential-lighting'!AO8*Conversion!$B$3</f>
        <v>561794092.24970138</v>
      </c>
      <c r="AP8" s="4">
        <f>'Residential-lighting'!AP8*Conversion!$B$3</f>
        <v>532014899.53258061</v>
      </c>
      <c r="AQ8" s="4">
        <f>'Residential-lighting'!AQ8*Conversion!$B$3</f>
        <v>503814221.66835237</v>
      </c>
    </row>
    <row r="9" spans="1:43" x14ac:dyDescent="0.25">
      <c r="A9" s="1" t="s">
        <v>19</v>
      </c>
      <c r="B9" s="16">
        <f>'Residential-lighting'!B9*Conversion!$B$3</f>
        <v>0</v>
      </c>
      <c r="C9" s="16">
        <f>'Residential-lighting'!C9*Conversion!$B$3</f>
        <v>0</v>
      </c>
      <c r="D9" s="16">
        <f>'Residential-lighting'!D9*Conversion!$B$3</f>
        <v>0</v>
      </c>
      <c r="E9" s="16">
        <f>'Residential-lighting'!E9*Conversion!$B$3</f>
        <v>0</v>
      </c>
      <c r="F9" s="4">
        <f>'Residential-lighting'!F9*Conversion!$B$3</f>
        <v>0</v>
      </c>
      <c r="G9" s="4">
        <f>'Residential-lighting'!G9*Conversion!$B$3</f>
        <v>0</v>
      </c>
      <c r="H9" s="4">
        <f>'Residential-lighting'!H9*Conversion!$B$3</f>
        <v>0</v>
      </c>
      <c r="I9" s="4">
        <f>'Residential-lighting'!I9*Conversion!$B$3</f>
        <v>0</v>
      </c>
      <c r="J9" s="4">
        <f>'Residential-lighting'!J9*Conversion!$B$3</f>
        <v>0</v>
      </c>
      <c r="K9" s="4">
        <f>'Residential-lighting'!K9*Conversion!$B$3</f>
        <v>0</v>
      </c>
      <c r="L9" s="4">
        <f>'Residential-lighting'!L9*Conversion!$B$3</f>
        <v>0</v>
      </c>
      <c r="M9" s="4">
        <f>'Residential-lighting'!M9*Conversion!$B$3</f>
        <v>0</v>
      </c>
      <c r="N9" s="4">
        <f>'Residential-lighting'!N9*Conversion!$B$3</f>
        <v>0</v>
      </c>
      <c r="O9" s="4">
        <f>'Residential-lighting'!O9*Conversion!$B$3</f>
        <v>0</v>
      </c>
      <c r="P9" s="4">
        <f>'Residential-lighting'!P9*Conversion!$B$3</f>
        <v>0</v>
      </c>
      <c r="Q9" s="4">
        <f>'Residential-lighting'!Q9*Conversion!$B$3</f>
        <v>0</v>
      </c>
      <c r="R9" s="4">
        <f>'Residential-lighting'!R9*Conversion!$B$3</f>
        <v>0</v>
      </c>
      <c r="S9" s="4">
        <f>'Residential-lighting'!S9*Conversion!$B$3</f>
        <v>0</v>
      </c>
      <c r="T9" s="4">
        <f>'Residential-lighting'!T9*Conversion!$B$3</f>
        <v>0</v>
      </c>
      <c r="U9" s="4">
        <f>'Residential-lighting'!U9*Conversion!$B$3</f>
        <v>0</v>
      </c>
      <c r="V9" s="4">
        <f>'Residential-lighting'!V9*Conversion!$B$3</f>
        <v>0</v>
      </c>
      <c r="W9" s="4">
        <f>'Residential-lighting'!W9*Conversion!$B$3</f>
        <v>0</v>
      </c>
      <c r="X9" s="4">
        <f>'Residential-lighting'!X9*Conversion!$B$3</f>
        <v>0</v>
      </c>
      <c r="Y9" s="4">
        <f>'Residential-lighting'!Y9*Conversion!$B$3</f>
        <v>0</v>
      </c>
      <c r="Z9" s="4">
        <f>'Residential-lighting'!Z9*Conversion!$B$3</f>
        <v>0</v>
      </c>
      <c r="AA9" s="4">
        <f>'Residential-lighting'!AA9*Conversion!$B$3</f>
        <v>0</v>
      </c>
      <c r="AB9" s="4">
        <f>'Residential-lighting'!AB9*Conversion!$B$3</f>
        <v>0</v>
      </c>
      <c r="AC9" s="4">
        <f>'Residential-lighting'!AC9*Conversion!$B$3</f>
        <v>0</v>
      </c>
      <c r="AD9" s="4">
        <f>'Residential-lighting'!AD9*Conversion!$B$3</f>
        <v>0</v>
      </c>
      <c r="AE9" s="4">
        <f>'Residential-lighting'!AE9*Conversion!$B$3</f>
        <v>0</v>
      </c>
      <c r="AF9" s="4">
        <f>'Residential-lighting'!AF9*Conversion!$B$3</f>
        <v>0</v>
      </c>
      <c r="AG9" s="4">
        <f>'Residential-lighting'!AG9*Conversion!$B$3</f>
        <v>0</v>
      </c>
      <c r="AH9" s="4">
        <f>'Residential-lighting'!AH9*Conversion!$B$3</f>
        <v>0</v>
      </c>
      <c r="AI9" s="4">
        <f>'Residential-lighting'!AI9*Conversion!$B$3</f>
        <v>0</v>
      </c>
      <c r="AJ9" s="4">
        <f>'Residential-lighting'!AJ9*Conversion!$B$3</f>
        <v>0</v>
      </c>
      <c r="AK9" s="4">
        <f>'Residential-lighting'!AK9*Conversion!$B$3</f>
        <v>0</v>
      </c>
      <c r="AL9" s="4">
        <f>'Residential-lighting'!AL9*Conversion!$B$3</f>
        <v>0</v>
      </c>
      <c r="AM9" s="4">
        <f>'Residential-lighting'!AM9*Conversion!$B$3</f>
        <v>0</v>
      </c>
      <c r="AN9" s="4">
        <f>'Residential-lighting'!AN9*Conversion!$B$3</f>
        <v>0</v>
      </c>
      <c r="AO9" s="4">
        <f>'Residential-lighting'!AO9*Conversion!$B$3</f>
        <v>0</v>
      </c>
      <c r="AP9" s="4">
        <f>'Residential-lighting'!AP9*Conversion!$B$3</f>
        <v>0</v>
      </c>
      <c r="AQ9" s="4">
        <f>'Residential-lighting'!AQ9*Conversion!$B$3</f>
        <v>0</v>
      </c>
    </row>
    <row r="10" spans="1:43" x14ac:dyDescent="0.25">
      <c r="A10" s="1" t="s">
        <v>20</v>
      </c>
      <c r="B10" s="16">
        <f>'Residential-lighting'!B10*Conversion!$B$3</f>
        <v>0</v>
      </c>
      <c r="C10" s="16">
        <f>'Residential-lighting'!C10*Conversion!$B$3</f>
        <v>0</v>
      </c>
      <c r="D10" s="16">
        <f>'Residential-lighting'!D10*Conversion!$B$3</f>
        <v>0</v>
      </c>
      <c r="E10" s="16">
        <f>'Residential-lighting'!E10*Conversion!$B$3</f>
        <v>0</v>
      </c>
      <c r="F10" s="4">
        <f>'Residential-lighting'!F10*Conversion!$B$3</f>
        <v>0</v>
      </c>
      <c r="G10" s="4">
        <f>'Residential-lighting'!G10*Conversion!$B$3</f>
        <v>0</v>
      </c>
      <c r="H10" s="4">
        <f>'Residential-lighting'!H10*Conversion!$B$3</f>
        <v>0</v>
      </c>
      <c r="I10" s="4">
        <f>'Residential-lighting'!I10*Conversion!$B$3</f>
        <v>0</v>
      </c>
      <c r="J10" s="4">
        <f>'Residential-lighting'!J10*Conversion!$B$3</f>
        <v>0</v>
      </c>
      <c r="K10" s="4">
        <f>'Residential-lighting'!K10*Conversion!$B$3</f>
        <v>0</v>
      </c>
      <c r="L10" s="4">
        <f>'Residential-lighting'!L10*Conversion!$B$3</f>
        <v>0</v>
      </c>
      <c r="M10" s="4">
        <f>'Residential-lighting'!M10*Conversion!$B$3</f>
        <v>0</v>
      </c>
      <c r="N10" s="4">
        <f>'Residential-lighting'!N10*Conversion!$B$3</f>
        <v>0</v>
      </c>
      <c r="O10" s="4">
        <f>'Residential-lighting'!O10*Conversion!$B$3</f>
        <v>0</v>
      </c>
      <c r="P10" s="4">
        <f>'Residential-lighting'!P10*Conversion!$B$3</f>
        <v>0</v>
      </c>
      <c r="Q10" s="4">
        <f>'Residential-lighting'!Q10*Conversion!$B$3</f>
        <v>0</v>
      </c>
      <c r="R10" s="4">
        <f>'Residential-lighting'!R10*Conversion!$B$3</f>
        <v>0</v>
      </c>
      <c r="S10" s="4">
        <f>'Residential-lighting'!S10*Conversion!$B$3</f>
        <v>0</v>
      </c>
      <c r="T10" s="4">
        <f>'Residential-lighting'!T10*Conversion!$B$3</f>
        <v>0</v>
      </c>
      <c r="U10" s="4">
        <f>'Residential-lighting'!U10*Conversion!$B$3</f>
        <v>0</v>
      </c>
      <c r="V10" s="4">
        <f>'Residential-lighting'!V10*Conversion!$B$3</f>
        <v>0</v>
      </c>
      <c r="W10" s="4">
        <f>'Residential-lighting'!W10*Conversion!$B$3</f>
        <v>0</v>
      </c>
      <c r="X10" s="4">
        <f>'Residential-lighting'!X10*Conversion!$B$3</f>
        <v>0</v>
      </c>
      <c r="Y10" s="4">
        <f>'Residential-lighting'!Y10*Conversion!$B$3</f>
        <v>0</v>
      </c>
      <c r="Z10" s="4">
        <f>'Residential-lighting'!Z10*Conversion!$B$3</f>
        <v>0</v>
      </c>
      <c r="AA10" s="4">
        <f>'Residential-lighting'!AA10*Conversion!$B$3</f>
        <v>0</v>
      </c>
      <c r="AB10" s="4">
        <f>'Residential-lighting'!AB10*Conversion!$B$3</f>
        <v>0</v>
      </c>
      <c r="AC10" s="4">
        <f>'Residential-lighting'!AC10*Conversion!$B$3</f>
        <v>0</v>
      </c>
      <c r="AD10" s="4">
        <f>'Residential-lighting'!AD10*Conversion!$B$3</f>
        <v>0</v>
      </c>
      <c r="AE10" s="4">
        <f>'Residential-lighting'!AE10*Conversion!$B$3</f>
        <v>0</v>
      </c>
      <c r="AF10" s="4">
        <f>'Residential-lighting'!AF10*Conversion!$B$3</f>
        <v>0</v>
      </c>
      <c r="AG10" s="4">
        <f>'Residential-lighting'!AG10*Conversion!$B$3</f>
        <v>0</v>
      </c>
      <c r="AH10" s="4">
        <f>'Residential-lighting'!AH10*Conversion!$B$3</f>
        <v>0</v>
      </c>
      <c r="AI10" s="4">
        <f>'Residential-lighting'!AI10*Conversion!$B$3</f>
        <v>0</v>
      </c>
      <c r="AJ10" s="4">
        <f>'Residential-lighting'!AJ10*Conversion!$B$3</f>
        <v>0</v>
      </c>
      <c r="AK10" s="4">
        <f>'Residential-lighting'!AK10*Conversion!$B$3</f>
        <v>0</v>
      </c>
      <c r="AL10" s="4">
        <f>'Residential-lighting'!AL10*Conversion!$B$3</f>
        <v>0</v>
      </c>
      <c r="AM10" s="4">
        <f>'Residential-lighting'!AM10*Conversion!$B$3</f>
        <v>0</v>
      </c>
      <c r="AN10" s="4">
        <f>'Residential-lighting'!AN10*Conversion!$B$3</f>
        <v>0</v>
      </c>
      <c r="AO10" s="4">
        <f>'Residential-lighting'!AO10*Conversion!$B$3</f>
        <v>0</v>
      </c>
      <c r="AP10" s="4">
        <f>'Residential-lighting'!AP10*Conversion!$B$3</f>
        <v>0</v>
      </c>
      <c r="AQ10" s="4">
        <f>'Residential-lighting'!AQ10*Conversion!$B$3</f>
        <v>0</v>
      </c>
    </row>
    <row r="11" spans="1:43" x14ac:dyDescent="0.25">
      <c r="A11" s="1" t="s">
        <v>21</v>
      </c>
      <c r="B11" s="16">
        <f>'Residential-lighting'!B11*Conversion!$B$3</f>
        <v>0</v>
      </c>
      <c r="C11" s="16">
        <f>'Residential-lighting'!C11*Conversion!$B$3</f>
        <v>0</v>
      </c>
      <c r="D11" s="16">
        <f>'Residential-lighting'!D11*Conversion!$B$3</f>
        <v>0</v>
      </c>
      <c r="E11" s="16">
        <f>'Residential-lighting'!E11*Conversion!$B$3</f>
        <v>0</v>
      </c>
      <c r="F11" s="4">
        <f>'Residential-lighting'!F11*Conversion!$B$3</f>
        <v>0</v>
      </c>
      <c r="G11" s="4">
        <f>'Residential-lighting'!G11*Conversion!$B$3</f>
        <v>0</v>
      </c>
      <c r="H11" s="4">
        <f>'Residential-lighting'!H11*Conversion!$B$3</f>
        <v>0</v>
      </c>
      <c r="I11" s="4">
        <f>'Residential-lighting'!I11*Conversion!$B$3</f>
        <v>0</v>
      </c>
      <c r="J11" s="4">
        <f>'Residential-lighting'!J11*Conversion!$B$3</f>
        <v>0</v>
      </c>
      <c r="K11" s="4">
        <f>'Residential-lighting'!K11*Conversion!$B$3</f>
        <v>0</v>
      </c>
      <c r="L11" s="4">
        <f>'Residential-lighting'!L11*Conversion!$B$3</f>
        <v>0</v>
      </c>
      <c r="M11" s="4">
        <f>'Residential-lighting'!M11*Conversion!$B$3</f>
        <v>0</v>
      </c>
      <c r="N11" s="4">
        <f>'Residential-lighting'!N11*Conversion!$B$3</f>
        <v>0</v>
      </c>
      <c r="O11" s="4">
        <f>'Residential-lighting'!O11*Conversion!$B$3</f>
        <v>0</v>
      </c>
      <c r="P11" s="4">
        <f>'Residential-lighting'!P11*Conversion!$B$3</f>
        <v>0</v>
      </c>
      <c r="Q11" s="4">
        <f>'Residential-lighting'!Q11*Conversion!$B$3</f>
        <v>0</v>
      </c>
      <c r="R11" s="4">
        <f>'Residential-lighting'!R11*Conversion!$B$3</f>
        <v>0</v>
      </c>
      <c r="S11" s="4">
        <f>'Residential-lighting'!S11*Conversion!$B$3</f>
        <v>0</v>
      </c>
      <c r="T11" s="4">
        <f>'Residential-lighting'!T11*Conversion!$B$3</f>
        <v>0</v>
      </c>
      <c r="U11" s="4">
        <f>'Residential-lighting'!U11*Conversion!$B$3</f>
        <v>0</v>
      </c>
      <c r="V11" s="4">
        <f>'Residential-lighting'!V11*Conversion!$B$3</f>
        <v>0</v>
      </c>
      <c r="W11" s="4">
        <f>'Residential-lighting'!W11*Conversion!$B$3</f>
        <v>0</v>
      </c>
      <c r="X11" s="4">
        <f>'Residential-lighting'!X11*Conversion!$B$3</f>
        <v>0</v>
      </c>
      <c r="Y11" s="4">
        <f>'Residential-lighting'!Y11*Conversion!$B$3</f>
        <v>0</v>
      </c>
      <c r="Z11" s="4">
        <f>'Residential-lighting'!Z11*Conversion!$B$3</f>
        <v>0</v>
      </c>
      <c r="AA11" s="4">
        <f>'Residential-lighting'!AA11*Conversion!$B$3</f>
        <v>0</v>
      </c>
      <c r="AB11" s="4">
        <f>'Residential-lighting'!AB11*Conversion!$B$3</f>
        <v>0</v>
      </c>
      <c r="AC11" s="4">
        <f>'Residential-lighting'!AC11*Conversion!$B$3</f>
        <v>0</v>
      </c>
      <c r="AD11" s="4">
        <f>'Residential-lighting'!AD11*Conversion!$B$3</f>
        <v>0</v>
      </c>
      <c r="AE11" s="4">
        <f>'Residential-lighting'!AE11*Conversion!$B$3</f>
        <v>0</v>
      </c>
      <c r="AF11" s="4">
        <f>'Residential-lighting'!AF11*Conversion!$B$3</f>
        <v>0</v>
      </c>
      <c r="AG11" s="4">
        <f>'Residential-lighting'!AG11*Conversion!$B$3</f>
        <v>0</v>
      </c>
      <c r="AH11" s="4">
        <f>'Residential-lighting'!AH11*Conversion!$B$3</f>
        <v>0</v>
      </c>
      <c r="AI11" s="4">
        <f>'Residential-lighting'!AI11*Conversion!$B$3</f>
        <v>0</v>
      </c>
      <c r="AJ11" s="4">
        <f>'Residential-lighting'!AJ11*Conversion!$B$3</f>
        <v>0</v>
      </c>
      <c r="AK11" s="4">
        <f>'Residential-lighting'!AK11*Conversion!$B$3</f>
        <v>0</v>
      </c>
      <c r="AL11" s="4">
        <f>'Residential-lighting'!AL11*Conversion!$B$3</f>
        <v>0</v>
      </c>
      <c r="AM11" s="4">
        <f>'Residential-lighting'!AM11*Conversion!$B$3</f>
        <v>0</v>
      </c>
      <c r="AN11" s="4">
        <f>'Residential-lighting'!AN11*Conversion!$B$3</f>
        <v>0</v>
      </c>
      <c r="AO11" s="4">
        <f>'Residential-lighting'!AO11*Conversion!$B$3</f>
        <v>0</v>
      </c>
      <c r="AP11" s="4">
        <f>'Residential-lighting'!AP11*Conversion!$B$3</f>
        <v>0</v>
      </c>
      <c r="AQ11" s="4">
        <f>'Residential-lighting'!AQ11*Conversion!$B$3</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4009-DC91-CE49-A7B3-E63AAAFDE032}">
  <sheetPr>
    <tabColor theme="3" tint="0.249977111117893"/>
  </sheetPr>
  <dimension ref="A1:AQ11"/>
  <sheetViews>
    <sheetView zoomScale="90" zoomScaleNormal="90" workbookViewId="0">
      <selection activeCell="D21" sqref="D2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'Residential-Appliances'!$C15*Conversion!$B$3</f>
        <v>279045309.56180191</v>
      </c>
      <c r="C2" s="16">
        <f>'Residential-Appliances'!$C16*Conversion!$B$3</f>
        <v>285829915.88687724</v>
      </c>
      <c r="D2" s="16">
        <f>'Residential-Appliances'!$C17*Conversion!$B$3</f>
        <v>292614522.2119509</v>
      </c>
      <c r="E2" s="4">
        <f>'Residential-Appliances'!E2*Conversion!$B$3</f>
        <v>311192908.49692416</v>
      </c>
      <c r="F2" s="4">
        <f>'Residential-Appliances'!F2*Conversion!$B$3</f>
        <v>125777701.38833643</v>
      </c>
      <c r="G2" s="4">
        <f>'Residential-Appliances'!G2*Conversion!$B$3</f>
        <v>178325856.18341401</v>
      </c>
      <c r="H2" s="4">
        <f>'Residential-Appliances'!H2*Conversion!$B$3</f>
        <v>229642954.00087932</v>
      </c>
      <c r="I2" s="4">
        <f>'Residential-Appliances'!I2*Conversion!$B$3</f>
        <v>281436385.89895689</v>
      </c>
      <c r="J2" s="4">
        <f>'Residential-Appliances'!J2*Conversion!$B$3</f>
        <v>332344789.20740181</v>
      </c>
      <c r="K2" s="4">
        <f>'Residential-Appliances'!K2*Conversion!$B$3</f>
        <v>361737830.22218966</v>
      </c>
      <c r="L2" s="4">
        <f>'Residential-Appliances'!L2*Conversion!$B$3</f>
        <v>390130569.23462105</v>
      </c>
      <c r="M2" s="4">
        <f>'Residential-Appliances'!M2*Conversion!$B$3</f>
        <v>397415783.75442117</v>
      </c>
      <c r="N2" s="4">
        <f>'Residential-Appliances'!N2*Conversion!$B$3</f>
        <v>410042930.23815536</v>
      </c>
      <c r="O2" s="4">
        <f>'Residential-Appliances'!O2*Conversion!$B$3</f>
        <v>415662992.9317323</v>
      </c>
      <c r="P2" s="4">
        <f>'Residential-Appliances'!P2*Conversion!$B$3</f>
        <v>420957515.04957229</v>
      </c>
      <c r="Q2" s="4">
        <f>'Residential-Appliances'!Q2*Conversion!$B$3</f>
        <v>426103460.72959</v>
      </c>
      <c r="R2" s="4">
        <f>'Residential-Appliances'!R2*Conversion!$B$3</f>
        <v>431154558.02699113</v>
      </c>
      <c r="S2" s="4">
        <f>'Residential-Appliances'!S2*Conversion!$B$3</f>
        <v>437573766.24082583</v>
      </c>
      <c r="T2" s="4">
        <f>'Residential-Appliances'!T2*Conversion!$B$3</f>
        <v>442069914.94437802</v>
      </c>
      <c r="U2" s="4">
        <f>'Residential-Appliances'!U2*Conversion!$B$3</f>
        <v>446494367.80931574</v>
      </c>
      <c r="V2" s="4">
        <f>'Residential-Appliances'!V2*Conversion!$B$3</f>
        <v>450869849.37562776</v>
      </c>
      <c r="W2" s="4">
        <f>'Residential-Appliances'!W2*Conversion!$B$3</f>
        <v>455215663.53630316</v>
      </c>
      <c r="X2" s="4">
        <f>'Residential-Appliances'!X2*Conversion!$B$3</f>
        <v>460745873.82736903</v>
      </c>
      <c r="Y2" s="4">
        <f>'Residential-Appliances'!Y2*Conversion!$B$3</f>
        <v>464122442.60326892</v>
      </c>
      <c r="Z2" s="4">
        <f>'Residential-Appliances'!Z2*Conversion!$B$3</f>
        <v>467476007.69818348</v>
      </c>
      <c r="AA2" s="4">
        <f>'Residential-Appliances'!AA2*Conversion!$B$3</f>
        <v>470822067.26325935</v>
      </c>
      <c r="AB2" s="4">
        <f>'Residential-Appliances'!AB2*Conversion!$B$3</f>
        <v>474185772.02862591</v>
      </c>
      <c r="AC2" s="4">
        <f>'Residential-Appliances'!AC2*Conversion!$B$3</f>
        <v>476990527.39940137</v>
      </c>
      <c r="AD2" s="4">
        <f>'Residential-Appliances'!AD2*Conversion!$B$3</f>
        <v>479835017.99184436</v>
      </c>
      <c r="AE2" s="4">
        <f>'Residential-Appliances'!AE2*Conversion!$B$3</f>
        <v>482732543.89413518</v>
      </c>
      <c r="AF2" s="4">
        <f>'Residential-Appliances'!AF2*Conversion!$B$3</f>
        <v>485696925.32083184</v>
      </c>
      <c r="AG2" s="4">
        <f>'Residential-Appliances'!AG2*Conversion!$B$3</f>
        <v>488742659.48925346</v>
      </c>
      <c r="AH2" s="4">
        <f>'Residential-Appliances'!AH2*Conversion!$B$3</f>
        <v>490966095.93459326</v>
      </c>
      <c r="AI2" s="4">
        <f>'Residential-Appliances'!AI2*Conversion!$B$3</f>
        <v>492735780.24142712</v>
      </c>
      <c r="AJ2" s="4">
        <f>'Residential-Appliances'!AJ2*Conversion!$B$3</f>
        <v>494622878.73306811</v>
      </c>
      <c r="AK2" s="4">
        <f>'Residential-Appliances'!AK2*Conversion!$B$3</f>
        <v>496645454.59232712</v>
      </c>
      <c r="AL2" s="4">
        <f>'Residential-Appliances'!AL2*Conversion!$B$3</f>
        <v>498823069.08017784</v>
      </c>
      <c r="AM2" s="4">
        <f>'Residential-Appliances'!AM2*Conversion!$B$3</f>
        <v>501233577.48302382</v>
      </c>
      <c r="AN2" s="4">
        <f>'Residential-Appliances'!AN2*Conversion!$B$3</f>
        <v>503843743.14474523</v>
      </c>
      <c r="AO2" s="4">
        <f>'Residential-Appliances'!AO2*Conversion!$B$3</f>
        <v>506679180.38188821</v>
      </c>
      <c r="AP2" s="4">
        <f>'Residential-Appliances'!AP2*Conversion!$B$3</f>
        <v>509768121.29656899</v>
      </c>
      <c r="AQ2" s="4">
        <f>'Residential-Appliances'!AQ2*Conversion!$B$3</f>
        <v>513141764.15039784</v>
      </c>
    </row>
    <row r="3" spans="1:43" x14ac:dyDescent="0.25">
      <c r="A3" s="1" t="s">
        <v>13</v>
      </c>
      <c r="B3" s="16">
        <f>'Residential-Appliances'!B3*Conversion!$B$3</f>
        <v>0</v>
      </c>
      <c r="C3" s="16">
        <f>'Residential-Appliances'!C3*Conversion!$B$3</f>
        <v>0</v>
      </c>
      <c r="D3" s="16">
        <f>'Residential-Appliances'!D3*Conversion!$B$3</f>
        <v>0</v>
      </c>
      <c r="E3" s="4">
        <f>'Residential-Appliances'!E3*Conversion!$B$3</f>
        <v>0</v>
      </c>
      <c r="F3" s="4">
        <f>'Residential-Appliances'!F3*Conversion!$B$3</f>
        <v>0</v>
      </c>
      <c r="G3" s="4">
        <f>'Residential-Appliances'!G3*Conversion!$B$3</f>
        <v>0</v>
      </c>
      <c r="H3" s="4">
        <f>'Residential-Appliances'!H3*Conversion!$B$3</f>
        <v>0</v>
      </c>
      <c r="I3" s="4">
        <f>'Residential-Appliances'!I3*Conversion!$B$3</f>
        <v>0</v>
      </c>
      <c r="J3" s="4">
        <f>'Residential-Appliances'!J3*Conversion!$B$3</f>
        <v>0</v>
      </c>
      <c r="K3" s="4">
        <f>'Residential-Appliances'!K3*Conversion!$B$3</f>
        <v>0</v>
      </c>
      <c r="L3" s="4">
        <f>'Residential-Appliances'!L3*Conversion!$B$3</f>
        <v>0</v>
      </c>
      <c r="M3" s="4">
        <f>'Residential-Appliances'!M3*Conversion!$B$3</f>
        <v>0</v>
      </c>
      <c r="N3" s="4">
        <f>'Residential-Appliances'!N3*Conversion!$B$3</f>
        <v>0</v>
      </c>
      <c r="O3" s="4">
        <f>'Residential-Appliances'!O3*Conversion!$B$3</f>
        <v>0</v>
      </c>
      <c r="P3" s="4">
        <f>'Residential-Appliances'!P3*Conversion!$B$3</f>
        <v>0</v>
      </c>
      <c r="Q3" s="4">
        <f>'Residential-Appliances'!Q3*Conversion!$B$3</f>
        <v>0</v>
      </c>
      <c r="R3" s="4">
        <f>'Residential-Appliances'!R3*Conversion!$B$3</f>
        <v>0</v>
      </c>
      <c r="S3" s="4">
        <f>'Residential-Appliances'!S3*Conversion!$B$3</f>
        <v>0</v>
      </c>
      <c r="T3" s="4">
        <f>'Residential-Appliances'!T3*Conversion!$B$3</f>
        <v>0</v>
      </c>
      <c r="U3" s="4">
        <f>'Residential-Appliances'!U3*Conversion!$B$3</f>
        <v>0</v>
      </c>
      <c r="V3" s="4">
        <f>'Residential-Appliances'!V3*Conversion!$B$3</f>
        <v>0</v>
      </c>
      <c r="W3" s="4">
        <f>'Residential-Appliances'!W3*Conversion!$B$3</f>
        <v>0</v>
      </c>
      <c r="X3" s="4">
        <f>'Residential-Appliances'!X3*Conversion!$B$3</f>
        <v>0</v>
      </c>
      <c r="Y3" s="4">
        <f>'Residential-Appliances'!Y3*Conversion!$B$3</f>
        <v>0</v>
      </c>
      <c r="Z3" s="4">
        <f>'Residential-Appliances'!Z3*Conversion!$B$3</f>
        <v>0</v>
      </c>
      <c r="AA3" s="4">
        <f>'Residential-Appliances'!AA3*Conversion!$B$3</f>
        <v>0</v>
      </c>
      <c r="AB3" s="4">
        <f>'Residential-Appliances'!AB3*Conversion!$B$3</f>
        <v>0</v>
      </c>
      <c r="AC3" s="4">
        <f>'Residential-Appliances'!AC3*Conversion!$B$3</f>
        <v>0</v>
      </c>
      <c r="AD3" s="4">
        <f>'Residential-Appliances'!AD3*Conversion!$B$3</f>
        <v>0</v>
      </c>
      <c r="AE3" s="4">
        <f>'Residential-Appliances'!AE3*Conversion!$B$3</f>
        <v>0</v>
      </c>
      <c r="AF3" s="4">
        <f>'Residential-Appliances'!AF3*Conversion!$B$3</f>
        <v>0</v>
      </c>
      <c r="AG3" s="4">
        <f>'Residential-Appliances'!AG3*Conversion!$B$3</f>
        <v>0</v>
      </c>
      <c r="AH3" s="4">
        <f>'Residential-Appliances'!AH3*Conversion!$B$3</f>
        <v>0</v>
      </c>
      <c r="AI3" s="4">
        <f>'Residential-Appliances'!AI3*Conversion!$B$3</f>
        <v>0</v>
      </c>
      <c r="AJ3" s="4">
        <f>'Residential-Appliances'!AJ3*Conversion!$B$3</f>
        <v>0</v>
      </c>
      <c r="AK3" s="4">
        <f>'Residential-Appliances'!AK3*Conversion!$B$3</f>
        <v>0</v>
      </c>
      <c r="AL3" s="4">
        <f>'Residential-Appliances'!AL3*Conversion!$B$3</f>
        <v>0</v>
      </c>
      <c r="AM3" s="4">
        <f>'Residential-Appliances'!AM3*Conversion!$B$3</f>
        <v>0</v>
      </c>
      <c r="AN3" s="4">
        <f>'Residential-Appliances'!AN3*Conversion!$B$3</f>
        <v>0</v>
      </c>
      <c r="AO3" s="4">
        <f>'Residential-Appliances'!AO3*Conversion!$B$3</f>
        <v>0</v>
      </c>
      <c r="AP3" s="4">
        <f>'Residential-Appliances'!AP3*Conversion!$B$3</f>
        <v>0</v>
      </c>
      <c r="AQ3" s="4">
        <f>'Residential-Appliances'!AQ3*Conversion!$B$3</f>
        <v>0</v>
      </c>
    </row>
    <row r="4" spans="1:43" x14ac:dyDescent="0.25">
      <c r="A4" s="1" t="s">
        <v>14</v>
      </c>
      <c r="B4" s="16">
        <f>'Residential-Appliances'!$H15*Conversion!$B$3</f>
        <v>756671.12030319241</v>
      </c>
      <c r="C4" s="16">
        <f>'Residential-Appliances'!$H16*Conversion!$B$3</f>
        <v>1122103.1125769299</v>
      </c>
      <c r="D4" s="16">
        <f>'Residential-Appliances'!$H17*Conversion!$B$3</f>
        <v>1487535.1048505595</v>
      </c>
      <c r="E4" s="4">
        <f>'Residential-Appliances'!E4*Conversion!$B$3</f>
        <v>1994867.3903281142</v>
      </c>
      <c r="F4" s="4">
        <f>'Residential-Appliances'!F4*Conversion!$B$3</f>
        <v>2245700.5557165681</v>
      </c>
      <c r="G4" s="4">
        <f>'Residential-Appliances'!G4*Conversion!$B$3</f>
        <v>2528073.3239943818</v>
      </c>
      <c r="H4" s="4">
        <f>'Residential-Appliances'!H4*Conversion!$B$3</f>
        <v>2845951.4405083666</v>
      </c>
      <c r="I4" s="4">
        <f>'Residential-Appliances'!I4*Conversion!$B$3</f>
        <v>3203799.322139299</v>
      </c>
      <c r="J4" s="4">
        <f>'Residential-Appliances'!J4*Conversion!$B$3</f>
        <v>3606642.7383268103</v>
      </c>
      <c r="K4" s="4">
        <f>'Residential-Appliances'!K4*Conversion!$B$3</f>
        <v>4060139.3951352974</v>
      </c>
      <c r="L4" s="4">
        <f>'Residential-Appliances'!L4*Conversion!$B$3</f>
        <v>4570658.3945093444</v>
      </c>
      <c r="M4" s="4">
        <f>'Residential-Appliances'!M4*Conversion!$B$3</f>
        <v>5145369.6846786672</v>
      </c>
      <c r="N4" s="4">
        <f>'Residential-Appliances'!N4*Conversion!$B$3</f>
        <v>5792344.7579924203</v>
      </c>
      <c r="O4" s="4">
        <f>'Residential-Appliances'!O4*Conversion!$B$3</f>
        <v>6520670.01042658</v>
      </c>
      <c r="P4" s="4">
        <f>'Residential-Appliances'!P4*Conversion!$B$3</f>
        <v>7340574.3548340509</v>
      </c>
      <c r="Q4" s="4">
        <f>'Residential-Appliances'!Q4*Conversion!$B$3</f>
        <v>8263572.8801927585</v>
      </c>
      <c r="R4" s="4">
        <f>'Residential-Appliances'!R4*Conversion!$B$3</f>
        <v>9302628.5744640492</v>
      </c>
      <c r="S4" s="4">
        <f>'Residential-Appliances'!S4*Conversion!$B$3</f>
        <v>10472334.382366624</v>
      </c>
      <c r="T4" s="4">
        <f>'Residential-Appliances'!T4*Conversion!$B$3</f>
        <v>11789118.154963696</v>
      </c>
      <c r="U4" s="4">
        <f>'Residential-Appliances'!U4*Conversion!$B$3</f>
        <v>13271473.369463395</v>
      </c>
      <c r="V4" s="4">
        <f>'Residential-Appliances'!V4*Conversion!$B$3</f>
        <v>14940218.859560546</v>
      </c>
      <c r="W4" s="4">
        <f>'Residential-Appliances'!W4*Conversion!$B$3</f>
        <v>16818791.204084188</v>
      </c>
      <c r="X4" s="4">
        <f>'Residential-Appliances'!X4*Conversion!$B$3</f>
        <v>18933573.880382907</v>
      </c>
      <c r="Y4" s="4">
        <f>'Residential-Appliances'!Y4*Conversion!$B$3</f>
        <v>21314267.805219341</v>
      </c>
      <c r="Z4" s="4">
        <f>'Residential-Appliances'!Z4*Conversion!$B$3</f>
        <v>23994308.467209589</v>
      </c>
      <c r="AA4" s="4">
        <f>'Residential-Appliances'!AA4*Conversion!$B$3</f>
        <v>27011335.50919465</v>
      </c>
      <c r="AB4" s="4">
        <f>'Residential-Appliances'!AB4*Conversion!$B$3</f>
        <v>30407721.355560705</v>
      </c>
      <c r="AC4" s="4">
        <f>'Residential-Appliances'!AC4*Conversion!$B$3</f>
        <v>34231166.308777243</v>
      </c>
      <c r="AD4" s="4">
        <f>'Residential-Appliances'!AD4*Conversion!$B$3</f>
        <v>38535368.472944856</v>
      </c>
      <c r="AE4" s="4">
        <f>'Residential-Appliances'!AE4*Conversion!$B$3</f>
        <v>43380777.913046733</v>
      </c>
      <c r="AF4" s="4">
        <f>'Residential-Appliances'!AF4*Conversion!$B$3</f>
        <v>48835445.641640417</v>
      </c>
      <c r="AG4" s="4">
        <f>'Residential-Appliances'!AG4*Conversion!$B$3</f>
        <v>54975979.356524162</v>
      </c>
      <c r="AH4" s="4">
        <f>'Residential-Appliances'!AH4*Conversion!$B$3</f>
        <v>61888619.352167897</v>
      </c>
      <c r="AI4" s="4">
        <f>'Residential-Appliances'!AI4*Conversion!$B$3</f>
        <v>69670449.715471774</v>
      </c>
      <c r="AJ4" s="4">
        <f>'Residential-Appliances'!AJ4*Conversion!$B$3</f>
        <v>78430761.816405773</v>
      </c>
      <c r="AK4" s="4">
        <f>'Residential-Appliances'!AK4*Conversion!$B$3</f>
        <v>88292589.24297899</v>
      </c>
      <c r="AL4" s="4">
        <f>'Residential-Appliances'!AL4*Conversion!$B$3</f>
        <v>99394435.737825096</v>
      </c>
      <c r="AM4" s="4">
        <f>'Residential-Appliances'!AM4*Conversion!$B$3</f>
        <v>111892220.40428768</v>
      </c>
      <c r="AN4" s="4">
        <f>'Residential-Appliances'!AN4*Conversion!$B$3</f>
        <v>125961467.50131598</v>
      </c>
      <c r="AO4" s="4">
        <f>'Residential-Appliances'!AO4*Conversion!$B$3</f>
        <v>141799771.58159137</v>
      </c>
      <c r="AP4" s="4">
        <f>'Residential-Appliances'!AP4*Conversion!$B$3</f>
        <v>159629572.59434462</v>
      </c>
      <c r="AQ4" s="4">
        <f>'Residential-Appliances'!AQ4*Conversion!$B$3</f>
        <v>179701279.92759883</v>
      </c>
    </row>
    <row r="5" spans="1:43" x14ac:dyDescent="0.25">
      <c r="A5" s="1" t="s">
        <v>15</v>
      </c>
      <c r="B5" s="16">
        <f>'Residential-Appliances'!B5*Conversion!$B$3</f>
        <v>0</v>
      </c>
      <c r="C5" s="16">
        <f>'Residential-Appliances'!C5*Conversion!$B$3</f>
        <v>0</v>
      </c>
      <c r="D5" s="16">
        <f>'Residential-Appliances'!D5*Conversion!$B$3</f>
        <v>0</v>
      </c>
      <c r="E5" s="4">
        <f>'Residential-Appliances'!E5*Conversion!$B$3</f>
        <v>0</v>
      </c>
      <c r="F5" s="4">
        <f>'Residential-Appliances'!F5*Conversion!$B$3</f>
        <v>0</v>
      </c>
      <c r="G5" s="4">
        <f>'Residential-Appliances'!G5*Conversion!$B$3</f>
        <v>0</v>
      </c>
      <c r="H5" s="4">
        <f>'Residential-Appliances'!H5*Conversion!$B$3</f>
        <v>0</v>
      </c>
      <c r="I5" s="4">
        <f>'Residential-Appliances'!I5*Conversion!$B$3</f>
        <v>0</v>
      </c>
      <c r="J5" s="4">
        <f>'Residential-Appliances'!J5*Conversion!$B$3</f>
        <v>0</v>
      </c>
      <c r="K5" s="4">
        <f>'Residential-Appliances'!K5*Conversion!$B$3</f>
        <v>0</v>
      </c>
      <c r="L5" s="4">
        <f>'Residential-Appliances'!L5*Conversion!$B$3</f>
        <v>0</v>
      </c>
      <c r="M5" s="4">
        <f>'Residential-Appliances'!M5*Conversion!$B$3</f>
        <v>0</v>
      </c>
      <c r="N5" s="4">
        <f>'Residential-Appliances'!N5*Conversion!$B$3</f>
        <v>0</v>
      </c>
      <c r="O5" s="4">
        <f>'Residential-Appliances'!O5*Conversion!$B$3</f>
        <v>0</v>
      </c>
      <c r="P5" s="4">
        <f>'Residential-Appliances'!P5*Conversion!$B$3</f>
        <v>0</v>
      </c>
      <c r="Q5" s="4">
        <f>'Residential-Appliances'!Q5*Conversion!$B$3</f>
        <v>0</v>
      </c>
      <c r="R5" s="4">
        <f>'Residential-Appliances'!R5*Conversion!$B$3</f>
        <v>0</v>
      </c>
      <c r="S5" s="4">
        <f>'Residential-Appliances'!S5*Conversion!$B$3</f>
        <v>0</v>
      </c>
      <c r="T5" s="4">
        <f>'Residential-Appliances'!T5*Conversion!$B$3</f>
        <v>0</v>
      </c>
      <c r="U5" s="4">
        <f>'Residential-Appliances'!U5*Conversion!$B$3</f>
        <v>0</v>
      </c>
      <c r="V5" s="4">
        <f>'Residential-Appliances'!V5*Conversion!$B$3</f>
        <v>0</v>
      </c>
      <c r="W5" s="4">
        <f>'Residential-Appliances'!W5*Conversion!$B$3</f>
        <v>0</v>
      </c>
      <c r="X5" s="4">
        <f>'Residential-Appliances'!X5*Conversion!$B$3</f>
        <v>0</v>
      </c>
      <c r="Y5" s="4">
        <f>'Residential-Appliances'!Y5*Conversion!$B$3</f>
        <v>0</v>
      </c>
      <c r="Z5" s="4">
        <f>'Residential-Appliances'!Z5*Conversion!$B$3</f>
        <v>0</v>
      </c>
      <c r="AA5" s="4">
        <f>'Residential-Appliances'!AA5*Conversion!$B$3</f>
        <v>0</v>
      </c>
      <c r="AB5" s="4">
        <f>'Residential-Appliances'!AB5*Conversion!$B$3</f>
        <v>0</v>
      </c>
      <c r="AC5" s="4">
        <f>'Residential-Appliances'!AC5*Conversion!$B$3</f>
        <v>0</v>
      </c>
      <c r="AD5" s="4">
        <f>'Residential-Appliances'!AD5*Conversion!$B$3</f>
        <v>0</v>
      </c>
      <c r="AE5" s="4">
        <f>'Residential-Appliances'!AE5*Conversion!$B$3</f>
        <v>0</v>
      </c>
      <c r="AF5" s="4">
        <f>'Residential-Appliances'!AF5*Conversion!$B$3</f>
        <v>0</v>
      </c>
      <c r="AG5" s="4">
        <f>'Residential-Appliances'!AG5*Conversion!$B$3</f>
        <v>0</v>
      </c>
      <c r="AH5" s="4">
        <f>'Residential-Appliances'!AH5*Conversion!$B$3</f>
        <v>0</v>
      </c>
      <c r="AI5" s="4">
        <f>'Residential-Appliances'!AI5*Conversion!$B$3</f>
        <v>0</v>
      </c>
      <c r="AJ5" s="4">
        <f>'Residential-Appliances'!AJ5*Conversion!$B$3</f>
        <v>0</v>
      </c>
      <c r="AK5" s="4">
        <f>'Residential-Appliances'!AK5*Conversion!$B$3</f>
        <v>0</v>
      </c>
      <c r="AL5" s="4">
        <f>'Residential-Appliances'!AL5*Conversion!$B$3</f>
        <v>0</v>
      </c>
      <c r="AM5" s="4">
        <f>'Residential-Appliances'!AM5*Conversion!$B$3</f>
        <v>0</v>
      </c>
      <c r="AN5" s="4">
        <f>'Residential-Appliances'!AN5*Conversion!$B$3</f>
        <v>0</v>
      </c>
      <c r="AO5" s="4">
        <f>'Residential-Appliances'!AO5*Conversion!$B$3</f>
        <v>0</v>
      </c>
      <c r="AP5" s="4">
        <f>'Residential-Appliances'!AP5*Conversion!$B$3</f>
        <v>0</v>
      </c>
      <c r="AQ5" s="4">
        <f>'Residential-Appliances'!AQ5*Conversion!$B$3</f>
        <v>0</v>
      </c>
    </row>
    <row r="6" spans="1:43" x14ac:dyDescent="0.25">
      <c r="A6" s="1" t="s">
        <v>16</v>
      </c>
      <c r="B6" s="16">
        <f>'Residential-Appliances'!B6*Conversion!$B$3</f>
        <v>0</v>
      </c>
      <c r="C6" s="16">
        <f>'Residential-Appliances'!C6*Conversion!$B$3</f>
        <v>0</v>
      </c>
      <c r="D6" s="16">
        <f>'Residential-Appliances'!D6*Conversion!$B$3</f>
        <v>0</v>
      </c>
      <c r="E6" s="4">
        <f>'Residential-Appliances'!E6*Conversion!$B$3</f>
        <v>0</v>
      </c>
      <c r="F6" s="4">
        <f>'Residential-Appliances'!F6*Conversion!$B$3</f>
        <v>0</v>
      </c>
      <c r="G6" s="4">
        <f>'Residential-Appliances'!G6*Conversion!$B$3</f>
        <v>0</v>
      </c>
      <c r="H6" s="4">
        <f>'Residential-Appliances'!H6*Conversion!$B$3</f>
        <v>0</v>
      </c>
      <c r="I6" s="4">
        <f>'Residential-Appliances'!I6*Conversion!$B$3</f>
        <v>0</v>
      </c>
      <c r="J6" s="4">
        <f>'Residential-Appliances'!J6*Conversion!$B$3</f>
        <v>0</v>
      </c>
      <c r="K6" s="4">
        <f>'Residential-Appliances'!K6*Conversion!$B$3</f>
        <v>0</v>
      </c>
      <c r="L6" s="4">
        <f>'Residential-Appliances'!L6*Conversion!$B$3</f>
        <v>0</v>
      </c>
      <c r="M6" s="4">
        <f>'Residential-Appliances'!M6*Conversion!$B$3</f>
        <v>0</v>
      </c>
      <c r="N6" s="4">
        <f>'Residential-Appliances'!N6*Conversion!$B$3</f>
        <v>0</v>
      </c>
      <c r="O6" s="4">
        <f>'Residential-Appliances'!O6*Conversion!$B$3</f>
        <v>0</v>
      </c>
      <c r="P6" s="4">
        <f>'Residential-Appliances'!P6*Conversion!$B$3</f>
        <v>0</v>
      </c>
      <c r="Q6" s="4">
        <f>'Residential-Appliances'!Q6*Conversion!$B$3</f>
        <v>0</v>
      </c>
      <c r="R6" s="4">
        <f>'Residential-Appliances'!R6*Conversion!$B$3</f>
        <v>0</v>
      </c>
      <c r="S6" s="4">
        <f>'Residential-Appliances'!S6*Conversion!$B$3</f>
        <v>0</v>
      </c>
      <c r="T6" s="4">
        <f>'Residential-Appliances'!T6*Conversion!$B$3</f>
        <v>0</v>
      </c>
      <c r="U6" s="4">
        <f>'Residential-Appliances'!U6*Conversion!$B$3</f>
        <v>0</v>
      </c>
      <c r="V6" s="4">
        <f>'Residential-Appliances'!V6*Conversion!$B$3</f>
        <v>0</v>
      </c>
      <c r="W6" s="4">
        <f>'Residential-Appliances'!W6*Conversion!$B$3</f>
        <v>0</v>
      </c>
      <c r="X6" s="4">
        <f>'Residential-Appliances'!X6*Conversion!$B$3</f>
        <v>0</v>
      </c>
      <c r="Y6" s="4">
        <f>'Residential-Appliances'!Y6*Conversion!$B$3</f>
        <v>0</v>
      </c>
      <c r="Z6" s="4">
        <f>'Residential-Appliances'!Z6*Conversion!$B$3</f>
        <v>0</v>
      </c>
      <c r="AA6" s="4">
        <f>'Residential-Appliances'!AA6*Conversion!$B$3</f>
        <v>0</v>
      </c>
      <c r="AB6" s="4">
        <f>'Residential-Appliances'!AB6*Conversion!$B$3</f>
        <v>0</v>
      </c>
      <c r="AC6" s="4">
        <f>'Residential-Appliances'!AC6*Conversion!$B$3</f>
        <v>0</v>
      </c>
      <c r="AD6" s="4">
        <f>'Residential-Appliances'!AD6*Conversion!$B$3</f>
        <v>0</v>
      </c>
      <c r="AE6" s="4">
        <f>'Residential-Appliances'!AE6*Conversion!$B$3</f>
        <v>0</v>
      </c>
      <c r="AF6" s="4">
        <f>'Residential-Appliances'!AF6*Conversion!$B$3</f>
        <v>0</v>
      </c>
      <c r="AG6" s="4">
        <f>'Residential-Appliances'!AG6*Conversion!$B$3</f>
        <v>0</v>
      </c>
      <c r="AH6" s="4">
        <f>'Residential-Appliances'!AH6*Conversion!$B$3</f>
        <v>0</v>
      </c>
      <c r="AI6" s="4">
        <f>'Residential-Appliances'!AI6*Conversion!$B$3</f>
        <v>0</v>
      </c>
      <c r="AJ6" s="4">
        <f>'Residential-Appliances'!AJ6*Conversion!$B$3</f>
        <v>0</v>
      </c>
      <c r="AK6" s="4">
        <f>'Residential-Appliances'!AK6*Conversion!$B$3</f>
        <v>0</v>
      </c>
      <c r="AL6" s="4">
        <f>'Residential-Appliances'!AL6*Conversion!$B$3</f>
        <v>0</v>
      </c>
      <c r="AM6" s="4">
        <f>'Residential-Appliances'!AM6*Conversion!$B$3</f>
        <v>0</v>
      </c>
      <c r="AN6" s="4">
        <f>'Residential-Appliances'!AN6*Conversion!$B$3</f>
        <v>0</v>
      </c>
      <c r="AO6" s="4">
        <f>'Residential-Appliances'!AO6*Conversion!$B$3</f>
        <v>0</v>
      </c>
      <c r="AP6" s="4">
        <f>'Residential-Appliances'!AP6*Conversion!$B$3</f>
        <v>0</v>
      </c>
      <c r="AQ6" s="4">
        <f>'Residential-Appliances'!AQ6*Conversion!$B$3</f>
        <v>0</v>
      </c>
    </row>
    <row r="7" spans="1:43" x14ac:dyDescent="0.25">
      <c r="A7" s="1" t="s">
        <v>17</v>
      </c>
      <c r="B7" s="16">
        <f>'Residential-Appliances'!$M15*Conversion!$B$3</f>
        <v>1263494803.0248289</v>
      </c>
      <c r="C7" s="16">
        <f>'Residential-Appliances'!$M16*Conversion!$B$3</f>
        <v>1263701045.7800319</v>
      </c>
      <c r="D7" s="16">
        <f>'Residential-Appliances'!$M17*Conversion!$B$3</f>
        <v>1263907288.5352347</v>
      </c>
      <c r="E7" s="4">
        <f>'Residential-Appliances'!E7*Conversion!$B$3</f>
        <v>1229123792.3199072</v>
      </c>
      <c r="F7" s="4">
        <f>'Residential-Appliances'!F7*Conversion!$B$3</f>
        <v>1241176696.7887912</v>
      </c>
      <c r="G7" s="4">
        <f>'Residential-Appliances'!G7*Conversion!$B$3</f>
        <v>1250781155.5478027</v>
      </c>
      <c r="H7" s="4">
        <f>'Residential-Appliances'!H7*Conversion!$B$3</f>
        <v>1258287181.3929069</v>
      </c>
      <c r="I7" s="4">
        <f>'Residential-Appliances'!I7*Conversion!$B$3</f>
        <v>1264030506.4845731</v>
      </c>
      <c r="J7" s="4">
        <f>'Residential-Appliances'!J7*Conversion!$B$3</f>
        <v>1268318893.2334833</v>
      </c>
      <c r="K7" s="4">
        <f>'Residential-Appliances'!K7*Conversion!$B$3</f>
        <v>1271425238.1096289</v>
      </c>
      <c r="L7" s="4">
        <f>'Residential-Appliances'!L7*Conversion!$B$3</f>
        <v>1273585417.4622753</v>
      </c>
      <c r="M7" s="4">
        <f>'Residential-Appliances'!M7*Conversion!$B$3</f>
        <v>1274999199.9269788</v>
      </c>
      <c r="N7" s="4">
        <f>'Residential-Appliances'!N7*Conversion!$B$3</f>
        <v>1275832960.0169802</v>
      </c>
      <c r="O7" s="4">
        <f>'Residential-Appliances'!O7*Conversion!$B$3</f>
        <v>1276223296.7927067</v>
      </c>
      <c r="P7" s="4">
        <f>'Residential-Appliances'!P7*Conversion!$B$3</f>
        <v>1276280960.3270569</v>
      </c>
      <c r="Q7" s="4">
        <f>'Residential-Appliances'!Q7*Conversion!$B$3</f>
        <v>1276094713.4713786</v>
      </c>
      <c r="R7" s="4">
        <f>'Residential-Appliances'!R7*Conversion!$B$3</f>
        <v>1275734916.1593533</v>
      </c>
      <c r="S7" s="4">
        <f>'Residential-Appliances'!S7*Conversion!$B$3</f>
        <v>1275256727.4185777</v>
      </c>
      <c r="T7" s="4">
        <f>'Residential-Appliances'!T7*Conversion!$B$3</f>
        <v>1274702889.5755043</v>
      </c>
      <c r="U7" s="4">
        <f>'Residential-Appliances'!U7*Conversion!$B$3</f>
        <v>1274106101.0713108</v>
      </c>
      <c r="V7" s="4">
        <f>'Residential-Appliances'!V7*Conversion!$B$3</f>
        <v>1273491007.6292248</v>
      </c>
      <c r="W7" s="4">
        <f>'Residential-Appliances'!W7*Conversion!$B$3</f>
        <v>1272875852.696085</v>
      </c>
      <c r="X7" s="4">
        <f>'Residential-Appliances'!X7*Conversion!$B$3</f>
        <v>1272273831.6871748</v>
      </c>
      <c r="Y7" s="4">
        <f>'Residential-Appliances'!Y7*Conversion!$B$3</f>
        <v>1271694193.7004216</v>
      </c>
      <c r="Z7" s="4">
        <f>'Residential-Appliances'!Z7*Conversion!$B$3</f>
        <v>1271143131.0784585</v>
      </c>
      <c r="AA7" s="4">
        <f>'Residential-Appliances'!AA7*Conversion!$B$3</f>
        <v>1270624492.784637</v>
      </c>
      <c r="AB7" s="4">
        <f>'Residential-Appliances'!AB7*Conversion!$B$3</f>
        <v>1270140352.8148263</v>
      </c>
      <c r="AC7" s="4">
        <f>'Residential-Appliances'!AC7*Conversion!$B$3</f>
        <v>1269691460.2487397</v>
      </c>
      <c r="AD7" s="4">
        <f>'Residential-Appliances'!AD7*Conversion!$B$3</f>
        <v>1269277593.2951458</v>
      </c>
      <c r="AE7" s="4">
        <f>'Residential-Appliances'!AE7*Conversion!$B$3</f>
        <v>1268897835.9127192</v>
      </c>
      <c r="AF7" s="4">
        <f>'Residential-Appliances'!AF7*Conversion!$B$3</f>
        <v>1268550792.3203018</v>
      </c>
      <c r="AG7" s="4">
        <f>'Residential-Appliances'!AG7*Conversion!$B$3</f>
        <v>1268234751.9289603</v>
      </c>
      <c r="AH7" s="4">
        <f>'Residential-Appliances'!AH7*Conversion!$B$3</f>
        <v>1267947814.8920841</v>
      </c>
      <c r="AI7" s="4">
        <f>'Residential-Appliances'!AI7*Conversion!$B$3</f>
        <v>1267687986.5272925</v>
      </c>
      <c r="AJ7" s="4">
        <f>'Residential-Appliances'!AJ7*Conversion!$B$3</f>
        <v>1267453247.2616937</v>
      </c>
      <c r="AK7" s="4">
        <f>'Residential-Appliances'!AK7*Conversion!$B$3</f>
        <v>1267241603.4388857</v>
      </c>
      <c r="AL7" s="4">
        <f>'Residential-Appliances'!AL7*Conversion!$B$3</f>
        <v>1267051123.2555611</v>
      </c>
      <c r="AM7" s="4">
        <f>'Residential-Appliances'!AM7*Conversion!$B$3</f>
        <v>1266879961.2267907</v>
      </c>
      <c r="AN7" s="4">
        <f>'Residential-Appliances'!AN7*Conversion!$B$3</f>
        <v>1266726373.8766906</v>
      </c>
      <c r="AO7" s="4">
        <f>'Residential-Appliances'!AO7*Conversion!$B$3</f>
        <v>1266588728.7853703</v>
      </c>
      <c r="AP7" s="4">
        <f>'Residential-Appliances'!AP7*Conversion!$B$3</f>
        <v>1266465508.6686716</v>
      </c>
      <c r="AQ7" s="4">
        <f>'Residential-Appliances'!AQ7*Conversion!$B$3</f>
        <v>1266355311.8034873</v>
      </c>
    </row>
    <row r="8" spans="1:43" x14ac:dyDescent="0.25">
      <c r="A8" s="1" t="s">
        <v>18</v>
      </c>
      <c r="B8" s="16">
        <f>'Residential-Appliances'!$R15*Conversion!$B$3</f>
        <v>8509528.5083393417</v>
      </c>
      <c r="C8" s="16">
        <f>'Residential-Appliances'!$R16*Conversion!$B$3</f>
        <v>8304847.188369872</v>
      </c>
      <c r="D8" s="16">
        <f>'Residential-Appliances'!$R17*Conversion!$B$3</f>
        <v>8100165.8684003484</v>
      </c>
      <c r="E8" s="4">
        <f>'Residential-Appliances'!E8*Conversion!$B$3</f>
        <v>9888741.3065523282</v>
      </c>
      <c r="F8" s="4">
        <f>'Residential-Appliances'!F8*Conversion!$B$3</f>
        <v>8879347.4147661403</v>
      </c>
      <c r="G8" s="4">
        <f>'Residential-Appliances'!G8*Conversion!$B$3</f>
        <v>8408677.1077721268</v>
      </c>
      <c r="H8" s="4">
        <f>'Residential-Appliances'!H8*Conversion!$B$3</f>
        <v>7962955.7669056784</v>
      </c>
      <c r="I8" s="4">
        <f>'Residential-Appliances'!I8*Conversion!$B$3</f>
        <v>7540860.9146244712</v>
      </c>
      <c r="J8" s="4">
        <f>'Residential-Appliances'!J8*Conversion!$B$3</f>
        <v>7141140.1743611563</v>
      </c>
      <c r="K8" s="4">
        <f>'Residential-Appliances'!K8*Conversion!$B$3</f>
        <v>6762607.5546593582</v>
      </c>
      <c r="L8" s="4">
        <f>'Residential-Appliances'!L8*Conversion!$B$3</f>
        <v>6404139.9302775962</v>
      </c>
      <c r="M8" s="4">
        <f>'Residential-Appliances'!M8*Conversion!$B$3</f>
        <v>6064673.7098204782</v>
      </c>
      <c r="N8" s="4">
        <f>'Residential-Appliances'!N8*Conversion!$B$3</f>
        <v>5743201.6800097246</v>
      </c>
      <c r="O8" s="4">
        <f>'Residential-Appliances'!O8*Conversion!$B$3</f>
        <v>5438770.0172319608</v>
      </c>
      <c r="P8" s="4">
        <f>'Residential-Appliances'!P8*Conversion!$B$3</f>
        <v>5150475.4574962519</v>
      </c>
      <c r="Q8" s="4">
        <f>'Residential-Appliances'!Q8*Conversion!$B$3</f>
        <v>4877462.6164046302</v>
      </c>
      <c r="R8" s="4">
        <f>'Residential-Appliances'!R8*Conversion!$B$3</f>
        <v>4618921.4511837102</v>
      </c>
      <c r="S8" s="4">
        <f>'Residential-Appliances'!S8*Conversion!$B$3</f>
        <v>4374084.8572472483</v>
      </c>
      <c r="T8" s="4">
        <f>'Residential-Appliances'!T8*Conversion!$B$3</f>
        <v>4142226.3921583891</v>
      </c>
      <c r="U8" s="4">
        <f>'Residential-Appliances'!U8*Conversion!$B$3</f>
        <v>3922658.1202385738</v>
      </c>
      <c r="V8" s="4">
        <f>'Residential-Appliances'!V8*Conversion!$B$3</f>
        <v>3714728.5714279339</v>
      </c>
      <c r="W8" s="4">
        <f>'Residential-Appliances'!W8*Conversion!$B$3</f>
        <v>3517820.80834099</v>
      </c>
      <c r="X8" s="4">
        <f>'Residential-Appliances'!X8*Conversion!$B$3</f>
        <v>3331350.5957825421</v>
      </c>
      <c r="Y8" s="4">
        <f>'Residential-Appliances'!Y8*Conversion!$B$3</f>
        <v>3154764.6672925525</v>
      </c>
      <c r="Z8" s="4">
        <f>'Residential-Appliances'!Z8*Conversion!$B$3</f>
        <v>2987539.0835768883</v>
      </c>
      <c r="AA8" s="4">
        <f>'Residential-Appliances'!AA8*Conversion!$B$3</f>
        <v>2829177.677953165</v>
      </c>
      <c r="AB8" s="4">
        <f>'Residential-Appliances'!AB8*Conversion!$B$3</f>
        <v>2679210.5841993634</v>
      </c>
      <c r="AC8" s="4">
        <f>'Residential-Appliances'!AC8*Conversion!$B$3</f>
        <v>2537192.8424372058</v>
      </c>
      <c r="AD8" s="4">
        <f>'Residential-Appliances'!AD8*Conversion!$B$3</f>
        <v>2402703.0789139275</v>
      </c>
      <c r="AE8" s="4">
        <f>'Residential-Appliances'!AE8*Conversion!$B$3</f>
        <v>2275342.2557652304</v>
      </c>
      <c r="AF8" s="4">
        <f>'Residential-Appliances'!AF8*Conversion!$B$3</f>
        <v>2154732.4870499615</v>
      </c>
      <c r="AG8" s="4">
        <f>'Residential-Appliances'!AG8*Conversion!$B$3</f>
        <v>2040515.9175435996</v>
      </c>
      <c r="AH8" s="4">
        <f>'Residential-Appliances'!AH8*Conversion!$B$3</f>
        <v>1932353.6609638783</v>
      </c>
      <c r="AI8" s="4">
        <f>'Residential-Appliances'!AI8*Conversion!$B$3</f>
        <v>1829924.7944782188</v>
      </c>
      <c r="AJ8" s="4">
        <f>'Residential-Appliances'!AJ8*Conversion!$B$3</f>
        <v>1732925.4065096043</v>
      </c>
      <c r="AK8" s="4">
        <f>'Residential-Appliances'!AK8*Conversion!$B$3</f>
        <v>1641067.695015715</v>
      </c>
      <c r="AL8" s="4">
        <f>'Residential-Appliances'!AL8*Conversion!$B$3</f>
        <v>1554079.1135658536</v>
      </c>
      <c r="AM8" s="4">
        <f>'Residential-Appliances'!AM8*Conversion!$B$3</f>
        <v>1471701.5626820324</v>
      </c>
      <c r="AN8" s="4">
        <f>'Residential-Appliances'!AN8*Conversion!$B$3</f>
        <v>1393690.6240448982</v>
      </c>
      <c r="AO8" s="4">
        <f>'Residential-Appliances'!AO8*Conversion!$B$3</f>
        <v>1319814.8352923337</v>
      </c>
      <c r="AP8" s="4">
        <f>'Residential-Appliances'!AP8*Conversion!$B$3</f>
        <v>1249855.0032590411</v>
      </c>
      <c r="AQ8" s="4">
        <f>'Residential-Appliances'!AQ8*Conversion!$B$3</f>
        <v>1183603.5536194365</v>
      </c>
    </row>
    <row r="9" spans="1:43" x14ac:dyDescent="0.25">
      <c r="A9" s="1" t="s">
        <v>19</v>
      </c>
      <c r="B9" s="16">
        <f>'Residential-Appliances'!B9*Conversion!$B$3</f>
        <v>0</v>
      </c>
      <c r="C9" s="16">
        <f>'Residential-Appliances'!C9*Conversion!$B$3</f>
        <v>0</v>
      </c>
      <c r="D9" s="16">
        <f>'Residential-Appliances'!D9*Conversion!$B$3</f>
        <v>0</v>
      </c>
      <c r="E9" s="4">
        <f>'Residential-Appliances'!E9*Conversion!$B$3</f>
        <v>0</v>
      </c>
      <c r="F9" s="4">
        <f>'Residential-Appliances'!F9*Conversion!$B$3</f>
        <v>0</v>
      </c>
      <c r="G9" s="4">
        <f>'Residential-Appliances'!G9*Conversion!$B$3</f>
        <v>0</v>
      </c>
      <c r="H9" s="4">
        <f>'Residential-Appliances'!H9*Conversion!$B$3</f>
        <v>0</v>
      </c>
      <c r="I9" s="4">
        <f>'Residential-Appliances'!I9*Conversion!$B$3</f>
        <v>0</v>
      </c>
      <c r="J9" s="4">
        <f>'Residential-Appliances'!J9*Conversion!$B$3</f>
        <v>0</v>
      </c>
      <c r="K9" s="4">
        <f>'Residential-Appliances'!K9*Conversion!$B$3</f>
        <v>0</v>
      </c>
      <c r="L9" s="4">
        <f>'Residential-Appliances'!L9*Conversion!$B$3</f>
        <v>0</v>
      </c>
      <c r="M9" s="4">
        <f>'Residential-Appliances'!M9*Conversion!$B$3</f>
        <v>0</v>
      </c>
      <c r="N9" s="4">
        <f>'Residential-Appliances'!N9*Conversion!$B$3</f>
        <v>0</v>
      </c>
      <c r="O9" s="4">
        <f>'Residential-Appliances'!O9*Conversion!$B$3</f>
        <v>0</v>
      </c>
      <c r="P9" s="4">
        <f>'Residential-Appliances'!P9*Conversion!$B$3</f>
        <v>0</v>
      </c>
      <c r="Q9" s="4">
        <f>'Residential-Appliances'!Q9*Conversion!$B$3</f>
        <v>0</v>
      </c>
      <c r="R9" s="4">
        <f>'Residential-Appliances'!R9*Conversion!$B$3</f>
        <v>0</v>
      </c>
      <c r="S9" s="4">
        <f>'Residential-Appliances'!S9*Conversion!$B$3</f>
        <v>0</v>
      </c>
      <c r="T9" s="4">
        <f>'Residential-Appliances'!T9*Conversion!$B$3</f>
        <v>0</v>
      </c>
      <c r="U9" s="4">
        <f>'Residential-Appliances'!U9*Conversion!$B$3</f>
        <v>0</v>
      </c>
      <c r="V9" s="4">
        <f>'Residential-Appliances'!V9*Conversion!$B$3</f>
        <v>0</v>
      </c>
      <c r="W9" s="4">
        <f>'Residential-Appliances'!W9*Conversion!$B$3</f>
        <v>0</v>
      </c>
      <c r="X9" s="4">
        <f>'Residential-Appliances'!X9*Conversion!$B$3</f>
        <v>0</v>
      </c>
      <c r="Y9" s="4">
        <f>'Residential-Appliances'!Y9*Conversion!$B$3</f>
        <v>0</v>
      </c>
      <c r="Z9" s="4">
        <f>'Residential-Appliances'!Z9*Conversion!$B$3</f>
        <v>0</v>
      </c>
      <c r="AA9" s="4">
        <f>'Residential-Appliances'!AA9*Conversion!$B$3</f>
        <v>0</v>
      </c>
      <c r="AB9" s="4">
        <f>'Residential-Appliances'!AB9*Conversion!$B$3</f>
        <v>0</v>
      </c>
      <c r="AC9" s="4">
        <f>'Residential-Appliances'!AC9*Conversion!$B$3</f>
        <v>0</v>
      </c>
      <c r="AD9" s="4">
        <f>'Residential-Appliances'!AD9*Conversion!$B$3</f>
        <v>0</v>
      </c>
      <c r="AE9" s="4">
        <f>'Residential-Appliances'!AE9*Conversion!$B$3</f>
        <v>0</v>
      </c>
      <c r="AF9" s="4">
        <f>'Residential-Appliances'!AF9*Conversion!$B$3</f>
        <v>0</v>
      </c>
      <c r="AG9" s="4">
        <f>'Residential-Appliances'!AG9*Conversion!$B$3</f>
        <v>0</v>
      </c>
      <c r="AH9" s="4">
        <f>'Residential-Appliances'!AH9*Conversion!$B$3</f>
        <v>0</v>
      </c>
      <c r="AI9" s="4">
        <f>'Residential-Appliances'!AI9*Conversion!$B$3</f>
        <v>0</v>
      </c>
      <c r="AJ9" s="4">
        <f>'Residential-Appliances'!AJ9*Conversion!$B$3</f>
        <v>0</v>
      </c>
      <c r="AK9" s="4">
        <f>'Residential-Appliances'!AK9*Conversion!$B$3</f>
        <v>0</v>
      </c>
      <c r="AL9" s="4">
        <f>'Residential-Appliances'!AL9*Conversion!$B$3</f>
        <v>0</v>
      </c>
      <c r="AM9" s="4">
        <f>'Residential-Appliances'!AM9*Conversion!$B$3</f>
        <v>0</v>
      </c>
      <c r="AN9" s="4">
        <f>'Residential-Appliances'!AN9*Conversion!$B$3</f>
        <v>0</v>
      </c>
      <c r="AO9" s="4">
        <f>'Residential-Appliances'!AO9*Conversion!$B$3</f>
        <v>0</v>
      </c>
      <c r="AP9" s="4">
        <f>'Residential-Appliances'!AP9*Conversion!$B$3</f>
        <v>0</v>
      </c>
      <c r="AQ9" s="4">
        <f>'Residential-Appliances'!AQ9*Conversion!$B$3</f>
        <v>0</v>
      </c>
    </row>
    <row r="10" spans="1:43" x14ac:dyDescent="0.25">
      <c r="A10" s="1" t="s">
        <v>20</v>
      </c>
      <c r="B10" s="16">
        <f>'Residential-Appliances'!$W15*Conversion!$B$3</f>
        <v>358552726.78319758</v>
      </c>
      <c r="C10" s="16">
        <f>'Residential-Appliances'!$W16*Conversion!$B$3</f>
        <v>363986368.29637438</v>
      </c>
      <c r="D10" s="16">
        <f>'Residential-Appliances'!$W17*Conversion!$B$3</f>
        <v>369420009.80955291</v>
      </c>
      <c r="E10" s="4">
        <f>'Residential-Appliances'!E10*Conversion!$B$3</f>
        <v>374883549.1650148</v>
      </c>
      <c r="F10" s="4">
        <f>'Residential-Appliances'!F10*Conversion!$B$3</f>
        <v>380766743.12230784</v>
      </c>
      <c r="G10" s="4">
        <f>'Residential-Appliances'!G10*Conversion!$B$3</f>
        <v>385738968.02930313</v>
      </c>
      <c r="H10" s="4">
        <f>'Residential-Appliances'!H10*Conversion!$B$3</f>
        <v>390155311.0999878</v>
      </c>
      <c r="I10" s="4">
        <f>'Residential-Appliances'!I10*Conversion!$B$3</f>
        <v>396512330.85571951</v>
      </c>
      <c r="J10" s="4">
        <f>'Residential-Appliances'!J10*Conversion!$B$3</f>
        <v>402380821.38936037</v>
      </c>
      <c r="K10" s="4">
        <f>'Residential-Appliances'!K10*Conversion!$B$3</f>
        <v>407786138.99311393</v>
      </c>
      <c r="L10" s="4">
        <f>'Residential-Appliances'!L10*Conversion!$B$3</f>
        <v>412747310.29601365</v>
      </c>
      <c r="M10" s="4">
        <f>'Residential-Appliances'!M10*Conversion!$B$3</f>
        <v>417277317.73628944</v>
      </c>
      <c r="N10" s="4">
        <f>'Residential-Appliances'!N10*Conversion!$B$3</f>
        <v>420766843.7032696</v>
      </c>
      <c r="O10" s="4">
        <f>'Residential-Appliances'!O10*Conversion!$B$3</f>
        <v>423835667.70792806</v>
      </c>
      <c r="P10" s="4">
        <f>'Residential-Appliances'!P10*Conversion!$B$3</f>
        <v>426479688.76874214</v>
      </c>
      <c r="Q10" s="4">
        <f>'Residential-Appliances'!Q10*Conversion!$B$3</f>
        <v>428689058.0386048</v>
      </c>
      <c r="R10" s="4">
        <f>'Residential-Appliances'!R10*Conversion!$B$3</f>
        <v>430448042.33847368</v>
      </c>
      <c r="S10" s="4">
        <f>'Residential-Appliances'!S10*Conversion!$B$3</f>
        <v>431257350.69066685</v>
      </c>
      <c r="T10" s="4">
        <f>'Residential-Appliances'!T10*Conversion!$B$3</f>
        <v>431570155.66456908</v>
      </c>
      <c r="U10" s="4">
        <f>'Residential-Appliances'!U10*Conversion!$B$3</f>
        <v>431351726.68841547</v>
      </c>
      <c r="V10" s="4">
        <f>'Residential-Appliances'!V10*Conversion!$B$3</f>
        <v>430560094.81124198</v>
      </c>
      <c r="W10" s="4">
        <f>'Residential-Appliances'!W10*Conversion!$B$3</f>
        <v>429145472.32468617</v>
      </c>
      <c r="X10" s="4">
        <f>'Residential-Appliances'!X10*Conversion!$B$3</f>
        <v>426443406.73783201</v>
      </c>
      <c r="Y10" s="4">
        <f>'Residential-Appliances'!Y10*Conversion!$B$3</f>
        <v>422996610.15935791</v>
      </c>
      <c r="Z10" s="4">
        <f>'Residential-Appliances'!Z10*Conversion!$B$3</f>
        <v>418727951.71988577</v>
      </c>
      <c r="AA10" s="4">
        <f>'Residential-Appliances'!AA10*Conversion!$B$3</f>
        <v>413549091.05708176</v>
      </c>
      <c r="AB10" s="4">
        <f>'Residential-Appliances'!AB10*Conversion!$B$3</f>
        <v>407359263.61854488</v>
      </c>
      <c r="AC10" s="4">
        <f>'Residential-Appliances'!AC10*Conversion!$B$3</f>
        <v>399474882.42791468</v>
      </c>
      <c r="AD10" s="4">
        <f>'Residential-Appliances'!AD10*Conversion!$B$3</f>
        <v>390341903.47309047</v>
      </c>
      <c r="AE10" s="4">
        <f>'Residential-Appliances'!AE10*Conversion!$B$3</f>
        <v>379814394.84487522</v>
      </c>
      <c r="AF10" s="4">
        <f>'Residential-Appliances'!AF10*Conversion!$B$3</f>
        <v>367727416.27267706</v>
      </c>
      <c r="AG10" s="4">
        <f>'Residential-Appliances'!AG10*Conversion!$B$3</f>
        <v>353894760.03376716</v>
      </c>
      <c r="AH10" s="4">
        <f>'Residential-Appliances'!AH10*Conversion!$B$3</f>
        <v>336782205.64802623</v>
      </c>
      <c r="AI10" s="4">
        <f>'Residential-Appliances'!AI10*Conversion!$B$3</f>
        <v>317506096.12938869</v>
      </c>
      <c r="AJ10" s="4">
        <f>'Residential-Appliances'!AJ10*Conversion!$B$3</f>
        <v>295804784.05664694</v>
      </c>
      <c r="AK10" s="4">
        <f>'Residential-Appliances'!AK10*Conversion!$B$3</f>
        <v>271383805.3379131</v>
      </c>
      <c r="AL10" s="4">
        <f>'Residential-Appliances'!AL10*Conversion!$B$3</f>
        <v>243911878.21321997</v>
      </c>
      <c r="AM10" s="4">
        <f>'Residential-Appliances'!AM10*Conversion!$B$3</f>
        <v>213016401.14433235</v>
      </c>
      <c r="AN10" s="4">
        <f>'Residential-Appliances'!AN10*Conversion!$B$3</f>
        <v>178278388.19609031</v>
      </c>
      <c r="AO10" s="4">
        <f>'Residential-Appliances'!AO10*Conversion!$B$3</f>
        <v>139226772.82608935</v>
      </c>
      <c r="AP10" s="4">
        <f>'Residential-Appliances'!AP10*Conversion!$B$3</f>
        <v>95332002.366261214</v>
      </c>
      <c r="AQ10" s="4">
        <f>'Residential-Appliances'!AQ10*Conversion!$B$3</f>
        <v>45998835.782557435</v>
      </c>
    </row>
    <row r="11" spans="1:43" x14ac:dyDescent="0.25">
      <c r="A11" s="1" t="s">
        <v>21</v>
      </c>
      <c r="B11" s="16">
        <f>'Residential-Appliances'!B11*Conversion!$B$3</f>
        <v>0</v>
      </c>
      <c r="C11" s="16">
        <f>'Residential-Appliances'!C11*Conversion!$B$3</f>
        <v>0</v>
      </c>
      <c r="D11" s="16">
        <f>'Residential-Appliances'!D11*Conversion!$B$3</f>
        <v>0</v>
      </c>
      <c r="E11" s="4">
        <f>'Residential-Appliances'!E11*Conversion!$B$3</f>
        <v>0</v>
      </c>
      <c r="F11" s="4">
        <f>'Residential-Appliances'!F11*Conversion!$B$3</f>
        <v>0</v>
      </c>
      <c r="G11" s="4">
        <f>'Residential-Appliances'!G11*Conversion!$B$3</f>
        <v>0</v>
      </c>
      <c r="H11" s="4">
        <f>'Residential-Appliances'!H11*Conversion!$B$3</f>
        <v>0</v>
      </c>
      <c r="I11" s="4">
        <f>'Residential-Appliances'!I11*Conversion!$B$3</f>
        <v>0</v>
      </c>
      <c r="J11" s="4">
        <f>'Residential-Appliances'!J11*Conversion!$B$3</f>
        <v>0</v>
      </c>
      <c r="K11" s="4">
        <f>'Residential-Appliances'!K11*Conversion!$B$3</f>
        <v>0</v>
      </c>
      <c r="L11" s="4">
        <f>'Residential-Appliances'!L11*Conversion!$B$3</f>
        <v>0</v>
      </c>
      <c r="M11" s="4">
        <f>'Residential-Appliances'!M11*Conversion!$B$3</f>
        <v>0</v>
      </c>
      <c r="N11" s="4">
        <f>'Residential-Appliances'!N11*Conversion!$B$3</f>
        <v>0</v>
      </c>
      <c r="O11" s="4">
        <f>'Residential-Appliances'!O11*Conversion!$B$3</f>
        <v>0</v>
      </c>
      <c r="P11" s="4">
        <f>'Residential-Appliances'!P11*Conversion!$B$3</f>
        <v>0</v>
      </c>
      <c r="Q11" s="4">
        <f>'Residential-Appliances'!Q11*Conversion!$B$3</f>
        <v>0</v>
      </c>
      <c r="R11" s="4">
        <f>'Residential-Appliances'!R11*Conversion!$B$3</f>
        <v>0</v>
      </c>
      <c r="S11" s="4">
        <f>'Residential-Appliances'!S11*Conversion!$B$3</f>
        <v>0</v>
      </c>
      <c r="T11" s="4">
        <f>'Residential-Appliances'!T11*Conversion!$B$3</f>
        <v>0</v>
      </c>
      <c r="U11" s="4">
        <f>'Residential-Appliances'!U11*Conversion!$B$3</f>
        <v>0</v>
      </c>
      <c r="V11" s="4">
        <f>'Residential-Appliances'!V11*Conversion!$B$3</f>
        <v>0</v>
      </c>
      <c r="W11" s="4">
        <f>'Residential-Appliances'!W11*Conversion!$B$3</f>
        <v>0</v>
      </c>
      <c r="X11" s="4">
        <f>'Residential-Appliances'!X11*Conversion!$B$3</f>
        <v>0</v>
      </c>
      <c r="Y11" s="4">
        <f>'Residential-Appliances'!Y11*Conversion!$B$3</f>
        <v>0</v>
      </c>
      <c r="Z11" s="4">
        <f>'Residential-Appliances'!Z11*Conversion!$B$3</f>
        <v>0</v>
      </c>
      <c r="AA11" s="4">
        <f>'Residential-Appliances'!AA11*Conversion!$B$3</f>
        <v>0</v>
      </c>
      <c r="AB11" s="4">
        <f>'Residential-Appliances'!AB11*Conversion!$B$3</f>
        <v>0</v>
      </c>
      <c r="AC11" s="4">
        <f>'Residential-Appliances'!AC11*Conversion!$B$3</f>
        <v>0</v>
      </c>
      <c r="AD11" s="4">
        <f>'Residential-Appliances'!AD11*Conversion!$B$3</f>
        <v>0</v>
      </c>
      <c r="AE11" s="4">
        <f>'Residential-Appliances'!AE11*Conversion!$B$3</f>
        <v>0</v>
      </c>
      <c r="AF11" s="4">
        <f>'Residential-Appliances'!AF11*Conversion!$B$3</f>
        <v>0</v>
      </c>
      <c r="AG11" s="4">
        <f>'Residential-Appliances'!AG11*Conversion!$B$3</f>
        <v>0</v>
      </c>
      <c r="AH11" s="4">
        <f>'Residential-Appliances'!AH11*Conversion!$B$3</f>
        <v>0</v>
      </c>
      <c r="AI11" s="4">
        <f>'Residential-Appliances'!AI11*Conversion!$B$3</f>
        <v>0</v>
      </c>
      <c r="AJ11" s="4">
        <f>'Residential-Appliances'!AJ11*Conversion!$B$3</f>
        <v>0</v>
      </c>
      <c r="AK11" s="4">
        <f>'Residential-Appliances'!AK11*Conversion!$B$3</f>
        <v>0</v>
      </c>
      <c r="AL11" s="4">
        <f>'Residential-Appliances'!AL11*Conversion!$B$3</f>
        <v>0</v>
      </c>
      <c r="AM11" s="4">
        <f>'Residential-Appliances'!AM11*Conversion!$B$3</f>
        <v>0</v>
      </c>
      <c r="AN11" s="4">
        <f>'Residential-Appliances'!AN11*Conversion!$B$3</f>
        <v>0</v>
      </c>
      <c r="AO11" s="4">
        <f>'Residential-Appliances'!AO11*Conversion!$B$3</f>
        <v>0</v>
      </c>
      <c r="AP11" s="4">
        <f>'Residential-Appliances'!AP11*Conversion!$B$3</f>
        <v>0</v>
      </c>
      <c r="AQ11" s="4">
        <f>'Residential-Appliances'!AQ11*Conversion!$B$3</f>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37204-BD07-F344-9EBC-56E09DC6A74B}">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C2</f>
        <v>0</v>
      </c>
      <c r="C2" s="4">
        <f>'Residential-Other'!B2*Conversion!$B$3</f>
        <v>0</v>
      </c>
      <c r="D2" s="4">
        <f>'Residential-Other'!C2*Conversion!$B$3</f>
        <v>0</v>
      </c>
      <c r="E2" s="4">
        <f>'Residential-Other'!D2*Conversion!$B$3</f>
        <v>0</v>
      </c>
      <c r="F2" s="4">
        <f>'Residential-Other'!E2*Conversion!$B$3</f>
        <v>0</v>
      </c>
      <c r="G2" s="4">
        <f>'Residential-Other'!F2*Conversion!$B$3</f>
        <v>0</v>
      </c>
      <c r="H2" s="4">
        <f>'Residential-Other'!G2*Conversion!$B$3</f>
        <v>0</v>
      </c>
      <c r="I2" s="4">
        <f>'Residential-Other'!H2*Conversion!$B$3</f>
        <v>0</v>
      </c>
      <c r="J2" s="4">
        <f>'Residential-Other'!I2*Conversion!$B$3</f>
        <v>0</v>
      </c>
      <c r="K2" s="4">
        <f>'Residential-Other'!J2*Conversion!$B$3</f>
        <v>0</v>
      </c>
      <c r="L2" s="4">
        <f>'Residential-Other'!K2*Conversion!$B$3</f>
        <v>0</v>
      </c>
      <c r="M2" s="4">
        <f>'Residential-Other'!L2*Conversion!$B$3</f>
        <v>0</v>
      </c>
      <c r="N2" s="4">
        <f>'Residential-Other'!M2*Conversion!$B$3</f>
        <v>0</v>
      </c>
      <c r="O2" s="4">
        <f>'Residential-Other'!N2*Conversion!$B$3</f>
        <v>0</v>
      </c>
      <c r="P2" s="4">
        <f>'Residential-Other'!O2*Conversion!$B$3</f>
        <v>0</v>
      </c>
      <c r="Q2" s="4">
        <f>'Residential-Other'!P2*Conversion!$B$3</f>
        <v>0</v>
      </c>
      <c r="R2" s="4">
        <f>'Residential-Other'!Q2*Conversion!$B$3</f>
        <v>0</v>
      </c>
      <c r="S2" s="4">
        <f>'Residential-Other'!R2*Conversion!$B$3</f>
        <v>0</v>
      </c>
      <c r="T2" s="4">
        <f>'Residential-Other'!S2*Conversion!$B$3</f>
        <v>0</v>
      </c>
      <c r="U2" s="4">
        <f>'Residential-Other'!T2*Conversion!$B$3</f>
        <v>0</v>
      </c>
      <c r="V2" s="4">
        <f>'Residential-Other'!U2*Conversion!$B$3</f>
        <v>0</v>
      </c>
      <c r="W2" s="4">
        <f>'Residential-Other'!V2*Conversion!$B$3</f>
        <v>0</v>
      </c>
      <c r="X2" s="4">
        <f>'Residential-Other'!W2*Conversion!$B$3</f>
        <v>0</v>
      </c>
      <c r="Y2" s="4">
        <f>'Residential-Other'!X2*Conversion!$B$3</f>
        <v>0</v>
      </c>
      <c r="Z2" s="4">
        <f>'Residential-Other'!Y2*Conversion!$B$3</f>
        <v>0</v>
      </c>
      <c r="AA2" s="4">
        <f>'Residential-Other'!Z2*Conversion!$B$3</f>
        <v>0</v>
      </c>
      <c r="AB2" s="4">
        <f>'Residential-Other'!AA2*Conversion!$B$3</f>
        <v>0</v>
      </c>
      <c r="AC2" s="4">
        <f>'Residential-Other'!AB2*Conversion!$B$3</f>
        <v>0</v>
      </c>
      <c r="AD2" s="4">
        <f>'Residential-Other'!AC2*Conversion!$B$3</f>
        <v>0</v>
      </c>
      <c r="AE2" s="4">
        <f>'Residential-Other'!AD2*Conversion!$B$3</f>
        <v>0</v>
      </c>
      <c r="AF2" s="4">
        <f>'Residential-Other'!AE2*Conversion!$B$3</f>
        <v>0</v>
      </c>
      <c r="AG2" s="4">
        <f>'Residential-Other'!AF2*Conversion!$B$3</f>
        <v>0</v>
      </c>
      <c r="AH2" s="4">
        <f>'Residential-Other'!AG2*Conversion!$B$3</f>
        <v>0</v>
      </c>
      <c r="AI2" s="4">
        <f>'Residential-Other'!AH2*Conversion!$B$3</f>
        <v>0</v>
      </c>
      <c r="AJ2" s="4">
        <f>'Residential-Other'!AI2*Conversion!$B$3</f>
        <v>0</v>
      </c>
      <c r="AK2" s="4">
        <f>'Residential-Other'!AJ2*Conversion!$B$3</f>
        <v>0</v>
      </c>
      <c r="AL2" s="4">
        <f>'Residential-Other'!AK2*Conversion!$B$3</f>
        <v>0</v>
      </c>
      <c r="AM2" s="4">
        <f>'Residential-Other'!AL2*Conversion!$B$3</f>
        <v>0</v>
      </c>
      <c r="AN2" s="4">
        <f>'Residential-Other'!AM2*Conversion!$B$3</f>
        <v>0</v>
      </c>
      <c r="AO2" s="4">
        <f>'Residential-Other'!AN2*Conversion!$B$3</f>
        <v>0</v>
      </c>
      <c r="AP2" s="4">
        <f>'Residential-Other'!AO2*Conversion!$B$3</f>
        <v>0</v>
      </c>
      <c r="AQ2" s="4">
        <f>'Residential-Other'!AP2*Conversion!$B$3</f>
        <v>0</v>
      </c>
    </row>
    <row r="3" spans="1:43" x14ac:dyDescent="0.25">
      <c r="A3" s="1" t="s">
        <v>13</v>
      </c>
      <c r="B3" s="16">
        <f t="shared" ref="B3:B11" si="0">C3</f>
        <v>0</v>
      </c>
      <c r="C3" s="4">
        <f>'Residential-Other'!B3*Conversion!$B$3</f>
        <v>0</v>
      </c>
      <c r="D3" s="4">
        <f>'Residential-Other'!C3*Conversion!$B$3</f>
        <v>0</v>
      </c>
      <c r="E3" s="4">
        <f>'Residential-Other'!D3*Conversion!$B$3</f>
        <v>0</v>
      </c>
      <c r="F3" s="4">
        <f>'Residential-Other'!E3*Conversion!$B$3</f>
        <v>0</v>
      </c>
      <c r="G3" s="4">
        <f>'Residential-Other'!F3*Conversion!$B$3</f>
        <v>0</v>
      </c>
      <c r="H3" s="4">
        <f>'Residential-Other'!G3*Conversion!$B$3</f>
        <v>0</v>
      </c>
      <c r="I3" s="4">
        <f>'Residential-Other'!H3*Conversion!$B$3</f>
        <v>0</v>
      </c>
      <c r="J3" s="4">
        <f>'Residential-Other'!I3*Conversion!$B$3</f>
        <v>0</v>
      </c>
      <c r="K3" s="4">
        <f>'Residential-Other'!J3*Conversion!$B$3</f>
        <v>0</v>
      </c>
      <c r="L3" s="4">
        <f>'Residential-Other'!K3*Conversion!$B$3</f>
        <v>0</v>
      </c>
      <c r="M3" s="4">
        <f>'Residential-Other'!L3*Conversion!$B$3</f>
        <v>0</v>
      </c>
      <c r="N3" s="4">
        <f>'Residential-Other'!M3*Conversion!$B$3</f>
        <v>0</v>
      </c>
      <c r="O3" s="4">
        <f>'Residential-Other'!N3*Conversion!$B$3</f>
        <v>0</v>
      </c>
      <c r="P3" s="4">
        <f>'Residential-Other'!O3*Conversion!$B$3</f>
        <v>0</v>
      </c>
      <c r="Q3" s="4">
        <f>'Residential-Other'!P3*Conversion!$B$3</f>
        <v>0</v>
      </c>
      <c r="R3" s="4">
        <f>'Residential-Other'!Q3*Conversion!$B$3</f>
        <v>0</v>
      </c>
      <c r="S3" s="4">
        <f>'Residential-Other'!R3*Conversion!$B$3</f>
        <v>0</v>
      </c>
      <c r="T3" s="4">
        <f>'Residential-Other'!S3*Conversion!$B$3</f>
        <v>0</v>
      </c>
      <c r="U3" s="4">
        <f>'Residential-Other'!T3*Conversion!$B$3</f>
        <v>0</v>
      </c>
      <c r="V3" s="4">
        <f>'Residential-Other'!U3*Conversion!$B$3</f>
        <v>0</v>
      </c>
      <c r="W3" s="4">
        <f>'Residential-Other'!V3*Conversion!$B$3</f>
        <v>0</v>
      </c>
      <c r="X3" s="4">
        <f>'Residential-Other'!W3*Conversion!$B$3</f>
        <v>0</v>
      </c>
      <c r="Y3" s="4">
        <f>'Residential-Other'!X3*Conversion!$B$3</f>
        <v>0</v>
      </c>
      <c r="Z3" s="4">
        <f>'Residential-Other'!Y3*Conversion!$B$3</f>
        <v>0</v>
      </c>
      <c r="AA3" s="4">
        <f>'Residential-Other'!Z3*Conversion!$B$3</f>
        <v>0</v>
      </c>
      <c r="AB3" s="4">
        <f>'Residential-Other'!AA3*Conversion!$B$3</f>
        <v>0</v>
      </c>
      <c r="AC3" s="4">
        <f>'Residential-Other'!AB3*Conversion!$B$3</f>
        <v>0</v>
      </c>
      <c r="AD3" s="4">
        <f>'Residential-Other'!AC3*Conversion!$B$3</f>
        <v>0</v>
      </c>
      <c r="AE3" s="4">
        <f>'Residential-Other'!AD3*Conversion!$B$3</f>
        <v>0</v>
      </c>
      <c r="AF3" s="4">
        <f>'Residential-Other'!AE3*Conversion!$B$3</f>
        <v>0</v>
      </c>
      <c r="AG3" s="4">
        <f>'Residential-Other'!AF3*Conversion!$B$3</f>
        <v>0</v>
      </c>
      <c r="AH3" s="4">
        <f>'Residential-Other'!AG3*Conversion!$B$3</f>
        <v>0</v>
      </c>
      <c r="AI3" s="4">
        <f>'Residential-Other'!AH3*Conversion!$B$3</f>
        <v>0</v>
      </c>
      <c r="AJ3" s="4">
        <f>'Residential-Other'!AI3*Conversion!$B$3</f>
        <v>0</v>
      </c>
      <c r="AK3" s="4">
        <f>'Residential-Other'!AJ3*Conversion!$B$3</f>
        <v>0</v>
      </c>
      <c r="AL3" s="4">
        <f>'Residential-Other'!AK3*Conversion!$B$3</f>
        <v>0</v>
      </c>
      <c r="AM3" s="4">
        <f>'Residential-Other'!AL3*Conversion!$B$3</f>
        <v>0</v>
      </c>
      <c r="AN3" s="4">
        <f>'Residential-Other'!AM3*Conversion!$B$3</f>
        <v>0</v>
      </c>
      <c r="AO3" s="4">
        <f>'Residential-Other'!AN3*Conversion!$B$3</f>
        <v>0</v>
      </c>
      <c r="AP3" s="4">
        <f>'Residential-Other'!AO3*Conversion!$B$3</f>
        <v>0</v>
      </c>
      <c r="AQ3" s="4">
        <f>'Residential-Other'!AP3*Conversion!$B$3</f>
        <v>0</v>
      </c>
    </row>
    <row r="4" spans="1:43" x14ac:dyDescent="0.25">
      <c r="A4" s="1" t="s">
        <v>14</v>
      </c>
      <c r="B4" s="16">
        <f t="shared" si="0"/>
        <v>0</v>
      </c>
      <c r="C4" s="4">
        <f>'Residential-Other'!B4*Conversion!$B$3</f>
        <v>0</v>
      </c>
      <c r="D4" s="4">
        <f>'Residential-Other'!C4*Conversion!$B$3</f>
        <v>0</v>
      </c>
      <c r="E4" s="4">
        <f>'Residential-Other'!D4*Conversion!$B$3</f>
        <v>0</v>
      </c>
      <c r="F4" s="4">
        <f>'Residential-Other'!E4*Conversion!$B$3</f>
        <v>0</v>
      </c>
      <c r="G4" s="4">
        <f>'Residential-Other'!F4*Conversion!$B$3</f>
        <v>0</v>
      </c>
      <c r="H4" s="4">
        <f>'Residential-Other'!G4*Conversion!$B$3</f>
        <v>0</v>
      </c>
      <c r="I4" s="4">
        <f>'Residential-Other'!H4*Conversion!$B$3</f>
        <v>0</v>
      </c>
      <c r="J4" s="4">
        <f>'Residential-Other'!I4*Conversion!$B$3</f>
        <v>0</v>
      </c>
      <c r="K4" s="4">
        <f>'Residential-Other'!J4*Conversion!$B$3</f>
        <v>0</v>
      </c>
      <c r="L4" s="4">
        <f>'Residential-Other'!K4*Conversion!$B$3</f>
        <v>0</v>
      </c>
      <c r="M4" s="4">
        <f>'Residential-Other'!L4*Conversion!$B$3</f>
        <v>0</v>
      </c>
      <c r="N4" s="4">
        <f>'Residential-Other'!M4*Conversion!$B$3</f>
        <v>0</v>
      </c>
      <c r="O4" s="4">
        <f>'Residential-Other'!N4*Conversion!$B$3</f>
        <v>0</v>
      </c>
      <c r="P4" s="4">
        <f>'Residential-Other'!O4*Conversion!$B$3</f>
        <v>0</v>
      </c>
      <c r="Q4" s="4">
        <f>'Residential-Other'!P4*Conversion!$B$3</f>
        <v>0</v>
      </c>
      <c r="R4" s="4">
        <f>'Residential-Other'!Q4*Conversion!$B$3</f>
        <v>0</v>
      </c>
      <c r="S4" s="4">
        <f>'Residential-Other'!R4*Conversion!$B$3</f>
        <v>0</v>
      </c>
      <c r="T4" s="4">
        <f>'Residential-Other'!S4*Conversion!$B$3</f>
        <v>0</v>
      </c>
      <c r="U4" s="4">
        <f>'Residential-Other'!T4*Conversion!$B$3</f>
        <v>0</v>
      </c>
      <c r="V4" s="4">
        <f>'Residential-Other'!U4*Conversion!$B$3</f>
        <v>0</v>
      </c>
      <c r="W4" s="4">
        <f>'Residential-Other'!V4*Conversion!$B$3</f>
        <v>0</v>
      </c>
      <c r="X4" s="4">
        <f>'Residential-Other'!W4*Conversion!$B$3</f>
        <v>0</v>
      </c>
      <c r="Y4" s="4">
        <f>'Residential-Other'!X4*Conversion!$B$3</f>
        <v>0</v>
      </c>
      <c r="Z4" s="4">
        <f>'Residential-Other'!Y4*Conversion!$B$3</f>
        <v>0</v>
      </c>
      <c r="AA4" s="4">
        <f>'Residential-Other'!Z4*Conversion!$B$3</f>
        <v>0</v>
      </c>
      <c r="AB4" s="4">
        <f>'Residential-Other'!AA4*Conversion!$B$3</f>
        <v>0</v>
      </c>
      <c r="AC4" s="4">
        <f>'Residential-Other'!AB4*Conversion!$B$3</f>
        <v>0</v>
      </c>
      <c r="AD4" s="4">
        <f>'Residential-Other'!AC4*Conversion!$B$3</f>
        <v>0</v>
      </c>
      <c r="AE4" s="4">
        <f>'Residential-Other'!AD4*Conversion!$B$3</f>
        <v>0</v>
      </c>
      <c r="AF4" s="4">
        <f>'Residential-Other'!AE4*Conversion!$B$3</f>
        <v>0</v>
      </c>
      <c r="AG4" s="4">
        <f>'Residential-Other'!AF4*Conversion!$B$3</f>
        <v>0</v>
      </c>
      <c r="AH4" s="4">
        <f>'Residential-Other'!AG4*Conversion!$B$3</f>
        <v>0</v>
      </c>
      <c r="AI4" s="4">
        <f>'Residential-Other'!AH4*Conversion!$B$3</f>
        <v>0</v>
      </c>
      <c r="AJ4" s="4">
        <f>'Residential-Other'!AI4*Conversion!$B$3</f>
        <v>0</v>
      </c>
      <c r="AK4" s="4">
        <f>'Residential-Other'!AJ4*Conversion!$B$3</f>
        <v>0</v>
      </c>
      <c r="AL4" s="4">
        <f>'Residential-Other'!AK4*Conversion!$B$3</f>
        <v>0</v>
      </c>
      <c r="AM4" s="4">
        <f>'Residential-Other'!AL4*Conversion!$B$3</f>
        <v>0</v>
      </c>
      <c r="AN4" s="4">
        <f>'Residential-Other'!AM4*Conversion!$B$3</f>
        <v>0</v>
      </c>
      <c r="AO4" s="4">
        <f>'Residential-Other'!AN4*Conversion!$B$3</f>
        <v>0</v>
      </c>
      <c r="AP4" s="4">
        <f>'Residential-Other'!AO4*Conversion!$B$3</f>
        <v>0</v>
      </c>
      <c r="AQ4" s="4">
        <f>'Residential-Other'!AP4*Conversion!$B$3</f>
        <v>0</v>
      </c>
    </row>
    <row r="5" spans="1:43" x14ac:dyDescent="0.25">
      <c r="A5" s="1" t="s">
        <v>15</v>
      </c>
      <c r="B5" s="16">
        <f t="shared" si="0"/>
        <v>0</v>
      </c>
      <c r="C5" s="4">
        <f>'Residential-Other'!B5*Conversion!$B$3</f>
        <v>0</v>
      </c>
      <c r="D5" s="4">
        <f>'Residential-Other'!C5*Conversion!$B$3</f>
        <v>0</v>
      </c>
      <c r="E5" s="4">
        <f>'Residential-Other'!D5*Conversion!$B$3</f>
        <v>0</v>
      </c>
      <c r="F5" s="4">
        <f>'Residential-Other'!E5*Conversion!$B$3</f>
        <v>0</v>
      </c>
      <c r="G5" s="4">
        <f>'Residential-Other'!F5*Conversion!$B$3</f>
        <v>0</v>
      </c>
      <c r="H5" s="4">
        <f>'Residential-Other'!G5*Conversion!$B$3</f>
        <v>0</v>
      </c>
      <c r="I5" s="4">
        <f>'Residential-Other'!H5*Conversion!$B$3</f>
        <v>0</v>
      </c>
      <c r="J5" s="4">
        <f>'Residential-Other'!I5*Conversion!$B$3</f>
        <v>0</v>
      </c>
      <c r="K5" s="4">
        <f>'Residential-Other'!J5*Conversion!$B$3</f>
        <v>0</v>
      </c>
      <c r="L5" s="4">
        <f>'Residential-Other'!K5*Conversion!$B$3</f>
        <v>0</v>
      </c>
      <c r="M5" s="4">
        <f>'Residential-Other'!L5*Conversion!$B$3</f>
        <v>0</v>
      </c>
      <c r="N5" s="4">
        <f>'Residential-Other'!M5*Conversion!$B$3</f>
        <v>0</v>
      </c>
      <c r="O5" s="4">
        <f>'Residential-Other'!N5*Conversion!$B$3</f>
        <v>0</v>
      </c>
      <c r="P5" s="4">
        <f>'Residential-Other'!O5*Conversion!$B$3</f>
        <v>0</v>
      </c>
      <c r="Q5" s="4">
        <f>'Residential-Other'!P5*Conversion!$B$3</f>
        <v>0</v>
      </c>
      <c r="R5" s="4">
        <f>'Residential-Other'!Q5*Conversion!$B$3</f>
        <v>0</v>
      </c>
      <c r="S5" s="4">
        <f>'Residential-Other'!R5*Conversion!$B$3</f>
        <v>0</v>
      </c>
      <c r="T5" s="4">
        <f>'Residential-Other'!S5*Conversion!$B$3</f>
        <v>0</v>
      </c>
      <c r="U5" s="4">
        <f>'Residential-Other'!T5*Conversion!$B$3</f>
        <v>0</v>
      </c>
      <c r="V5" s="4">
        <f>'Residential-Other'!U5*Conversion!$B$3</f>
        <v>0</v>
      </c>
      <c r="W5" s="4">
        <f>'Residential-Other'!V5*Conversion!$B$3</f>
        <v>0</v>
      </c>
      <c r="X5" s="4">
        <f>'Residential-Other'!W5*Conversion!$B$3</f>
        <v>0</v>
      </c>
      <c r="Y5" s="4">
        <f>'Residential-Other'!X5*Conversion!$B$3</f>
        <v>0</v>
      </c>
      <c r="Z5" s="4">
        <f>'Residential-Other'!Y5*Conversion!$B$3</f>
        <v>0</v>
      </c>
      <c r="AA5" s="4">
        <f>'Residential-Other'!Z5*Conversion!$B$3</f>
        <v>0</v>
      </c>
      <c r="AB5" s="4">
        <f>'Residential-Other'!AA5*Conversion!$B$3</f>
        <v>0</v>
      </c>
      <c r="AC5" s="4">
        <f>'Residential-Other'!AB5*Conversion!$B$3</f>
        <v>0</v>
      </c>
      <c r="AD5" s="4">
        <f>'Residential-Other'!AC5*Conversion!$B$3</f>
        <v>0</v>
      </c>
      <c r="AE5" s="4">
        <f>'Residential-Other'!AD5*Conversion!$B$3</f>
        <v>0</v>
      </c>
      <c r="AF5" s="4">
        <f>'Residential-Other'!AE5*Conversion!$B$3</f>
        <v>0</v>
      </c>
      <c r="AG5" s="4">
        <f>'Residential-Other'!AF5*Conversion!$B$3</f>
        <v>0</v>
      </c>
      <c r="AH5" s="4">
        <f>'Residential-Other'!AG5*Conversion!$B$3</f>
        <v>0</v>
      </c>
      <c r="AI5" s="4">
        <f>'Residential-Other'!AH5*Conversion!$B$3</f>
        <v>0</v>
      </c>
      <c r="AJ5" s="4">
        <f>'Residential-Other'!AI5*Conversion!$B$3</f>
        <v>0</v>
      </c>
      <c r="AK5" s="4">
        <f>'Residential-Other'!AJ5*Conversion!$B$3</f>
        <v>0</v>
      </c>
      <c r="AL5" s="4">
        <f>'Residential-Other'!AK5*Conversion!$B$3</f>
        <v>0</v>
      </c>
      <c r="AM5" s="4">
        <f>'Residential-Other'!AL5*Conversion!$B$3</f>
        <v>0</v>
      </c>
      <c r="AN5" s="4">
        <f>'Residential-Other'!AM5*Conversion!$B$3</f>
        <v>0</v>
      </c>
      <c r="AO5" s="4">
        <f>'Residential-Other'!AN5*Conversion!$B$3</f>
        <v>0</v>
      </c>
      <c r="AP5" s="4">
        <f>'Residential-Other'!AO5*Conversion!$B$3</f>
        <v>0</v>
      </c>
      <c r="AQ5" s="4">
        <f>'Residential-Other'!AP5*Conversion!$B$3</f>
        <v>0</v>
      </c>
    </row>
    <row r="6" spans="1:43" x14ac:dyDescent="0.25">
      <c r="A6" s="1" t="s">
        <v>16</v>
      </c>
      <c r="B6" s="16">
        <f t="shared" si="0"/>
        <v>0</v>
      </c>
      <c r="C6" s="4">
        <f>'Residential-Other'!B6*Conversion!$B$3</f>
        <v>0</v>
      </c>
      <c r="D6" s="4">
        <f>'Residential-Other'!C6*Conversion!$B$3</f>
        <v>0</v>
      </c>
      <c r="E6" s="4">
        <f>'Residential-Other'!D6*Conversion!$B$3</f>
        <v>0</v>
      </c>
      <c r="F6" s="4">
        <f>'Residential-Other'!E6*Conversion!$B$3</f>
        <v>0</v>
      </c>
      <c r="G6" s="4">
        <f>'Residential-Other'!F6*Conversion!$B$3</f>
        <v>0</v>
      </c>
      <c r="H6" s="4">
        <f>'Residential-Other'!G6*Conversion!$B$3</f>
        <v>0</v>
      </c>
      <c r="I6" s="4">
        <f>'Residential-Other'!H6*Conversion!$B$3</f>
        <v>0</v>
      </c>
      <c r="J6" s="4">
        <f>'Residential-Other'!I6*Conversion!$B$3</f>
        <v>0</v>
      </c>
      <c r="K6" s="4">
        <f>'Residential-Other'!J6*Conversion!$B$3</f>
        <v>0</v>
      </c>
      <c r="L6" s="4">
        <f>'Residential-Other'!K6*Conversion!$B$3</f>
        <v>0</v>
      </c>
      <c r="M6" s="4">
        <f>'Residential-Other'!L6*Conversion!$B$3</f>
        <v>0</v>
      </c>
      <c r="N6" s="4">
        <f>'Residential-Other'!M6*Conversion!$B$3</f>
        <v>0</v>
      </c>
      <c r="O6" s="4">
        <f>'Residential-Other'!N6*Conversion!$B$3</f>
        <v>0</v>
      </c>
      <c r="P6" s="4">
        <f>'Residential-Other'!O6*Conversion!$B$3</f>
        <v>0</v>
      </c>
      <c r="Q6" s="4">
        <f>'Residential-Other'!P6*Conversion!$B$3</f>
        <v>0</v>
      </c>
      <c r="R6" s="4">
        <f>'Residential-Other'!Q6*Conversion!$B$3</f>
        <v>0</v>
      </c>
      <c r="S6" s="4">
        <f>'Residential-Other'!R6*Conversion!$B$3</f>
        <v>0</v>
      </c>
      <c r="T6" s="4">
        <f>'Residential-Other'!S6*Conversion!$B$3</f>
        <v>0</v>
      </c>
      <c r="U6" s="4">
        <f>'Residential-Other'!T6*Conversion!$B$3</f>
        <v>0</v>
      </c>
      <c r="V6" s="4">
        <f>'Residential-Other'!U6*Conversion!$B$3</f>
        <v>0</v>
      </c>
      <c r="W6" s="4">
        <f>'Residential-Other'!V6*Conversion!$B$3</f>
        <v>0</v>
      </c>
      <c r="X6" s="4">
        <f>'Residential-Other'!W6*Conversion!$B$3</f>
        <v>0</v>
      </c>
      <c r="Y6" s="4">
        <f>'Residential-Other'!X6*Conversion!$B$3</f>
        <v>0</v>
      </c>
      <c r="Z6" s="4">
        <f>'Residential-Other'!Y6*Conversion!$B$3</f>
        <v>0</v>
      </c>
      <c r="AA6" s="4">
        <f>'Residential-Other'!Z6*Conversion!$B$3</f>
        <v>0</v>
      </c>
      <c r="AB6" s="4">
        <f>'Residential-Other'!AA6*Conversion!$B$3</f>
        <v>0</v>
      </c>
      <c r="AC6" s="4">
        <f>'Residential-Other'!AB6*Conversion!$B$3</f>
        <v>0</v>
      </c>
      <c r="AD6" s="4">
        <f>'Residential-Other'!AC6*Conversion!$B$3</f>
        <v>0</v>
      </c>
      <c r="AE6" s="4">
        <f>'Residential-Other'!AD6*Conversion!$B$3</f>
        <v>0</v>
      </c>
      <c r="AF6" s="4">
        <f>'Residential-Other'!AE6*Conversion!$B$3</f>
        <v>0</v>
      </c>
      <c r="AG6" s="4">
        <f>'Residential-Other'!AF6*Conversion!$B$3</f>
        <v>0</v>
      </c>
      <c r="AH6" s="4">
        <f>'Residential-Other'!AG6*Conversion!$B$3</f>
        <v>0</v>
      </c>
      <c r="AI6" s="4">
        <f>'Residential-Other'!AH6*Conversion!$B$3</f>
        <v>0</v>
      </c>
      <c r="AJ6" s="4">
        <f>'Residential-Other'!AI6*Conversion!$B$3</f>
        <v>0</v>
      </c>
      <c r="AK6" s="4">
        <f>'Residential-Other'!AJ6*Conversion!$B$3</f>
        <v>0</v>
      </c>
      <c r="AL6" s="4">
        <f>'Residential-Other'!AK6*Conversion!$B$3</f>
        <v>0</v>
      </c>
      <c r="AM6" s="4">
        <f>'Residential-Other'!AL6*Conversion!$B$3</f>
        <v>0</v>
      </c>
      <c r="AN6" s="4">
        <f>'Residential-Other'!AM6*Conversion!$B$3</f>
        <v>0</v>
      </c>
      <c r="AO6" s="4">
        <f>'Residential-Other'!AN6*Conversion!$B$3</f>
        <v>0</v>
      </c>
      <c r="AP6" s="4">
        <f>'Residential-Other'!AO6*Conversion!$B$3</f>
        <v>0</v>
      </c>
      <c r="AQ6" s="4">
        <f>'Residential-Other'!AP6*Conversion!$B$3</f>
        <v>0</v>
      </c>
    </row>
    <row r="7" spans="1:43" x14ac:dyDescent="0.25">
      <c r="A7" s="1" t="s">
        <v>17</v>
      </c>
      <c r="B7" s="16">
        <f t="shared" si="0"/>
        <v>0</v>
      </c>
      <c r="C7" s="4">
        <f>'Residential-Other'!B7*Conversion!$B$3</f>
        <v>0</v>
      </c>
      <c r="D7" s="4">
        <f>'Residential-Other'!C7*Conversion!$B$3</f>
        <v>0</v>
      </c>
      <c r="E7" s="4">
        <f>'Residential-Other'!D7*Conversion!$B$3</f>
        <v>0</v>
      </c>
      <c r="F7" s="4">
        <f>'Residential-Other'!E7*Conversion!$B$3</f>
        <v>0</v>
      </c>
      <c r="G7" s="4">
        <f>'Residential-Other'!F7*Conversion!$B$3</f>
        <v>0</v>
      </c>
      <c r="H7" s="4">
        <f>'Residential-Other'!G7*Conversion!$B$3</f>
        <v>0</v>
      </c>
      <c r="I7" s="4">
        <f>'Residential-Other'!H7*Conversion!$B$3</f>
        <v>0</v>
      </c>
      <c r="J7" s="4">
        <f>'Residential-Other'!I7*Conversion!$B$3</f>
        <v>0</v>
      </c>
      <c r="K7" s="4">
        <f>'Residential-Other'!J7*Conversion!$B$3</f>
        <v>0</v>
      </c>
      <c r="L7" s="4">
        <f>'Residential-Other'!K7*Conversion!$B$3</f>
        <v>0</v>
      </c>
      <c r="M7" s="4">
        <f>'Residential-Other'!L7*Conversion!$B$3</f>
        <v>0</v>
      </c>
      <c r="N7" s="4">
        <f>'Residential-Other'!M7*Conversion!$B$3</f>
        <v>0</v>
      </c>
      <c r="O7" s="4">
        <f>'Residential-Other'!N7*Conversion!$B$3</f>
        <v>0</v>
      </c>
      <c r="P7" s="4">
        <f>'Residential-Other'!O7*Conversion!$B$3</f>
        <v>0</v>
      </c>
      <c r="Q7" s="4">
        <f>'Residential-Other'!P7*Conversion!$B$3</f>
        <v>0</v>
      </c>
      <c r="R7" s="4">
        <f>'Residential-Other'!Q7*Conversion!$B$3</f>
        <v>0</v>
      </c>
      <c r="S7" s="4">
        <f>'Residential-Other'!R7*Conversion!$B$3</f>
        <v>0</v>
      </c>
      <c r="T7" s="4">
        <f>'Residential-Other'!S7*Conversion!$B$3</f>
        <v>0</v>
      </c>
      <c r="U7" s="4">
        <f>'Residential-Other'!T7*Conversion!$B$3</f>
        <v>0</v>
      </c>
      <c r="V7" s="4">
        <f>'Residential-Other'!U7*Conversion!$B$3</f>
        <v>0</v>
      </c>
      <c r="W7" s="4">
        <f>'Residential-Other'!V7*Conversion!$B$3</f>
        <v>0</v>
      </c>
      <c r="X7" s="4">
        <f>'Residential-Other'!W7*Conversion!$B$3</f>
        <v>0</v>
      </c>
      <c r="Y7" s="4">
        <f>'Residential-Other'!X7*Conversion!$B$3</f>
        <v>0</v>
      </c>
      <c r="Z7" s="4">
        <f>'Residential-Other'!Y7*Conversion!$B$3</f>
        <v>0</v>
      </c>
      <c r="AA7" s="4">
        <f>'Residential-Other'!Z7*Conversion!$B$3</f>
        <v>0</v>
      </c>
      <c r="AB7" s="4">
        <f>'Residential-Other'!AA7*Conversion!$B$3</f>
        <v>0</v>
      </c>
      <c r="AC7" s="4">
        <f>'Residential-Other'!AB7*Conversion!$B$3</f>
        <v>0</v>
      </c>
      <c r="AD7" s="4">
        <f>'Residential-Other'!AC7*Conversion!$B$3</f>
        <v>0</v>
      </c>
      <c r="AE7" s="4">
        <f>'Residential-Other'!AD7*Conversion!$B$3</f>
        <v>0</v>
      </c>
      <c r="AF7" s="4">
        <f>'Residential-Other'!AE7*Conversion!$B$3</f>
        <v>0</v>
      </c>
      <c r="AG7" s="4">
        <f>'Residential-Other'!AF7*Conversion!$B$3</f>
        <v>0</v>
      </c>
      <c r="AH7" s="4">
        <f>'Residential-Other'!AG7*Conversion!$B$3</f>
        <v>0</v>
      </c>
      <c r="AI7" s="4">
        <f>'Residential-Other'!AH7*Conversion!$B$3</f>
        <v>0</v>
      </c>
      <c r="AJ7" s="4">
        <f>'Residential-Other'!AI7*Conversion!$B$3</f>
        <v>0</v>
      </c>
      <c r="AK7" s="4">
        <f>'Residential-Other'!AJ7*Conversion!$B$3</f>
        <v>0</v>
      </c>
      <c r="AL7" s="4">
        <f>'Residential-Other'!AK7*Conversion!$B$3</f>
        <v>0</v>
      </c>
      <c r="AM7" s="4">
        <f>'Residential-Other'!AL7*Conversion!$B$3</f>
        <v>0</v>
      </c>
      <c r="AN7" s="4">
        <f>'Residential-Other'!AM7*Conversion!$B$3</f>
        <v>0</v>
      </c>
      <c r="AO7" s="4">
        <f>'Residential-Other'!AN7*Conversion!$B$3</f>
        <v>0</v>
      </c>
      <c r="AP7" s="4">
        <f>'Residential-Other'!AO7*Conversion!$B$3</f>
        <v>0</v>
      </c>
      <c r="AQ7" s="4">
        <f>'Residential-Other'!AP7*Conversion!$B$3</f>
        <v>0</v>
      </c>
    </row>
    <row r="8" spans="1:43" x14ac:dyDescent="0.25">
      <c r="A8" s="1" t="s">
        <v>18</v>
      </c>
      <c r="B8" s="16">
        <f t="shared" si="0"/>
        <v>0</v>
      </c>
      <c r="C8" s="4">
        <f>'Residential-Other'!B8*Conversion!$B$3</f>
        <v>0</v>
      </c>
      <c r="D8" s="4">
        <f>'Residential-Other'!C8*Conversion!$B$3</f>
        <v>0</v>
      </c>
      <c r="E8" s="4">
        <f>'Residential-Other'!D8*Conversion!$B$3</f>
        <v>0</v>
      </c>
      <c r="F8" s="4">
        <f>'Residential-Other'!E8*Conversion!$B$3</f>
        <v>0</v>
      </c>
      <c r="G8" s="4">
        <f>'Residential-Other'!F8*Conversion!$B$3</f>
        <v>0</v>
      </c>
      <c r="H8" s="4">
        <f>'Residential-Other'!G8*Conversion!$B$3</f>
        <v>0</v>
      </c>
      <c r="I8" s="4">
        <f>'Residential-Other'!H8*Conversion!$B$3</f>
        <v>0</v>
      </c>
      <c r="J8" s="4">
        <f>'Residential-Other'!I8*Conversion!$B$3</f>
        <v>0</v>
      </c>
      <c r="K8" s="4">
        <f>'Residential-Other'!J8*Conversion!$B$3</f>
        <v>0</v>
      </c>
      <c r="L8" s="4">
        <f>'Residential-Other'!K8*Conversion!$B$3</f>
        <v>0</v>
      </c>
      <c r="M8" s="4">
        <f>'Residential-Other'!L8*Conversion!$B$3</f>
        <v>0</v>
      </c>
      <c r="N8" s="4">
        <f>'Residential-Other'!M8*Conversion!$B$3</f>
        <v>0</v>
      </c>
      <c r="O8" s="4">
        <f>'Residential-Other'!N8*Conversion!$B$3</f>
        <v>0</v>
      </c>
      <c r="P8" s="4">
        <f>'Residential-Other'!O8*Conversion!$B$3</f>
        <v>0</v>
      </c>
      <c r="Q8" s="4">
        <f>'Residential-Other'!P8*Conversion!$B$3</f>
        <v>0</v>
      </c>
      <c r="R8" s="4">
        <f>'Residential-Other'!Q8*Conversion!$B$3</f>
        <v>0</v>
      </c>
      <c r="S8" s="4">
        <f>'Residential-Other'!R8*Conversion!$B$3</f>
        <v>0</v>
      </c>
      <c r="T8" s="4">
        <f>'Residential-Other'!S8*Conversion!$B$3</f>
        <v>0</v>
      </c>
      <c r="U8" s="4">
        <f>'Residential-Other'!T8*Conversion!$B$3</f>
        <v>0</v>
      </c>
      <c r="V8" s="4">
        <f>'Residential-Other'!U8*Conversion!$B$3</f>
        <v>0</v>
      </c>
      <c r="W8" s="4">
        <f>'Residential-Other'!V8*Conversion!$B$3</f>
        <v>0</v>
      </c>
      <c r="X8" s="4">
        <f>'Residential-Other'!W8*Conversion!$B$3</f>
        <v>0</v>
      </c>
      <c r="Y8" s="4">
        <f>'Residential-Other'!X8*Conversion!$B$3</f>
        <v>0</v>
      </c>
      <c r="Z8" s="4">
        <f>'Residential-Other'!Y8*Conversion!$B$3</f>
        <v>0</v>
      </c>
      <c r="AA8" s="4">
        <f>'Residential-Other'!Z8*Conversion!$B$3</f>
        <v>0</v>
      </c>
      <c r="AB8" s="4">
        <f>'Residential-Other'!AA8*Conversion!$B$3</f>
        <v>0</v>
      </c>
      <c r="AC8" s="4">
        <f>'Residential-Other'!AB8*Conversion!$B$3</f>
        <v>0</v>
      </c>
      <c r="AD8" s="4">
        <f>'Residential-Other'!AC8*Conversion!$B$3</f>
        <v>0</v>
      </c>
      <c r="AE8" s="4">
        <f>'Residential-Other'!AD8*Conversion!$B$3</f>
        <v>0</v>
      </c>
      <c r="AF8" s="4">
        <f>'Residential-Other'!AE8*Conversion!$B$3</f>
        <v>0</v>
      </c>
      <c r="AG8" s="4">
        <f>'Residential-Other'!AF8*Conversion!$B$3</f>
        <v>0</v>
      </c>
      <c r="AH8" s="4">
        <f>'Residential-Other'!AG8*Conversion!$B$3</f>
        <v>0</v>
      </c>
      <c r="AI8" s="4">
        <f>'Residential-Other'!AH8*Conversion!$B$3</f>
        <v>0</v>
      </c>
      <c r="AJ8" s="4">
        <f>'Residential-Other'!AI8*Conversion!$B$3</f>
        <v>0</v>
      </c>
      <c r="AK8" s="4">
        <f>'Residential-Other'!AJ8*Conversion!$B$3</f>
        <v>0</v>
      </c>
      <c r="AL8" s="4">
        <f>'Residential-Other'!AK8*Conversion!$B$3</f>
        <v>0</v>
      </c>
      <c r="AM8" s="4">
        <f>'Residential-Other'!AL8*Conversion!$B$3</f>
        <v>0</v>
      </c>
      <c r="AN8" s="4">
        <f>'Residential-Other'!AM8*Conversion!$B$3</f>
        <v>0</v>
      </c>
      <c r="AO8" s="4">
        <f>'Residential-Other'!AN8*Conversion!$B$3</f>
        <v>0</v>
      </c>
      <c r="AP8" s="4">
        <f>'Residential-Other'!AO8*Conversion!$B$3</f>
        <v>0</v>
      </c>
      <c r="AQ8" s="4">
        <f>'Residential-Other'!AP8*Conversion!$B$3</f>
        <v>0</v>
      </c>
    </row>
    <row r="9" spans="1:43" x14ac:dyDescent="0.25">
      <c r="A9" s="1" t="s">
        <v>19</v>
      </c>
      <c r="B9" s="16">
        <f t="shared" si="0"/>
        <v>0</v>
      </c>
      <c r="C9" s="4">
        <f>'Residential-Other'!B9*Conversion!$B$3</f>
        <v>0</v>
      </c>
      <c r="D9" s="4">
        <f>'Residential-Other'!C9*Conversion!$B$3</f>
        <v>0</v>
      </c>
      <c r="E9" s="4">
        <f>'Residential-Other'!D9*Conversion!$B$3</f>
        <v>0</v>
      </c>
      <c r="F9" s="4">
        <f>'Residential-Other'!E9*Conversion!$B$3</f>
        <v>0</v>
      </c>
      <c r="G9" s="4">
        <f>'Residential-Other'!F9*Conversion!$B$3</f>
        <v>0</v>
      </c>
      <c r="H9" s="4">
        <f>'Residential-Other'!G9*Conversion!$B$3</f>
        <v>0</v>
      </c>
      <c r="I9" s="4">
        <f>'Residential-Other'!H9*Conversion!$B$3</f>
        <v>0</v>
      </c>
      <c r="J9" s="4">
        <f>'Residential-Other'!I9*Conversion!$B$3</f>
        <v>0</v>
      </c>
      <c r="K9" s="4">
        <f>'Residential-Other'!J9*Conversion!$B$3</f>
        <v>0</v>
      </c>
      <c r="L9" s="4">
        <f>'Residential-Other'!K9*Conversion!$B$3</f>
        <v>0</v>
      </c>
      <c r="M9" s="4">
        <f>'Residential-Other'!L9*Conversion!$B$3</f>
        <v>0</v>
      </c>
      <c r="N9" s="4">
        <f>'Residential-Other'!M9*Conversion!$B$3</f>
        <v>0</v>
      </c>
      <c r="O9" s="4">
        <f>'Residential-Other'!N9*Conversion!$B$3</f>
        <v>0</v>
      </c>
      <c r="P9" s="4">
        <f>'Residential-Other'!O9*Conversion!$B$3</f>
        <v>0</v>
      </c>
      <c r="Q9" s="4">
        <f>'Residential-Other'!P9*Conversion!$B$3</f>
        <v>0</v>
      </c>
      <c r="R9" s="4">
        <f>'Residential-Other'!Q9*Conversion!$B$3</f>
        <v>0</v>
      </c>
      <c r="S9" s="4">
        <f>'Residential-Other'!R9*Conversion!$B$3</f>
        <v>0</v>
      </c>
      <c r="T9" s="4">
        <f>'Residential-Other'!S9*Conversion!$B$3</f>
        <v>0</v>
      </c>
      <c r="U9" s="4">
        <f>'Residential-Other'!T9*Conversion!$B$3</f>
        <v>0</v>
      </c>
      <c r="V9" s="4">
        <f>'Residential-Other'!U9*Conversion!$B$3</f>
        <v>0</v>
      </c>
      <c r="W9" s="4">
        <f>'Residential-Other'!V9*Conversion!$B$3</f>
        <v>0</v>
      </c>
      <c r="X9" s="4">
        <f>'Residential-Other'!W9*Conversion!$B$3</f>
        <v>0</v>
      </c>
      <c r="Y9" s="4">
        <f>'Residential-Other'!X9*Conversion!$B$3</f>
        <v>0</v>
      </c>
      <c r="Z9" s="4">
        <f>'Residential-Other'!Y9*Conversion!$B$3</f>
        <v>0</v>
      </c>
      <c r="AA9" s="4">
        <f>'Residential-Other'!Z9*Conversion!$B$3</f>
        <v>0</v>
      </c>
      <c r="AB9" s="4">
        <f>'Residential-Other'!AA9*Conversion!$B$3</f>
        <v>0</v>
      </c>
      <c r="AC9" s="4">
        <f>'Residential-Other'!AB9*Conversion!$B$3</f>
        <v>0</v>
      </c>
      <c r="AD9" s="4">
        <f>'Residential-Other'!AC9*Conversion!$B$3</f>
        <v>0</v>
      </c>
      <c r="AE9" s="4">
        <f>'Residential-Other'!AD9*Conversion!$B$3</f>
        <v>0</v>
      </c>
      <c r="AF9" s="4">
        <f>'Residential-Other'!AE9*Conversion!$B$3</f>
        <v>0</v>
      </c>
      <c r="AG9" s="4">
        <f>'Residential-Other'!AF9*Conversion!$B$3</f>
        <v>0</v>
      </c>
      <c r="AH9" s="4">
        <f>'Residential-Other'!AG9*Conversion!$B$3</f>
        <v>0</v>
      </c>
      <c r="AI9" s="4">
        <f>'Residential-Other'!AH9*Conversion!$B$3</f>
        <v>0</v>
      </c>
      <c r="AJ9" s="4">
        <f>'Residential-Other'!AI9*Conversion!$B$3</f>
        <v>0</v>
      </c>
      <c r="AK9" s="4">
        <f>'Residential-Other'!AJ9*Conversion!$B$3</f>
        <v>0</v>
      </c>
      <c r="AL9" s="4">
        <f>'Residential-Other'!AK9*Conversion!$B$3</f>
        <v>0</v>
      </c>
      <c r="AM9" s="4">
        <f>'Residential-Other'!AL9*Conversion!$B$3</f>
        <v>0</v>
      </c>
      <c r="AN9" s="4">
        <f>'Residential-Other'!AM9*Conversion!$B$3</f>
        <v>0</v>
      </c>
      <c r="AO9" s="4">
        <f>'Residential-Other'!AN9*Conversion!$B$3</f>
        <v>0</v>
      </c>
      <c r="AP9" s="4">
        <f>'Residential-Other'!AO9*Conversion!$B$3</f>
        <v>0</v>
      </c>
      <c r="AQ9" s="4">
        <f>'Residential-Other'!AP9*Conversion!$B$3</f>
        <v>0</v>
      </c>
    </row>
    <row r="10" spans="1:43" x14ac:dyDescent="0.25">
      <c r="A10" s="1" t="s">
        <v>20</v>
      </c>
      <c r="B10" s="16">
        <f t="shared" si="0"/>
        <v>0</v>
      </c>
      <c r="C10" s="4">
        <f>'Residential-Other'!B10*Conversion!$B$3</f>
        <v>0</v>
      </c>
      <c r="D10" s="4">
        <f>'Residential-Other'!C10*Conversion!$B$3</f>
        <v>0</v>
      </c>
      <c r="E10" s="4">
        <f>'Residential-Other'!D10*Conversion!$B$3</f>
        <v>0</v>
      </c>
      <c r="F10" s="4">
        <f>'Residential-Other'!E10*Conversion!$B$3</f>
        <v>0</v>
      </c>
      <c r="G10" s="4">
        <f>'Residential-Other'!F10*Conversion!$B$3</f>
        <v>0</v>
      </c>
      <c r="H10" s="4">
        <f>'Residential-Other'!G10*Conversion!$B$3</f>
        <v>0</v>
      </c>
      <c r="I10" s="4">
        <f>'Residential-Other'!H10*Conversion!$B$3</f>
        <v>0</v>
      </c>
      <c r="J10" s="4">
        <f>'Residential-Other'!I10*Conversion!$B$3</f>
        <v>0</v>
      </c>
      <c r="K10" s="4">
        <f>'Residential-Other'!J10*Conversion!$B$3</f>
        <v>0</v>
      </c>
      <c r="L10" s="4">
        <f>'Residential-Other'!K10*Conversion!$B$3</f>
        <v>0</v>
      </c>
      <c r="M10" s="4">
        <f>'Residential-Other'!L10*Conversion!$B$3</f>
        <v>0</v>
      </c>
      <c r="N10" s="4">
        <f>'Residential-Other'!M10*Conversion!$B$3</f>
        <v>0</v>
      </c>
      <c r="O10" s="4">
        <f>'Residential-Other'!N10*Conversion!$B$3</f>
        <v>0</v>
      </c>
      <c r="P10" s="4">
        <f>'Residential-Other'!O10*Conversion!$B$3</f>
        <v>0</v>
      </c>
      <c r="Q10" s="4">
        <f>'Residential-Other'!P10*Conversion!$B$3</f>
        <v>0</v>
      </c>
      <c r="R10" s="4">
        <f>'Residential-Other'!Q10*Conversion!$B$3</f>
        <v>0</v>
      </c>
      <c r="S10" s="4">
        <f>'Residential-Other'!R10*Conversion!$B$3</f>
        <v>0</v>
      </c>
      <c r="T10" s="4">
        <f>'Residential-Other'!S10*Conversion!$B$3</f>
        <v>0</v>
      </c>
      <c r="U10" s="4">
        <f>'Residential-Other'!T10*Conversion!$B$3</f>
        <v>0</v>
      </c>
      <c r="V10" s="4">
        <f>'Residential-Other'!U10*Conversion!$B$3</f>
        <v>0</v>
      </c>
      <c r="W10" s="4">
        <f>'Residential-Other'!V10*Conversion!$B$3</f>
        <v>0</v>
      </c>
      <c r="X10" s="4">
        <f>'Residential-Other'!W10*Conversion!$B$3</f>
        <v>0</v>
      </c>
      <c r="Y10" s="4">
        <f>'Residential-Other'!X10*Conversion!$B$3</f>
        <v>0</v>
      </c>
      <c r="Z10" s="4">
        <f>'Residential-Other'!Y10*Conversion!$B$3</f>
        <v>0</v>
      </c>
      <c r="AA10" s="4">
        <f>'Residential-Other'!Z10*Conversion!$B$3</f>
        <v>0</v>
      </c>
      <c r="AB10" s="4">
        <f>'Residential-Other'!AA10*Conversion!$B$3</f>
        <v>0</v>
      </c>
      <c r="AC10" s="4">
        <f>'Residential-Other'!AB10*Conversion!$B$3</f>
        <v>0</v>
      </c>
      <c r="AD10" s="4">
        <f>'Residential-Other'!AC10*Conversion!$B$3</f>
        <v>0</v>
      </c>
      <c r="AE10" s="4">
        <f>'Residential-Other'!AD10*Conversion!$B$3</f>
        <v>0</v>
      </c>
      <c r="AF10" s="4">
        <f>'Residential-Other'!AE10*Conversion!$B$3</f>
        <v>0</v>
      </c>
      <c r="AG10" s="4">
        <f>'Residential-Other'!AF10*Conversion!$B$3</f>
        <v>0</v>
      </c>
      <c r="AH10" s="4">
        <f>'Residential-Other'!AG10*Conversion!$B$3</f>
        <v>0</v>
      </c>
      <c r="AI10" s="4">
        <f>'Residential-Other'!AH10*Conversion!$B$3</f>
        <v>0</v>
      </c>
      <c r="AJ10" s="4">
        <f>'Residential-Other'!AI10*Conversion!$B$3</f>
        <v>0</v>
      </c>
      <c r="AK10" s="4">
        <f>'Residential-Other'!AJ10*Conversion!$B$3</f>
        <v>0</v>
      </c>
      <c r="AL10" s="4">
        <f>'Residential-Other'!AK10*Conversion!$B$3</f>
        <v>0</v>
      </c>
      <c r="AM10" s="4">
        <f>'Residential-Other'!AL10*Conversion!$B$3</f>
        <v>0</v>
      </c>
      <c r="AN10" s="4">
        <f>'Residential-Other'!AM10*Conversion!$B$3</f>
        <v>0</v>
      </c>
      <c r="AO10" s="4">
        <f>'Residential-Other'!AN10*Conversion!$B$3</f>
        <v>0</v>
      </c>
      <c r="AP10" s="4">
        <f>'Residential-Other'!AO10*Conversion!$B$3</f>
        <v>0</v>
      </c>
      <c r="AQ10" s="4">
        <f>'Residential-Other'!AP10*Conversion!$B$3</f>
        <v>0</v>
      </c>
    </row>
    <row r="11" spans="1:43" x14ac:dyDescent="0.25">
      <c r="A11" s="1" t="s">
        <v>21</v>
      </c>
      <c r="B11" s="16">
        <f t="shared" si="0"/>
        <v>0</v>
      </c>
      <c r="C11" s="4">
        <f>'Residential-Other'!B11*Conversion!$B$3</f>
        <v>0</v>
      </c>
      <c r="D11" s="4">
        <f>'Residential-Other'!C11*Conversion!$B$3</f>
        <v>0</v>
      </c>
      <c r="E11" s="4">
        <f>'Residential-Other'!D11*Conversion!$B$3</f>
        <v>0</v>
      </c>
      <c r="F11" s="4">
        <f>'Residential-Other'!E11*Conversion!$B$3</f>
        <v>0</v>
      </c>
      <c r="G11" s="4">
        <f>'Residential-Other'!F11*Conversion!$B$3</f>
        <v>0</v>
      </c>
      <c r="H11" s="4">
        <f>'Residential-Other'!G11*Conversion!$B$3</f>
        <v>0</v>
      </c>
      <c r="I11" s="4">
        <f>'Residential-Other'!H11*Conversion!$B$3</f>
        <v>0</v>
      </c>
      <c r="J11" s="4">
        <f>'Residential-Other'!I11*Conversion!$B$3</f>
        <v>0</v>
      </c>
      <c r="K11" s="4">
        <f>'Residential-Other'!J11*Conversion!$B$3</f>
        <v>0</v>
      </c>
      <c r="L11" s="4">
        <f>'Residential-Other'!K11*Conversion!$B$3</f>
        <v>0</v>
      </c>
      <c r="M11" s="4">
        <f>'Residential-Other'!L11*Conversion!$B$3</f>
        <v>0</v>
      </c>
      <c r="N11" s="4">
        <f>'Residential-Other'!M11*Conversion!$B$3</f>
        <v>0</v>
      </c>
      <c r="O11" s="4">
        <f>'Residential-Other'!N11*Conversion!$B$3</f>
        <v>0</v>
      </c>
      <c r="P11" s="4">
        <f>'Residential-Other'!O11*Conversion!$B$3</f>
        <v>0</v>
      </c>
      <c r="Q11" s="4">
        <f>'Residential-Other'!P11*Conversion!$B$3</f>
        <v>0</v>
      </c>
      <c r="R11" s="4">
        <f>'Residential-Other'!Q11*Conversion!$B$3</f>
        <v>0</v>
      </c>
      <c r="S11" s="4">
        <f>'Residential-Other'!R11*Conversion!$B$3</f>
        <v>0</v>
      </c>
      <c r="T11" s="4">
        <f>'Residential-Other'!S11*Conversion!$B$3</f>
        <v>0</v>
      </c>
      <c r="U11" s="4">
        <f>'Residential-Other'!T11*Conversion!$B$3</f>
        <v>0</v>
      </c>
      <c r="V11" s="4">
        <f>'Residential-Other'!U11*Conversion!$B$3</f>
        <v>0</v>
      </c>
      <c r="W11" s="4">
        <f>'Residential-Other'!V11*Conversion!$B$3</f>
        <v>0</v>
      </c>
      <c r="X11" s="4">
        <f>'Residential-Other'!W11*Conversion!$B$3</f>
        <v>0</v>
      </c>
      <c r="Y11" s="4">
        <f>'Residential-Other'!X11*Conversion!$B$3</f>
        <v>0</v>
      </c>
      <c r="Z11" s="4">
        <f>'Residential-Other'!Y11*Conversion!$B$3</f>
        <v>0</v>
      </c>
      <c r="AA11" s="4">
        <f>'Residential-Other'!Z11*Conversion!$B$3</f>
        <v>0</v>
      </c>
      <c r="AB11" s="4">
        <f>'Residential-Other'!AA11*Conversion!$B$3</f>
        <v>0</v>
      </c>
      <c r="AC11" s="4">
        <f>'Residential-Other'!AB11*Conversion!$B$3</f>
        <v>0</v>
      </c>
      <c r="AD11" s="4">
        <f>'Residential-Other'!AC11*Conversion!$B$3</f>
        <v>0</v>
      </c>
      <c r="AE11" s="4">
        <f>'Residential-Other'!AD11*Conversion!$B$3</f>
        <v>0</v>
      </c>
      <c r="AF11" s="4">
        <f>'Residential-Other'!AE11*Conversion!$B$3</f>
        <v>0</v>
      </c>
      <c r="AG11" s="4">
        <f>'Residential-Other'!AF11*Conversion!$B$3</f>
        <v>0</v>
      </c>
      <c r="AH11" s="4">
        <f>'Residential-Other'!AG11*Conversion!$B$3</f>
        <v>0</v>
      </c>
      <c r="AI11" s="4">
        <f>'Residential-Other'!AH11*Conversion!$B$3</f>
        <v>0</v>
      </c>
      <c r="AJ11" s="4">
        <f>'Residential-Other'!AI11*Conversion!$B$3</f>
        <v>0</v>
      </c>
      <c r="AK11" s="4">
        <f>'Residential-Other'!AJ11*Conversion!$B$3</f>
        <v>0</v>
      </c>
      <c r="AL11" s="4">
        <f>'Residential-Other'!AK11*Conversion!$B$3</f>
        <v>0</v>
      </c>
      <c r="AM11" s="4">
        <f>'Residential-Other'!AL11*Conversion!$B$3</f>
        <v>0</v>
      </c>
      <c r="AN11" s="4">
        <f>'Residential-Other'!AM11*Conversion!$B$3</f>
        <v>0</v>
      </c>
      <c r="AO11" s="4">
        <f>'Residential-Other'!AN11*Conversion!$B$3</f>
        <v>0</v>
      </c>
      <c r="AP11" s="4">
        <f>'Residential-Other'!AO11*Conversion!$B$3</f>
        <v>0</v>
      </c>
      <c r="AQ11" s="4">
        <f>'Residential-Other'!AP11*Conversion!$B$3</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E7C5-B793-3645-AB8D-F9EDF61DA927}">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6">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6">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6">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6">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6">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6">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6">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6">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6">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FBBD-6562-E84C-BDCD-A04F0DA2FA83}">
  <sheetPr>
    <tabColor theme="3" tint="0.249977111117893"/>
  </sheetPr>
  <dimension ref="A1:AQ11"/>
  <sheetViews>
    <sheetView tabSelected="1" workbookViewId="0">
      <selection activeCell="J26" sqref="J26"/>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6">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6">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6">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6">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6">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6">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6">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6">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6">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1F01-9ABC-B449-8504-860C0CE3D9A4}">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6">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6">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6">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6">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6">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6">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6">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6">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6">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99DC-B002-3049-8991-262FA7BDF6A4}">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6">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6">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6">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6">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6">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6">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6">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6">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6">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1556B-1454-614D-9C14-C3790B9102F2}">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16">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16">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16">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16">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16">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16">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16">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16">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16">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52C5-CB0D-3A4C-A0F3-671BE08C56C4}">
  <sheetPr>
    <tabColor theme="3" tint="0.249977111117893"/>
  </sheetPr>
  <dimension ref="A1:AQ11"/>
  <sheetViews>
    <sheetView workbookViewId="0">
      <selection activeCell="B2" sqref="B2:B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C2</f>
        <v>0</v>
      </c>
      <c r="C2" s="4">
        <f>'Commercial-Heating'!C2*Conversion!$B$3</f>
        <v>0</v>
      </c>
      <c r="D2" s="4">
        <f>'Commercial-Heating'!D2*Conversion!$B$3</f>
        <v>0</v>
      </c>
      <c r="E2" s="4">
        <f>'Commercial-Heating'!E2*Conversion!$B$3</f>
        <v>0</v>
      </c>
      <c r="F2" s="4">
        <f>'Commercial-Heating'!F2*Conversion!$B$3</f>
        <v>0</v>
      </c>
      <c r="G2" s="4">
        <f>'Commercial-Heating'!G2*Conversion!$B$3</f>
        <v>0</v>
      </c>
      <c r="H2" s="4">
        <f>'Commercial-Heating'!H2*Conversion!$B$3</f>
        <v>0</v>
      </c>
      <c r="I2" s="4">
        <f>'Commercial-Heating'!I2*Conversion!$B$3</f>
        <v>0</v>
      </c>
      <c r="J2" s="4">
        <f>'Commercial-Heating'!J2*Conversion!$B$3</f>
        <v>0</v>
      </c>
      <c r="K2" s="4">
        <f>'Commercial-Heating'!K2*Conversion!$B$3</f>
        <v>0</v>
      </c>
      <c r="L2" s="4">
        <f>'Commercial-Heating'!L2*Conversion!$B$3</f>
        <v>0</v>
      </c>
      <c r="M2" s="4">
        <f>'Commercial-Heating'!M2*Conversion!$B$3</f>
        <v>0</v>
      </c>
      <c r="N2" s="4">
        <f>'Commercial-Heating'!N2*Conversion!$B$3</f>
        <v>0</v>
      </c>
      <c r="O2" s="4">
        <f>'Commercial-Heating'!O2*Conversion!$B$3</f>
        <v>0</v>
      </c>
      <c r="P2" s="4">
        <f>'Commercial-Heating'!P2*Conversion!$B$3</f>
        <v>0</v>
      </c>
      <c r="Q2" s="4">
        <f>'Commercial-Heating'!Q2*Conversion!$B$3</f>
        <v>0</v>
      </c>
      <c r="R2" s="4">
        <f>'Commercial-Heating'!R2*Conversion!$B$3</f>
        <v>0</v>
      </c>
      <c r="S2" s="4">
        <f>'Commercial-Heating'!S2*Conversion!$B$3</f>
        <v>0</v>
      </c>
      <c r="T2" s="4">
        <f>'Commercial-Heating'!T2*Conversion!$B$3</f>
        <v>0</v>
      </c>
      <c r="U2" s="4">
        <f>'Commercial-Heating'!U2*Conversion!$B$3</f>
        <v>0</v>
      </c>
      <c r="V2" s="4">
        <f>'Commercial-Heating'!V2*Conversion!$B$3</f>
        <v>0</v>
      </c>
      <c r="W2" s="4">
        <f>'Commercial-Heating'!W2*Conversion!$B$3</f>
        <v>0</v>
      </c>
      <c r="X2" s="4">
        <f>'Commercial-Heating'!X2*Conversion!$B$3</f>
        <v>0</v>
      </c>
      <c r="Y2" s="4">
        <f>'Commercial-Heating'!Y2*Conversion!$B$3</f>
        <v>0</v>
      </c>
      <c r="Z2" s="4">
        <f>'Commercial-Heating'!Z2*Conversion!$B$3</f>
        <v>0</v>
      </c>
      <c r="AA2" s="4">
        <f>'Commercial-Heating'!AA2*Conversion!$B$3</f>
        <v>0</v>
      </c>
      <c r="AB2" s="4">
        <f>'Commercial-Heating'!AB2*Conversion!$B$3</f>
        <v>0</v>
      </c>
      <c r="AC2" s="4">
        <f>'Commercial-Heating'!AC2*Conversion!$B$3</f>
        <v>0</v>
      </c>
      <c r="AD2" s="4">
        <f>'Commercial-Heating'!AD2*Conversion!$B$3</f>
        <v>0</v>
      </c>
      <c r="AE2" s="4">
        <f>'Commercial-Heating'!AE2*Conversion!$B$3</f>
        <v>0</v>
      </c>
      <c r="AF2" s="4">
        <f>'Commercial-Heating'!AF2*Conversion!$B$3</f>
        <v>0</v>
      </c>
      <c r="AG2" s="4">
        <f>'Commercial-Heating'!AG2*Conversion!$B$3</f>
        <v>0</v>
      </c>
      <c r="AH2" s="4">
        <f>'Commercial-Heating'!AH2*Conversion!$B$3</f>
        <v>0</v>
      </c>
      <c r="AI2" s="4">
        <f>'Commercial-Heating'!AI2*Conversion!$B$3</f>
        <v>0</v>
      </c>
      <c r="AJ2" s="4">
        <f>'Commercial-Heating'!AJ2*Conversion!$B$3</f>
        <v>0</v>
      </c>
      <c r="AK2" s="4">
        <f>'Commercial-Heating'!AK2*Conversion!$B$3</f>
        <v>0</v>
      </c>
      <c r="AL2" s="4">
        <f>'Commercial-Heating'!AL2*Conversion!$B$3</f>
        <v>0</v>
      </c>
      <c r="AM2" s="4">
        <f>'Commercial-Heating'!AM2*Conversion!$B$3</f>
        <v>0</v>
      </c>
      <c r="AN2" s="4">
        <f>'Commercial-Heating'!AN2*Conversion!$B$3</f>
        <v>0</v>
      </c>
      <c r="AO2" s="4">
        <f>'Commercial-Heating'!AO2*Conversion!$B$3</f>
        <v>0</v>
      </c>
      <c r="AP2" s="4">
        <f>'Commercial-Heating'!AP2*Conversion!$B$3</f>
        <v>0</v>
      </c>
      <c r="AQ2" s="4">
        <f>'Commercial-Heating'!AQ2*Conversion!$B$3</f>
        <v>0</v>
      </c>
    </row>
    <row r="3" spans="1:43" x14ac:dyDescent="0.25">
      <c r="A3" s="1" t="s">
        <v>13</v>
      </c>
      <c r="B3" s="16">
        <f t="shared" ref="B3:B11" si="0">C3</f>
        <v>0</v>
      </c>
      <c r="C3" s="4">
        <f>'Commercial-Heating'!C3*Conversion!$B$3</f>
        <v>0</v>
      </c>
      <c r="D3" s="4">
        <f>'Commercial-Heating'!D3*Conversion!$B$3</f>
        <v>0</v>
      </c>
      <c r="E3" s="4">
        <f>'Commercial-Heating'!E3*Conversion!$B$3</f>
        <v>0</v>
      </c>
      <c r="F3" s="4">
        <f>'Commercial-Heating'!F3*Conversion!$B$3</f>
        <v>0</v>
      </c>
      <c r="G3" s="4">
        <f>'Commercial-Heating'!G3*Conversion!$B$3</f>
        <v>0</v>
      </c>
      <c r="H3" s="4">
        <f>'Commercial-Heating'!H3*Conversion!$B$3</f>
        <v>0</v>
      </c>
      <c r="I3" s="4">
        <f>'Commercial-Heating'!I3*Conversion!$B$3</f>
        <v>0</v>
      </c>
      <c r="J3" s="4">
        <f>'Commercial-Heating'!J3*Conversion!$B$3</f>
        <v>0</v>
      </c>
      <c r="K3" s="4">
        <f>'Commercial-Heating'!K3*Conversion!$B$3</f>
        <v>0</v>
      </c>
      <c r="L3" s="4">
        <f>'Commercial-Heating'!L3*Conversion!$B$3</f>
        <v>0</v>
      </c>
      <c r="M3" s="4">
        <f>'Commercial-Heating'!M3*Conversion!$B$3</f>
        <v>0</v>
      </c>
      <c r="N3" s="4">
        <f>'Commercial-Heating'!N3*Conversion!$B$3</f>
        <v>0</v>
      </c>
      <c r="O3" s="4">
        <f>'Commercial-Heating'!O3*Conversion!$B$3</f>
        <v>0</v>
      </c>
      <c r="P3" s="4">
        <f>'Commercial-Heating'!P3*Conversion!$B$3</f>
        <v>0</v>
      </c>
      <c r="Q3" s="4">
        <f>'Commercial-Heating'!Q3*Conversion!$B$3</f>
        <v>0</v>
      </c>
      <c r="R3" s="4">
        <f>'Commercial-Heating'!R3*Conversion!$B$3</f>
        <v>0</v>
      </c>
      <c r="S3" s="4">
        <f>'Commercial-Heating'!S3*Conversion!$B$3</f>
        <v>0</v>
      </c>
      <c r="T3" s="4">
        <f>'Commercial-Heating'!T3*Conversion!$B$3</f>
        <v>0</v>
      </c>
      <c r="U3" s="4">
        <f>'Commercial-Heating'!U3*Conversion!$B$3</f>
        <v>0</v>
      </c>
      <c r="V3" s="4">
        <f>'Commercial-Heating'!V3*Conversion!$B$3</f>
        <v>0</v>
      </c>
      <c r="W3" s="4">
        <f>'Commercial-Heating'!W3*Conversion!$B$3</f>
        <v>0</v>
      </c>
      <c r="X3" s="4">
        <f>'Commercial-Heating'!X3*Conversion!$B$3</f>
        <v>0</v>
      </c>
      <c r="Y3" s="4">
        <f>'Commercial-Heating'!Y3*Conversion!$B$3</f>
        <v>0</v>
      </c>
      <c r="Z3" s="4">
        <f>'Commercial-Heating'!Z3*Conversion!$B$3</f>
        <v>0</v>
      </c>
      <c r="AA3" s="4">
        <f>'Commercial-Heating'!AA3*Conversion!$B$3</f>
        <v>0</v>
      </c>
      <c r="AB3" s="4">
        <f>'Commercial-Heating'!AB3*Conversion!$B$3</f>
        <v>0</v>
      </c>
      <c r="AC3" s="4">
        <f>'Commercial-Heating'!AC3*Conversion!$B$3</f>
        <v>0</v>
      </c>
      <c r="AD3" s="4">
        <f>'Commercial-Heating'!AD3*Conversion!$B$3</f>
        <v>0</v>
      </c>
      <c r="AE3" s="4">
        <f>'Commercial-Heating'!AE3*Conversion!$B$3</f>
        <v>0</v>
      </c>
      <c r="AF3" s="4">
        <f>'Commercial-Heating'!AF3*Conversion!$B$3</f>
        <v>0</v>
      </c>
      <c r="AG3" s="4">
        <f>'Commercial-Heating'!AG3*Conversion!$B$3</f>
        <v>0</v>
      </c>
      <c r="AH3" s="4">
        <f>'Commercial-Heating'!AH3*Conversion!$B$3</f>
        <v>0</v>
      </c>
      <c r="AI3" s="4">
        <f>'Commercial-Heating'!AI3*Conversion!$B$3</f>
        <v>0</v>
      </c>
      <c r="AJ3" s="4">
        <f>'Commercial-Heating'!AJ3*Conversion!$B$3</f>
        <v>0</v>
      </c>
      <c r="AK3" s="4">
        <f>'Commercial-Heating'!AK3*Conversion!$B$3</f>
        <v>0</v>
      </c>
      <c r="AL3" s="4">
        <f>'Commercial-Heating'!AL3*Conversion!$B$3</f>
        <v>0</v>
      </c>
      <c r="AM3" s="4">
        <f>'Commercial-Heating'!AM3*Conversion!$B$3</f>
        <v>0</v>
      </c>
      <c r="AN3" s="4">
        <f>'Commercial-Heating'!AN3*Conversion!$B$3</f>
        <v>0</v>
      </c>
      <c r="AO3" s="4">
        <f>'Commercial-Heating'!AO3*Conversion!$B$3</f>
        <v>0</v>
      </c>
      <c r="AP3" s="4">
        <f>'Commercial-Heating'!AP3*Conversion!$B$3</f>
        <v>0</v>
      </c>
      <c r="AQ3" s="4">
        <f>'Commercial-Heating'!AQ3*Conversion!$B$3</f>
        <v>0</v>
      </c>
    </row>
    <row r="4" spans="1:43" x14ac:dyDescent="0.25">
      <c r="A4" s="1" t="s">
        <v>14</v>
      </c>
      <c r="B4" s="16">
        <f t="shared" si="0"/>
        <v>0</v>
      </c>
      <c r="C4" s="4">
        <f>'Commercial-Heating'!C4*Conversion!$B$3</f>
        <v>0</v>
      </c>
      <c r="D4" s="4">
        <f>'Commercial-Heating'!D4*Conversion!$B$3</f>
        <v>0</v>
      </c>
      <c r="E4" s="4">
        <f>'Commercial-Heating'!E4*Conversion!$B$3</f>
        <v>0</v>
      </c>
      <c r="F4" s="4">
        <f>'Commercial-Heating'!F4*Conversion!$B$3</f>
        <v>0</v>
      </c>
      <c r="G4" s="4">
        <f>'Commercial-Heating'!G4*Conversion!$B$3</f>
        <v>0</v>
      </c>
      <c r="H4" s="4">
        <f>'Commercial-Heating'!H4*Conversion!$B$3</f>
        <v>0</v>
      </c>
      <c r="I4" s="4">
        <f>'Commercial-Heating'!I4*Conversion!$B$3</f>
        <v>0</v>
      </c>
      <c r="J4" s="4">
        <f>'Commercial-Heating'!J4*Conversion!$B$3</f>
        <v>0</v>
      </c>
      <c r="K4" s="4">
        <f>'Commercial-Heating'!K4*Conversion!$B$3</f>
        <v>0</v>
      </c>
      <c r="L4" s="4">
        <f>'Commercial-Heating'!L4*Conversion!$B$3</f>
        <v>0</v>
      </c>
      <c r="M4" s="4">
        <f>'Commercial-Heating'!M4*Conversion!$B$3</f>
        <v>0</v>
      </c>
      <c r="N4" s="4">
        <f>'Commercial-Heating'!N4*Conversion!$B$3</f>
        <v>0</v>
      </c>
      <c r="O4" s="4">
        <f>'Commercial-Heating'!O4*Conversion!$B$3</f>
        <v>0</v>
      </c>
      <c r="P4" s="4">
        <f>'Commercial-Heating'!P4*Conversion!$B$3</f>
        <v>0</v>
      </c>
      <c r="Q4" s="4">
        <f>'Commercial-Heating'!Q4*Conversion!$B$3</f>
        <v>0</v>
      </c>
      <c r="R4" s="4">
        <f>'Commercial-Heating'!R4*Conversion!$B$3</f>
        <v>0</v>
      </c>
      <c r="S4" s="4">
        <f>'Commercial-Heating'!S4*Conversion!$B$3</f>
        <v>0</v>
      </c>
      <c r="T4" s="4">
        <f>'Commercial-Heating'!T4*Conversion!$B$3</f>
        <v>0</v>
      </c>
      <c r="U4" s="4">
        <f>'Commercial-Heating'!U4*Conversion!$B$3</f>
        <v>0</v>
      </c>
      <c r="V4" s="4">
        <f>'Commercial-Heating'!V4*Conversion!$B$3</f>
        <v>0</v>
      </c>
      <c r="W4" s="4">
        <f>'Commercial-Heating'!W4*Conversion!$B$3</f>
        <v>0</v>
      </c>
      <c r="X4" s="4">
        <f>'Commercial-Heating'!X4*Conversion!$B$3</f>
        <v>0</v>
      </c>
      <c r="Y4" s="4">
        <f>'Commercial-Heating'!Y4*Conversion!$B$3</f>
        <v>0</v>
      </c>
      <c r="Z4" s="4">
        <f>'Commercial-Heating'!Z4*Conversion!$B$3</f>
        <v>0</v>
      </c>
      <c r="AA4" s="4">
        <f>'Commercial-Heating'!AA4*Conversion!$B$3</f>
        <v>0</v>
      </c>
      <c r="AB4" s="4">
        <f>'Commercial-Heating'!AB4*Conversion!$B$3</f>
        <v>0</v>
      </c>
      <c r="AC4" s="4">
        <f>'Commercial-Heating'!AC4*Conversion!$B$3</f>
        <v>0</v>
      </c>
      <c r="AD4" s="4">
        <f>'Commercial-Heating'!AD4*Conversion!$B$3</f>
        <v>0</v>
      </c>
      <c r="AE4" s="4">
        <f>'Commercial-Heating'!AE4*Conversion!$B$3</f>
        <v>0</v>
      </c>
      <c r="AF4" s="4">
        <f>'Commercial-Heating'!AF4*Conversion!$B$3</f>
        <v>0</v>
      </c>
      <c r="AG4" s="4">
        <f>'Commercial-Heating'!AG4*Conversion!$B$3</f>
        <v>0</v>
      </c>
      <c r="AH4" s="4">
        <f>'Commercial-Heating'!AH4*Conversion!$B$3</f>
        <v>0</v>
      </c>
      <c r="AI4" s="4">
        <f>'Commercial-Heating'!AI4*Conversion!$B$3</f>
        <v>0</v>
      </c>
      <c r="AJ4" s="4">
        <f>'Commercial-Heating'!AJ4*Conversion!$B$3</f>
        <v>0</v>
      </c>
      <c r="AK4" s="4">
        <f>'Commercial-Heating'!AK4*Conversion!$B$3</f>
        <v>0</v>
      </c>
      <c r="AL4" s="4">
        <f>'Commercial-Heating'!AL4*Conversion!$B$3</f>
        <v>0</v>
      </c>
      <c r="AM4" s="4">
        <f>'Commercial-Heating'!AM4*Conversion!$B$3</f>
        <v>0</v>
      </c>
      <c r="AN4" s="4">
        <f>'Commercial-Heating'!AN4*Conversion!$B$3</f>
        <v>0</v>
      </c>
      <c r="AO4" s="4">
        <f>'Commercial-Heating'!AO4*Conversion!$B$3</f>
        <v>0</v>
      </c>
      <c r="AP4" s="4">
        <f>'Commercial-Heating'!AP4*Conversion!$B$3</f>
        <v>0</v>
      </c>
      <c r="AQ4" s="4">
        <f>'Commercial-Heating'!AQ4*Conversion!$B$3</f>
        <v>0</v>
      </c>
    </row>
    <row r="5" spans="1:43" x14ac:dyDescent="0.25">
      <c r="A5" s="1" t="s">
        <v>15</v>
      </c>
      <c r="B5" s="16">
        <f t="shared" si="0"/>
        <v>0</v>
      </c>
      <c r="C5" s="4">
        <f>'Commercial-Heating'!C5*Conversion!$B$3</f>
        <v>0</v>
      </c>
      <c r="D5" s="4">
        <f>'Commercial-Heating'!D5*Conversion!$B$3</f>
        <v>0</v>
      </c>
      <c r="E5" s="4">
        <f>'Commercial-Heating'!E5*Conversion!$B$3</f>
        <v>0</v>
      </c>
      <c r="F5" s="4">
        <f>'Commercial-Heating'!F5*Conversion!$B$3</f>
        <v>0</v>
      </c>
      <c r="G5" s="4">
        <f>'Commercial-Heating'!G5*Conversion!$B$3</f>
        <v>0</v>
      </c>
      <c r="H5" s="4">
        <f>'Commercial-Heating'!H5*Conversion!$B$3</f>
        <v>0</v>
      </c>
      <c r="I5" s="4">
        <f>'Commercial-Heating'!I5*Conversion!$B$3</f>
        <v>0</v>
      </c>
      <c r="J5" s="4">
        <f>'Commercial-Heating'!J5*Conversion!$B$3</f>
        <v>0</v>
      </c>
      <c r="K5" s="4">
        <f>'Commercial-Heating'!K5*Conversion!$B$3</f>
        <v>0</v>
      </c>
      <c r="L5" s="4">
        <f>'Commercial-Heating'!L5*Conversion!$B$3</f>
        <v>0</v>
      </c>
      <c r="M5" s="4">
        <f>'Commercial-Heating'!M5*Conversion!$B$3</f>
        <v>0</v>
      </c>
      <c r="N5" s="4">
        <f>'Commercial-Heating'!N5*Conversion!$B$3</f>
        <v>0</v>
      </c>
      <c r="O5" s="4">
        <f>'Commercial-Heating'!O5*Conversion!$B$3</f>
        <v>0</v>
      </c>
      <c r="P5" s="4">
        <f>'Commercial-Heating'!P5*Conversion!$B$3</f>
        <v>0</v>
      </c>
      <c r="Q5" s="4">
        <f>'Commercial-Heating'!Q5*Conversion!$B$3</f>
        <v>0</v>
      </c>
      <c r="R5" s="4">
        <f>'Commercial-Heating'!R5*Conversion!$B$3</f>
        <v>0</v>
      </c>
      <c r="S5" s="4">
        <f>'Commercial-Heating'!S5*Conversion!$B$3</f>
        <v>0</v>
      </c>
      <c r="T5" s="4">
        <f>'Commercial-Heating'!T5*Conversion!$B$3</f>
        <v>0</v>
      </c>
      <c r="U5" s="4">
        <f>'Commercial-Heating'!U5*Conversion!$B$3</f>
        <v>0</v>
      </c>
      <c r="V5" s="4">
        <f>'Commercial-Heating'!V5*Conversion!$B$3</f>
        <v>0</v>
      </c>
      <c r="W5" s="4">
        <f>'Commercial-Heating'!W5*Conversion!$B$3</f>
        <v>0</v>
      </c>
      <c r="X5" s="4">
        <f>'Commercial-Heating'!X5*Conversion!$B$3</f>
        <v>0</v>
      </c>
      <c r="Y5" s="4">
        <f>'Commercial-Heating'!Y5*Conversion!$B$3</f>
        <v>0</v>
      </c>
      <c r="Z5" s="4">
        <f>'Commercial-Heating'!Z5*Conversion!$B$3</f>
        <v>0</v>
      </c>
      <c r="AA5" s="4">
        <f>'Commercial-Heating'!AA5*Conversion!$B$3</f>
        <v>0</v>
      </c>
      <c r="AB5" s="4">
        <f>'Commercial-Heating'!AB5*Conversion!$B$3</f>
        <v>0</v>
      </c>
      <c r="AC5" s="4">
        <f>'Commercial-Heating'!AC5*Conversion!$B$3</f>
        <v>0</v>
      </c>
      <c r="AD5" s="4">
        <f>'Commercial-Heating'!AD5*Conversion!$B$3</f>
        <v>0</v>
      </c>
      <c r="AE5" s="4">
        <f>'Commercial-Heating'!AE5*Conversion!$B$3</f>
        <v>0</v>
      </c>
      <c r="AF5" s="4">
        <f>'Commercial-Heating'!AF5*Conversion!$B$3</f>
        <v>0</v>
      </c>
      <c r="AG5" s="4">
        <f>'Commercial-Heating'!AG5*Conversion!$B$3</f>
        <v>0</v>
      </c>
      <c r="AH5" s="4">
        <f>'Commercial-Heating'!AH5*Conversion!$B$3</f>
        <v>0</v>
      </c>
      <c r="AI5" s="4">
        <f>'Commercial-Heating'!AI5*Conversion!$B$3</f>
        <v>0</v>
      </c>
      <c r="AJ5" s="4">
        <f>'Commercial-Heating'!AJ5*Conversion!$B$3</f>
        <v>0</v>
      </c>
      <c r="AK5" s="4">
        <f>'Commercial-Heating'!AK5*Conversion!$B$3</f>
        <v>0</v>
      </c>
      <c r="AL5" s="4">
        <f>'Commercial-Heating'!AL5*Conversion!$B$3</f>
        <v>0</v>
      </c>
      <c r="AM5" s="4">
        <f>'Commercial-Heating'!AM5*Conversion!$B$3</f>
        <v>0</v>
      </c>
      <c r="AN5" s="4">
        <f>'Commercial-Heating'!AN5*Conversion!$B$3</f>
        <v>0</v>
      </c>
      <c r="AO5" s="4">
        <f>'Commercial-Heating'!AO5*Conversion!$B$3</f>
        <v>0</v>
      </c>
      <c r="AP5" s="4">
        <f>'Commercial-Heating'!AP5*Conversion!$B$3</f>
        <v>0</v>
      </c>
      <c r="AQ5" s="4">
        <f>'Commercial-Heating'!AQ5*Conversion!$B$3</f>
        <v>0</v>
      </c>
    </row>
    <row r="6" spans="1:43" x14ac:dyDescent="0.25">
      <c r="A6" s="1" t="s">
        <v>16</v>
      </c>
      <c r="B6" s="16">
        <f t="shared" si="0"/>
        <v>0</v>
      </c>
      <c r="C6" s="4">
        <f>'Commercial-Heating'!C6*Conversion!$B$3</f>
        <v>0</v>
      </c>
      <c r="D6" s="4">
        <f>'Commercial-Heating'!D6*Conversion!$B$3</f>
        <v>0</v>
      </c>
      <c r="E6" s="4">
        <f>'Commercial-Heating'!E6*Conversion!$B$3</f>
        <v>0</v>
      </c>
      <c r="F6" s="4">
        <f>'Commercial-Heating'!F6*Conversion!$B$3</f>
        <v>0</v>
      </c>
      <c r="G6" s="4">
        <f>'Commercial-Heating'!G6*Conversion!$B$3</f>
        <v>0</v>
      </c>
      <c r="H6" s="4">
        <f>'Commercial-Heating'!H6*Conversion!$B$3</f>
        <v>0</v>
      </c>
      <c r="I6" s="4">
        <f>'Commercial-Heating'!I6*Conversion!$B$3</f>
        <v>0</v>
      </c>
      <c r="J6" s="4">
        <f>'Commercial-Heating'!J6*Conversion!$B$3</f>
        <v>0</v>
      </c>
      <c r="K6" s="4">
        <f>'Commercial-Heating'!K6*Conversion!$B$3</f>
        <v>0</v>
      </c>
      <c r="L6" s="4">
        <f>'Commercial-Heating'!L6*Conversion!$B$3</f>
        <v>0</v>
      </c>
      <c r="M6" s="4">
        <f>'Commercial-Heating'!M6*Conversion!$B$3</f>
        <v>0</v>
      </c>
      <c r="N6" s="4">
        <f>'Commercial-Heating'!N6*Conversion!$B$3</f>
        <v>0</v>
      </c>
      <c r="O6" s="4">
        <f>'Commercial-Heating'!O6*Conversion!$B$3</f>
        <v>0</v>
      </c>
      <c r="P6" s="4">
        <f>'Commercial-Heating'!P6*Conversion!$B$3</f>
        <v>0</v>
      </c>
      <c r="Q6" s="4">
        <f>'Commercial-Heating'!Q6*Conversion!$B$3</f>
        <v>0</v>
      </c>
      <c r="R6" s="4">
        <f>'Commercial-Heating'!R6*Conversion!$B$3</f>
        <v>0</v>
      </c>
      <c r="S6" s="4">
        <f>'Commercial-Heating'!S6*Conversion!$B$3</f>
        <v>0</v>
      </c>
      <c r="T6" s="4">
        <f>'Commercial-Heating'!T6*Conversion!$B$3</f>
        <v>0</v>
      </c>
      <c r="U6" s="4">
        <f>'Commercial-Heating'!U6*Conversion!$B$3</f>
        <v>0</v>
      </c>
      <c r="V6" s="4">
        <f>'Commercial-Heating'!V6*Conversion!$B$3</f>
        <v>0</v>
      </c>
      <c r="W6" s="4">
        <f>'Commercial-Heating'!W6*Conversion!$B$3</f>
        <v>0</v>
      </c>
      <c r="X6" s="4">
        <f>'Commercial-Heating'!X6*Conversion!$B$3</f>
        <v>0</v>
      </c>
      <c r="Y6" s="4">
        <f>'Commercial-Heating'!Y6*Conversion!$B$3</f>
        <v>0</v>
      </c>
      <c r="Z6" s="4">
        <f>'Commercial-Heating'!Z6*Conversion!$B$3</f>
        <v>0</v>
      </c>
      <c r="AA6" s="4">
        <f>'Commercial-Heating'!AA6*Conversion!$B$3</f>
        <v>0</v>
      </c>
      <c r="AB6" s="4">
        <f>'Commercial-Heating'!AB6*Conversion!$B$3</f>
        <v>0</v>
      </c>
      <c r="AC6" s="4">
        <f>'Commercial-Heating'!AC6*Conversion!$B$3</f>
        <v>0</v>
      </c>
      <c r="AD6" s="4">
        <f>'Commercial-Heating'!AD6*Conversion!$B$3</f>
        <v>0</v>
      </c>
      <c r="AE6" s="4">
        <f>'Commercial-Heating'!AE6*Conversion!$B$3</f>
        <v>0</v>
      </c>
      <c r="AF6" s="4">
        <f>'Commercial-Heating'!AF6*Conversion!$B$3</f>
        <v>0</v>
      </c>
      <c r="AG6" s="4">
        <f>'Commercial-Heating'!AG6*Conversion!$B$3</f>
        <v>0</v>
      </c>
      <c r="AH6" s="4">
        <f>'Commercial-Heating'!AH6*Conversion!$B$3</f>
        <v>0</v>
      </c>
      <c r="AI6" s="4">
        <f>'Commercial-Heating'!AI6*Conversion!$B$3</f>
        <v>0</v>
      </c>
      <c r="AJ6" s="4">
        <f>'Commercial-Heating'!AJ6*Conversion!$B$3</f>
        <v>0</v>
      </c>
      <c r="AK6" s="4">
        <f>'Commercial-Heating'!AK6*Conversion!$B$3</f>
        <v>0</v>
      </c>
      <c r="AL6" s="4">
        <f>'Commercial-Heating'!AL6*Conversion!$B$3</f>
        <v>0</v>
      </c>
      <c r="AM6" s="4">
        <f>'Commercial-Heating'!AM6*Conversion!$B$3</f>
        <v>0</v>
      </c>
      <c r="AN6" s="4">
        <f>'Commercial-Heating'!AN6*Conversion!$B$3</f>
        <v>0</v>
      </c>
      <c r="AO6" s="4">
        <f>'Commercial-Heating'!AO6*Conversion!$B$3</f>
        <v>0</v>
      </c>
      <c r="AP6" s="4">
        <f>'Commercial-Heating'!AP6*Conversion!$B$3</f>
        <v>0</v>
      </c>
      <c r="AQ6" s="4">
        <f>'Commercial-Heating'!AQ6*Conversion!$B$3</f>
        <v>0</v>
      </c>
    </row>
    <row r="7" spans="1:43" x14ac:dyDescent="0.25">
      <c r="A7" s="1" t="s">
        <v>17</v>
      </c>
      <c r="B7" s="16">
        <f t="shared" si="0"/>
        <v>0</v>
      </c>
      <c r="C7" s="4">
        <f>'Commercial-Heating'!C7*Conversion!$B$3</f>
        <v>0</v>
      </c>
      <c r="D7" s="4">
        <f>'Commercial-Heating'!D7*Conversion!$B$3</f>
        <v>0</v>
      </c>
      <c r="E7" s="4">
        <f>'Commercial-Heating'!E7*Conversion!$B$3</f>
        <v>0</v>
      </c>
      <c r="F7" s="4">
        <f>'Commercial-Heating'!F7*Conversion!$B$3</f>
        <v>0</v>
      </c>
      <c r="G7" s="4">
        <f>'Commercial-Heating'!G7*Conversion!$B$3</f>
        <v>0</v>
      </c>
      <c r="H7" s="4">
        <f>'Commercial-Heating'!H7*Conversion!$B$3</f>
        <v>0</v>
      </c>
      <c r="I7" s="4">
        <f>'Commercial-Heating'!I7*Conversion!$B$3</f>
        <v>0</v>
      </c>
      <c r="J7" s="4">
        <f>'Commercial-Heating'!J7*Conversion!$B$3</f>
        <v>0</v>
      </c>
      <c r="K7" s="4">
        <f>'Commercial-Heating'!K7*Conversion!$B$3</f>
        <v>0</v>
      </c>
      <c r="L7" s="4">
        <f>'Commercial-Heating'!L7*Conversion!$B$3</f>
        <v>0</v>
      </c>
      <c r="M7" s="4">
        <f>'Commercial-Heating'!M7*Conversion!$B$3</f>
        <v>0</v>
      </c>
      <c r="N7" s="4">
        <f>'Commercial-Heating'!N7*Conversion!$B$3</f>
        <v>0</v>
      </c>
      <c r="O7" s="4">
        <f>'Commercial-Heating'!O7*Conversion!$B$3</f>
        <v>0</v>
      </c>
      <c r="P7" s="4">
        <f>'Commercial-Heating'!P7*Conversion!$B$3</f>
        <v>0</v>
      </c>
      <c r="Q7" s="4">
        <f>'Commercial-Heating'!Q7*Conversion!$B$3</f>
        <v>0</v>
      </c>
      <c r="R7" s="4">
        <f>'Commercial-Heating'!R7*Conversion!$B$3</f>
        <v>0</v>
      </c>
      <c r="S7" s="4">
        <f>'Commercial-Heating'!S7*Conversion!$B$3</f>
        <v>0</v>
      </c>
      <c r="T7" s="4">
        <f>'Commercial-Heating'!T7*Conversion!$B$3</f>
        <v>0</v>
      </c>
      <c r="U7" s="4">
        <f>'Commercial-Heating'!U7*Conversion!$B$3</f>
        <v>0</v>
      </c>
      <c r="V7" s="4">
        <f>'Commercial-Heating'!V7*Conversion!$B$3</f>
        <v>0</v>
      </c>
      <c r="W7" s="4">
        <f>'Commercial-Heating'!W7*Conversion!$B$3</f>
        <v>0</v>
      </c>
      <c r="X7" s="4">
        <f>'Commercial-Heating'!X7*Conversion!$B$3</f>
        <v>0</v>
      </c>
      <c r="Y7" s="4">
        <f>'Commercial-Heating'!Y7*Conversion!$B$3</f>
        <v>0</v>
      </c>
      <c r="Z7" s="4">
        <f>'Commercial-Heating'!Z7*Conversion!$B$3</f>
        <v>0</v>
      </c>
      <c r="AA7" s="4">
        <f>'Commercial-Heating'!AA7*Conversion!$B$3</f>
        <v>0</v>
      </c>
      <c r="AB7" s="4">
        <f>'Commercial-Heating'!AB7*Conversion!$B$3</f>
        <v>0</v>
      </c>
      <c r="AC7" s="4">
        <f>'Commercial-Heating'!AC7*Conversion!$B$3</f>
        <v>0</v>
      </c>
      <c r="AD7" s="4">
        <f>'Commercial-Heating'!AD7*Conversion!$B$3</f>
        <v>0</v>
      </c>
      <c r="AE7" s="4">
        <f>'Commercial-Heating'!AE7*Conversion!$B$3</f>
        <v>0</v>
      </c>
      <c r="AF7" s="4">
        <f>'Commercial-Heating'!AF7*Conversion!$B$3</f>
        <v>0</v>
      </c>
      <c r="AG7" s="4">
        <f>'Commercial-Heating'!AG7*Conversion!$B$3</f>
        <v>0</v>
      </c>
      <c r="AH7" s="4">
        <f>'Commercial-Heating'!AH7*Conversion!$B$3</f>
        <v>0</v>
      </c>
      <c r="AI7" s="4">
        <f>'Commercial-Heating'!AI7*Conversion!$B$3</f>
        <v>0</v>
      </c>
      <c r="AJ7" s="4">
        <f>'Commercial-Heating'!AJ7*Conversion!$B$3</f>
        <v>0</v>
      </c>
      <c r="AK7" s="4">
        <f>'Commercial-Heating'!AK7*Conversion!$B$3</f>
        <v>0</v>
      </c>
      <c r="AL7" s="4">
        <f>'Commercial-Heating'!AL7*Conversion!$B$3</f>
        <v>0</v>
      </c>
      <c r="AM7" s="4">
        <f>'Commercial-Heating'!AM7*Conversion!$B$3</f>
        <v>0</v>
      </c>
      <c r="AN7" s="4">
        <f>'Commercial-Heating'!AN7*Conversion!$B$3</f>
        <v>0</v>
      </c>
      <c r="AO7" s="4">
        <f>'Commercial-Heating'!AO7*Conversion!$B$3</f>
        <v>0</v>
      </c>
      <c r="AP7" s="4">
        <f>'Commercial-Heating'!AP7*Conversion!$B$3</f>
        <v>0</v>
      </c>
      <c r="AQ7" s="4">
        <f>'Commercial-Heating'!AQ7*Conversion!$B$3</f>
        <v>0</v>
      </c>
    </row>
    <row r="8" spans="1:43" x14ac:dyDescent="0.25">
      <c r="A8" s="1" t="s">
        <v>18</v>
      </c>
      <c r="B8" s="16">
        <f t="shared" si="0"/>
        <v>0</v>
      </c>
      <c r="C8" s="4">
        <f>'Commercial-Heating'!C8*Conversion!$B$3</f>
        <v>0</v>
      </c>
      <c r="D8" s="4">
        <f>'Commercial-Heating'!D8*Conversion!$B$3</f>
        <v>0</v>
      </c>
      <c r="E8" s="4">
        <f>'Commercial-Heating'!E8*Conversion!$B$3</f>
        <v>0</v>
      </c>
      <c r="F8" s="4">
        <f>'Commercial-Heating'!F8*Conversion!$B$3</f>
        <v>0</v>
      </c>
      <c r="G8" s="4">
        <f>'Commercial-Heating'!G8*Conversion!$B$3</f>
        <v>0</v>
      </c>
      <c r="H8" s="4">
        <f>'Commercial-Heating'!H8*Conversion!$B$3</f>
        <v>0</v>
      </c>
      <c r="I8" s="4">
        <f>'Commercial-Heating'!I8*Conversion!$B$3</f>
        <v>0</v>
      </c>
      <c r="J8" s="4">
        <f>'Commercial-Heating'!J8*Conversion!$B$3</f>
        <v>0</v>
      </c>
      <c r="K8" s="4">
        <f>'Commercial-Heating'!K8*Conversion!$B$3</f>
        <v>0</v>
      </c>
      <c r="L8" s="4">
        <f>'Commercial-Heating'!L8*Conversion!$B$3</f>
        <v>0</v>
      </c>
      <c r="M8" s="4">
        <f>'Commercial-Heating'!M8*Conversion!$B$3</f>
        <v>0</v>
      </c>
      <c r="N8" s="4">
        <f>'Commercial-Heating'!N8*Conversion!$B$3</f>
        <v>0</v>
      </c>
      <c r="O8" s="4">
        <f>'Commercial-Heating'!O8*Conversion!$B$3</f>
        <v>0</v>
      </c>
      <c r="P8" s="4">
        <f>'Commercial-Heating'!P8*Conversion!$B$3</f>
        <v>0</v>
      </c>
      <c r="Q8" s="4">
        <f>'Commercial-Heating'!Q8*Conversion!$B$3</f>
        <v>0</v>
      </c>
      <c r="R8" s="4">
        <f>'Commercial-Heating'!R8*Conversion!$B$3</f>
        <v>0</v>
      </c>
      <c r="S8" s="4">
        <f>'Commercial-Heating'!S8*Conversion!$B$3</f>
        <v>0</v>
      </c>
      <c r="T8" s="4">
        <f>'Commercial-Heating'!T8*Conversion!$B$3</f>
        <v>0</v>
      </c>
      <c r="U8" s="4">
        <f>'Commercial-Heating'!U8*Conversion!$B$3</f>
        <v>0</v>
      </c>
      <c r="V8" s="4">
        <f>'Commercial-Heating'!V8*Conversion!$B$3</f>
        <v>0</v>
      </c>
      <c r="W8" s="4">
        <f>'Commercial-Heating'!W8*Conversion!$B$3</f>
        <v>0</v>
      </c>
      <c r="X8" s="4">
        <f>'Commercial-Heating'!X8*Conversion!$B$3</f>
        <v>0</v>
      </c>
      <c r="Y8" s="4">
        <f>'Commercial-Heating'!Y8*Conversion!$B$3</f>
        <v>0</v>
      </c>
      <c r="Z8" s="4">
        <f>'Commercial-Heating'!Z8*Conversion!$B$3</f>
        <v>0</v>
      </c>
      <c r="AA8" s="4">
        <f>'Commercial-Heating'!AA8*Conversion!$B$3</f>
        <v>0</v>
      </c>
      <c r="AB8" s="4">
        <f>'Commercial-Heating'!AB8*Conversion!$B$3</f>
        <v>0</v>
      </c>
      <c r="AC8" s="4">
        <f>'Commercial-Heating'!AC8*Conversion!$B$3</f>
        <v>0</v>
      </c>
      <c r="AD8" s="4">
        <f>'Commercial-Heating'!AD8*Conversion!$B$3</f>
        <v>0</v>
      </c>
      <c r="AE8" s="4">
        <f>'Commercial-Heating'!AE8*Conversion!$B$3</f>
        <v>0</v>
      </c>
      <c r="AF8" s="4">
        <f>'Commercial-Heating'!AF8*Conversion!$B$3</f>
        <v>0</v>
      </c>
      <c r="AG8" s="4">
        <f>'Commercial-Heating'!AG8*Conversion!$B$3</f>
        <v>0</v>
      </c>
      <c r="AH8" s="4">
        <f>'Commercial-Heating'!AH8*Conversion!$B$3</f>
        <v>0</v>
      </c>
      <c r="AI8" s="4">
        <f>'Commercial-Heating'!AI8*Conversion!$B$3</f>
        <v>0</v>
      </c>
      <c r="AJ8" s="4">
        <f>'Commercial-Heating'!AJ8*Conversion!$B$3</f>
        <v>0</v>
      </c>
      <c r="AK8" s="4">
        <f>'Commercial-Heating'!AK8*Conversion!$B$3</f>
        <v>0</v>
      </c>
      <c r="AL8" s="4">
        <f>'Commercial-Heating'!AL8*Conversion!$B$3</f>
        <v>0</v>
      </c>
      <c r="AM8" s="4">
        <f>'Commercial-Heating'!AM8*Conversion!$B$3</f>
        <v>0</v>
      </c>
      <c r="AN8" s="4">
        <f>'Commercial-Heating'!AN8*Conversion!$B$3</f>
        <v>0</v>
      </c>
      <c r="AO8" s="4">
        <f>'Commercial-Heating'!AO8*Conversion!$B$3</f>
        <v>0</v>
      </c>
      <c r="AP8" s="4">
        <f>'Commercial-Heating'!AP8*Conversion!$B$3</f>
        <v>0</v>
      </c>
      <c r="AQ8" s="4">
        <f>'Commercial-Heating'!AQ8*Conversion!$B$3</f>
        <v>0</v>
      </c>
    </row>
    <row r="9" spans="1:43" x14ac:dyDescent="0.25">
      <c r="A9" s="1" t="s">
        <v>19</v>
      </c>
      <c r="B9" s="16">
        <f t="shared" si="0"/>
        <v>0</v>
      </c>
      <c r="C9" s="4">
        <f>'Commercial-Heating'!C9*Conversion!$B$3</f>
        <v>0</v>
      </c>
      <c r="D9" s="4">
        <f>'Commercial-Heating'!D9*Conversion!$B$3</f>
        <v>0</v>
      </c>
      <c r="E9" s="4">
        <f>'Commercial-Heating'!E9*Conversion!$B$3</f>
        <v>0</v>
      </c>
      <c r="F9" s="4">
        <f>'Commercial-Heating'!F9*Conversion!$B$3</f>
        <v>0</v>
      </c>
      <c r="G9" s="4">
        <f>'Commercial-Heating'!G9*Conversion!$B$3</f>
        <v>0</v>
      </c>
      <c r="H9" s="4">
        <f>'Commercial-Heating'!H9*Conversion!$B$3</f>
        <v>0</v>
      </c>
      <c r="I9" s="4">
        <f>'Commercial-Heating'!I9*Conversion!$B$3</f>
        <v>0</v>
      </c>
      <c r="J9" s="4">
        <f>'Commercial-Heating'!J9*Conversion!$B$3</f>
        <v>0</v>
      </c>
      <c r="K9" s="4">
        <f>'Commercial-Heating'!K9*Conversion!$B$3</f>
        <v>0</v>
      </c>
      <c r="L9" s="4">
        <f>'Commercial-Heating'!L9*Conversion!$B$3</f>
        <v>0</v>
      </c>
      <c r="M9" s="4">
        <f>'Commercial-Heating'!M9*Conversion!$B$3</f>
        <v>0</v>
      </c>
      <c r="N9" s="4">
        <f>'Commercial-Heating'!N9*Conversion!$B$3</f>
        <v>0</v>
      </c>
      <c r="O9" s="4">
        <f>'Commercial-Heating'!O9*Conversion!$B$3</f>
        <v>0</v>
      </c>
      <c r="P9" s="4">
        <f>'Commercial-Heating'!P9*Conversion!$B$3</f>
        <v>0</v>
      </c>
      <c r="Q9" s="4">
        <f>'Commercial-Heating'!Q9*Conversion!$B$3</f>
        <v>0</v>
      </c>
      <c r="R9" s="4">
        <f>'Commercial-Heating'!R9*Conversion!$B$3</f>
        <v>0</v>
      </c>
      <c r="S9" s="4">
        <f>'Commercial-Heating'!S9*Conversion!$B$3</f>
        <v>0</v>
      </c>
      <c r="T9" s="4">
        <f>'Commercial-Heating'!T9*Conversion!$B$3</f>
        <v>0</v>
      </c>
      <c r="U9" s="4">
        <f>'Commercial-Heating'!U9*Conversion!$B$3</f>
        <v>0</v>
      </c>
      <c r="V9" s="4">
        <f>'Commercial-Heating'!V9*Conversion!$B$3</f>
        <v>0</v>
      </c>
      <c r="W9" s="4">
        <f>'Commercial-Heating'!W9*Conversion!$B$3</f>
        <v>0</v>
      </c>
      <c r="X9" s="4">
        <f>'Commercial-Heating'!X9*Conversion!$B$3</f>
        <v>0</v>
      </c>
      <c r="Y9" s="4">
        <f>'Commercial-Heating'!Y9*Conversion!$B$3</f>
        <v>0</v>
      </c>
      <c r="Z9" s="4">
        <f>'Commercial-Heating'!Z9*Conversion!$B$3</f>
        <v>0</v>
      </c>
      <c r="AA9" s="4">
        <f>'Commercial-Heating'!AA9*Conversion!$B$3</f>
        <v>0</v>
      </c>
      <c r="AB9" s="4">
        <f>'Commercial-Heating'!AB9*Conversion!$B$3</f>
        <v>0</v>
      </c>
      <c r="AC9" s="4">
        <f>'Commercial-Heating'!AC9*Conversion!$B$3</f>
        <v>0</v>
      </c>
      <c r="AD9" s="4">
        <f>'Commercial-Heating'!AD9*Conversion!$B$3</f>
        <v>0</v>
      </c>
      <c r="AE9" s="4">
        <f>'Commercial-Heating'!AE9*Conversion!$B$3</f>
        <v>0</v>
      </c>
      <c r="AF9" s="4">
        <f>'Commercial-Heating'!AF9*Conversion!$B$3</f>
        <v>0</v>
      </c>
      <c r="AG9" s="4">
        <f>'Commercial-Heating'!AG9*Conversion!$B$3</f>
        <v>0</v>
      </c>
      <c r="AH9" s="4">
        <f>'Commercial-Heating'!AH9*Conversion!$B$3</f>
        <v>0</v>
      </c>
      <c r="AI9" s="4">
        <f>'Commercial-Heating'!AI9*Conversion!$B$3</f>
        <v>0</v>
      </c>
      <c r="AJ9" s="4">
        <f>'Commercial-Heating'!AJ9*Conversion!$B$3</f>
        <v>0</v>
      </c>
      <c r="AK9" s="4">
        <f>'Commercial-Heating'!AK9*Conversion!$B$3</f>
        <v>0</v>
      </c>
      <c r="AL9" s="4">
        <f>'Commercial-Heating'!AL9*Conversion!$B$3</f>
        <v>0</v>
      </c>
      <c r="AM9" s="4">
        <f>'Commercial-Heating'!AM9*Conversion!$B$3</f>
        <v>0</v>
      </c>
      <c r="AN9" s="4">
        <f>'Commercial-Heating'!AN9*Conversion!$B$3</f>
        <v>0</v>
      </c>
      <c r="AO9" s="4">
        <f>'Commercial-Heating'!AO9*Conversion!$B$3</f>
        <v>0</v>
      </c>
      <c r="AP9" s="4">
        <f>'Commercial-Heating'!AP9*Conversion!$B$3</f>
        <v>0</v>
      </c>
      <c r="AQ9" s="4">
        <f>'Commercial-Heating'!AQ9*Conversion!$B$3</f>
        <v>0</v>
      </c>
    </row>
    <row r="10" spans="1:43" x14ac:dyDescent="0.25">
      <c r="A10" s="1" t="s">
        <v>20</v>
      </c>
      <c r="B10" s="16">
        <f t="shared" si="0"/>
        <v>0</v>
      </c>
      <c r="C10" s="4">
        <f>'Commercial-Heating'!C10*Conversion!$B$3</f>
        <v>0</v>
      </c>
      <c r="D10" s="4">
        <f>'Commercial-Heating'!D10*Conversion!$B$3</f>
        <v>0</v>
      </c>
      <c r="E10" s="4">
        <f>'Commercial-Heating'!E10*Conversion!$B$3</f>
        <v>0</v>
      </c>
      <c r="F10" s="4">
        <f>'Commercial-Heating'!F10*Conversion!$B$3</f>
        <v>0</v>
      </c>
      <c r="G10" s="4">
        <f>'Commercial-Heating'!G10*Conversion!$B$3</f>
        <v>0</v>
      </c>
      <c r="H10" s="4">
        <f>'Commercial-Heating'!H10*Conversion!$B$3</f>
        <v>0</v>
      </c>
      <c r="I10" s="4">
        <f>'Commercial-Heating'!I10*Conversion!$B$3</f>
        <v>0</v>
      </c>
      <c r="J10" s="4">
        <f>'Commercial-Heating'!J10*Conversion!$B$3</f>
        <v>0</v>
      </c>
      <c r="K10" s="4">
        <f>'Commercial-Heating'!K10*Conversion!$B$3</f>
        <v>0</v>
      </c>
      <c r="L10" s="4">
        <f>'Commercial-Heating'!L10*Conversion!$B$3</f>
        <v>0</v>
      </c>
      <c r="M10" s="4">
        <f>'Commercial-Heating'!M10*Conversion!$B$3</f>
        <v>0</v>
      </c>
      <c r="N10" s="4">
        <f>'Commercial-Heating'!N10*Conversion!$B$3</f>
        <v>0</v>
      </c>
      <c r="O10" s="4">
        <f>'Commercial-Heating'!O10*Conversion!$B$3</f>
        <v>0</v>
      </c>
      <c r="P10" s="4">
        <f>'Commercial-Heating'!P10*Conversion!$B$3</f>
        <v>0</v>
      </c>
      <c r="Q10" s="4">
        <f>'Commercial-Heating'!Q10*Conversion!$B$3</f>
        <v>0</v>
      </c>
      <c r="R10" s="4">
        <f>'Commercial-Heating'!R10*Conversion!$B$3</f>
        <v>0</v>
      </c>
      <c r="S10" s="4">
        <f>'Commercial-Heating'!S10*Conversion!$B$3</f>
        <v>0</v>
      </c>
      <c r="T10" s="4">
        <f>'Commercial-Heating'!T10*Conversion!$B$3</f>
        <v>0</v>
      </c>
      <c r="U10" s="4">
        <f>'Commercial-Heating'!U10*Conversion!$B$3</f>
        <v>0</v>
      </c>
      <c r="V10" s="4">
        <f>'Commercial-Heating'!V10*Conversion!$B$3</f>
        <v>0</v>
      </c>
      <c r="W10" s="4">
        <f>'Commercial-Heating'!W10*Conversion!$B$3</f>
        <v>0</v>
      </c>
      <c r="X10" s="4">
        <f>'Commercial-Heating'!X10*Conversion!$B$3</f>
        <v>0</v>
      </c>
      <c r="Y10" s="4">
        <f>'Commercial-Heating'!Y10*Conversion!$B$3</f>
        <v>0</v>
      </c>
      <c r="Z10" s="4">
        <f>'Commercial-Heating'!Z10*Conversion!$B$3</f>
        <v>0</v>
      </c>
      <c r="AA10" s="4">
        <f>'Commercial-Heating'!AA10*Conversion!$B$3</f>
        <v>0</v>
      </c>
      <c r="AB10" s="4">
        <f>'Commercial-Heating'!AB10*Conversion!$B$3</f>
        <v>0</v>
      </c>
      <c r="AC10" s="4">
        <f>'Commercial-Heating'!AC10*Conversion!$B$3</f>
        <v>0</v>
      </c>
      <c r="AD10" s="4">
        <f>'Commercial-Heating'!AD10*Conversion!$B$3</f>
        <v>0</v>
      </c>
      <c r="AE10" s="4">
        <f>'Commercial-Heating'!AE10*Conversion!$B$3</f>
        <v>0</v>
      </c>
      <c r="AF10" s="4">
        <f>'Commercial-Heating'!AF10*Conversion!$B$3</f>
        <v>0</v>
      </c>
      <c r="AG10" s="4">
        <f>'Commercial-Heating'!AG10*Conversion!$B$3</f>
        <v>0</v>
      </c>
      <c r="AH10" s="4">
        <f>'Commercial-Heating'!AH10*Conversion!$B$3</f>
        <v>0</v>
      </c>
      <c r="AI10" s="4">
        <f>'Commercial-Heating'!AI10*Conversion!$B$3</f>
        <v>0</v>
      </c>
      <c r="AJ10" s="4">
        <f>'Commercial-Heating'!AJ10*Conversion!$B$3</f>
        <v>0</v>
      </c>
      <c r="AK10" s="4">
        <f>'Commercial-Heating'!AK10*Conversion!$B$3</f>
        <v>0</v>
      </c>
      <c r="AL10" s="4">
        <f>'Commercial-Heating'!AL10*Conversion!$B$3</f>
        <v>0</v>
      </c>
      <c r="AM10" s="4">
        <f>'Commercial-Heating'!AM10*Conversion!$B$3</f>
        <v>0</v>
      </c>
      <c r="AN10" s="4">
        <f>'Commercial-Heating'!AN10*Conversion!$B$3</f>
        <v>0</v>
      </c>
      <c r="AO10" s="4">
        <f>'Commercial-Heating'!AO10*Conversion!$B$3</f>
        <v>0</v>
      </c>
      <c r="AP10" s="4">
        <f>'Commercial-Heating'!AP10*Conversion!$B$3</f>
        <v>0</v>
      </c>
      <c r="AQ10" s="4">
        <f>'Commercial-Heating'!AQ10*Conversion!$B$3</f>
        <v>0</v>
      </c>
    </row>
    <row r="11" spans="1:43" x14ac:dyDescent="0.25">
      <c r="A11" s="1" t="s">
        <v>21</v>
      </c>
      <c r="B11" s="16">
        <f t="shared" si="0"/>
        <v>0</v>
      </c>
      <c r="C11" s="4">
        <f>'Commercial-Heating'!C11*Conversion!$B$3</f>
        <v>0</v>
      </c>
      <c r="D11" s="4">
        <f>'Commercial-Heating'!D11*Conversion!$B$3</f>
        <v>0</v>
      </c>
      <c r="E11" s="4">
        <f>'Commercial-Heating'!E11*Conversion!$B$3</f>
        <v>0</v>
      </c>
      <c r="F11" s="4">
        <f>'Commercial-Heating'!F11*Conversion!$B$3</f>
        <v>0</v>
      </c>
      <c r="G11" s="4">
        <f>'Commercial-Heating'!G11*Conversion!$B$3</f>
        <v>0</v>
      </c>
      <c r="H11" s="4">
        <f>'Commercial-Heating'!H11*Conversion!$B$3</f>
        <v>0</v>
      </c>
      <c r="I11" s="4">
        <f>'Commercial-Heating'!I11*Conversion!$B$3</f>
        <v>0</v>
      </c>
      <c r="J11" s="4">
        <f>'Commercial-Heating'!J11*Conversion!$B$3</f>
        <v>0</v>
      </c>
      <c r="K11" s="4">
        <f>'Commercial-Heating'!K11*Conversion!$B$3</f>
        <v>0</v>
      </c>
      <c r="L11" s="4">
        <f>'Commercial-Heating'!L11*Conversion!$B$3</f>
        <v>0</v>
      </c>
      <c r="M11" s="4">
        <f>'Commercial-Heating'!M11*Conversion!$B$3</f>
        <v>0</v>
      </c>
      <c r="N11" s="4">
        <f>'Commercial-Heating'!N11*Conversion!$B$3</f>
        <v>0</v>
      </c>
      <c r="O11" s="4">
        <f>'Commercial-Heating'!O11*Conversion!$B$3</f>
        <v>0</v>
      </c>
      <c r="P11" s="4">
        <f>'Commercial-Heating'!P11*Conversion!$B$3</f>
        <v>0</v>
      </c>
      <c r="Q11" s="4">
        <f>'Commercial-Heating'!Q11*Conversion!$B$3</f>
        <v>0</v>
      </c>
      <c r="R11" s="4">
        <f>'Commercial-Heating'!R11*Conversion!$B$3</f>
        <v>0</v>
      </c>
      <c r="S11" s="4">
        <f>'Commercial-Heating'!S11*Conversion!$B$3</f>
        <v>0</v>
      </c>
      <c r="T11" s="4">
        <f>'Commercial-Heating'!T11*Conversion!$B$3</f>
        <v>0</v>
      </c>
      <c r="U11" s="4">
        <f>'Commercial-Heating'!U11*Conversion!$B$3</f>
        <v>0</v>
      </c>
      <c r="V11" s="4">
        <f>'Commercial-Heating'!V11*Conversion!$B$3</f>
        <v>0</v>
      </c>
      <c r="W11" s="4">
        <f>'Commercial-Heating'!W11*Conversion!$B$3</f>
        <v>0</v>
      </c>
      <c r="X11" s="4">
        <f>'Commercial-Heating'!X11*Conversion!$B$3</f>
        <v>0</v>
      </c>
      <c r="Y11" s="4">
        <f>'Commercial-Heating'!Y11*Conversion!$B$3</f>
        <v>0</v>
      </c>
      <c r="Z11" s="4">
        <f>'Commercial-Heating'!Z11*Conversion!$B$3</f>
        <v>0</v>
      </c>
      <c r="AA11" s="4">
        <f>'Commercial-Heating'!AA11*Conversion!$B$3</f>
        <v>0</v>
      </c>
      <c r="AB11" s="4">
        <f>'Commercial-Heating'!AB11*Conversion!$B$3</f>
        <v>0</v>
      </c>
      <c r="AC11" s="4">
        <f>'Commercial-Heating'!AC11*Conversion!$B$3</f>
        <v>0</v>
      </c>
      <c r="AD11" s="4">
        <f>'Commercial-Heating'!AD11*Conversion!$B$3</f>
        <v>0</v>
      </c>
      <c r="AE11" s="4">
        <f>'Commercial-Heating'!AE11*Conversion!$B$3</f>
        <v>0</v>
      </c>
      <c r="AF11" s="4">
        <f>'Commercial-Heating'!AF11*Conversion!$B$3</f>
        <v>0</v>
      </c>
      <c r="AG11" s="4">
        <f>'Commercial-Heating'!AG11*Conversion!$B$3</f>
        <v>0</v>
      </c>
      <c r="AH11" s="4">
        <f>'Commercial-Heating'!AH11*Conversion!$B$3</f>
        <v>0</v>
      </c>
      <c r="AI11" s="4">
        <f>'Commercial-Heating'!AI11*Conversion!$B$3</f>
        <v>0</v>
      </c>
      <c r="AJ11" s="4">
        <f>'Commercial-Heating'!AJ11*Conversion!$B$3</f>
        <v>0</v>
      </c>
      <c r="AK11" s="4">
        <f>'Commercial-Heating'!AK11*Conversion!$B$3</f>
        <v>0</v>
      </c>
      <c r="AL11" s="4">
        <f>'Commercial-Heating'!AL11*Conversion!$B$3</f>
        <v>0</v>
      </c>
      <c r="AM11" s="4">
        <f>'Commercial-Heating'!AM11*Conversion!$B$3</f>
        <v>0</v>
      </c>
      <c r="AN11" s="4">
        <f>'Commercial-Heating'!AN11*Conversion!$B$3</f>
        <v>0</v>
      </c>
      <c r="AO11" s="4">
        <f>'Commercial-Heating'!AO11*Conversion!$B$3</f>
        <v>0</v>
      </c>
      <c r="AP11" s="4">
        <f>'Commercial-Heating'!AP11*Conversion!$B$3</f>
        <v>0</v>
      </c>
      <c r="AQ11" s="4">
        <f>'Commercial-Heating'!AQ11*Conversion!$B$3</f>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D170-4F75-1942-AA9F-35D4887DAA8A}">
  <sheetPr>
    <tabColor theme="3" tint="0.249977111117893"/>
  </sheetPr>
  <dimension ref="A1:AQ11"/>
  <sheetViews>
    <sheetView workbookViewId="0">
      <selection activeCell="B2" sqref="B2:AQ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4">
        <f>'Commercial-Cooling'!B2*Conversion!$B$3</f>
        <v>15290180399.591415</v>
      </c>
      <c r="C2" s="4">
        <f>'Commercial-Cooling'!C2*Conversion!$B$3</f>
        <v>15357578731.919525</v>
      </c>
      <c r="D2" s="4">
        <f>'Commercial-Cooling'!D2*Conversion!$B$3</f>
        <v>15424977064.247633</v>
      </c>
      <c r="E2" s="4">
        <f>'Commercial-Cooling'!E2*Conversion!$B$3</f>
        <v>15278800608.109798</v>
      </c>
      <c r="F2" s="4">
        <f>'Commercial-Cooling'!F2*Conversion!$B$3</f>
        <v>15325875052.103033</v>
      </c>
      <c r="G2" s="4">
        <f>'Commercial-Cooling'!G2*Conversion!$B$3</f>
        <v>15371356022.224979</v>
      </c>
      <c r="H2" s="4">
        <f>'Commercial-Cooling'!H2*Conversion!$B$3</f>
        <v>15416965079.513632</v>
      </c>
      <c r="I2" s="4">
        <f>'Commercial-Cooling'!I2*Conversion!$B$3</f>
        <v>15534805276.276848</v>
      </c>
      <c r="J2" s="4">
        <f>'Commercial-Cooling'!J2*Conversion!$B$3</f>
        <v>15652792255.72681</v>
      </c>
      <c r="K2" s="4">
        <f>'Commercial-Cooling'!K2*Conversion!$B$3</f>
        <v>15770934454.626129</v>
      </c>
      <c r="L2" s="4">
        <f>'Commercial-Cooling'!L2*Conversion!$B$3</f>
        <v>15889240820.080643</v>
      </c>
      <c r="M2" s="4">
        <f>'Commercial-Cooling'!M2*Conversion!$B$3</f>
        <v>16007720840.832888</v>
      </c>
      <c r="N2" s="4">
        <f>'Commercial-Cooling'!N2*Conversion!$B$3</f>
        <v>16107951528.50065</v>
      </c>
      <c r="O2" s="4">
        <f>'Commercial-Cooling'!O2*Conversion!$B$3</f>
        <v>16208375781.367569</v>
      </c>
      <c r="P2" s="4">
        <f>'Commercial-Cooling'!P2*Conversion!$B$3</f>
        <v>16309004920.879335</v>
      </c>
      <c r="Q2" s="4">
        <f>'Commercial-Cooling'!Q2*Conversion!$B$3</f>
        <v>16409850955.964342</v>
      </c>
      <c r="R2" s="4">
        <f>'Commercial-Cooling'!R2*Conversion!$B$3</f>
        <v>16510926625.331612</v>
      </c>
      <c r="S2" s="4">
        <f>'Commercial-Cooling'!S2*Conversion!$B$3</f>
        <v>16593597205.211727</v>
      </c>
      <c r="T2" s="4">
        <f>'Commercial-Cooling'!T2*Conversion!$B$3</f>
        <v>16676524431.587976</v>
      </c>
      <c r="U2" s="4">
        <f>'Commercial-Cooling'!U2*Conversion!$B$3</f>
        <v>16759723513.456543</v>
      </c>
      <c r="V2" s="4">
        <f>'Commercial-Cooling'!V2*Conversion!$B$3</f>
        <v>16843210586.813011</v>
      </c>
      <c r="W2" s="4">
        <f>'Commercial-Cooling'!W2*Conversion!$B$3</f>
        <v>16927002771.872049</v>
      </c>
      <c r="X2" s="4">
        <f>'Commercial-Cooling'!X2*Conversion!$B$3</f>
        <v>16992877290.58073</v>
      </c>
      <c r="Y2" s="4">
        <f>'Commercial-Cooling'!Y2*Conversion!$B$3</f>
        <v>17059093542.345257</v>
      </c>
      <c r="Z2" s="4">
        <f>'Commercial-Cooling'!Z2*Conversion!$B$3</f>
        <v>17125671980.198593</v>
      </c>
      <c r="AA2" s="4">
        <f>'Commercial-Cooling'!AA2*Conversion!$B$3</f>
        <v>17192634308.296318</v>
      </c>
      <c r="AB2" s="4">
        <f>'Commercial-Cooling'!AB2*Conversion!$B$3</f>
        <v>17260003559.383774</v>
      </c>
      <c r="AC2" s="4">
        <f>'Commercial-Cooling'!AC2*Conversion!$B$3</f>
        <v>17310300686.328884</v>
      </c>
      <c r="AD2" s="4">
        <f>'Commercial-Cooling'!AD2*Conversion!$B$3</f>
        <v>17361054336.428272</v>
      </c>
      <c r="AE2" s="4">
        <f>'Commercial-Cooling'!AE2*Conversion!$B$3</f>
        <v>17412292043.013794</v>
      </c>
      <c r="AF2" s="4">
        <f>'Commercial-Cooling'!AF2*Conversion!$B$3</f>
        <v>17464043029.497982</v>
      </c>
      <c r="AG2" s="4">
        <f>'Commercial-Cooling'!AG2*Conversion!$B$3</f>
        <v>17516338314.332935</v>
      </c>
      <c r="AH2" s="4">
        <f>'Commercial-Cooling'!AH2*Conversion!$B$3</f>
        <v>17526854511.453175</v>
      </c>
      <c r="AI2" s="4">
        <f>'Commercial-Cooling'!AI2*Conversion!$B$3</f>
        <v>17537980981.505726</v>
      </c>
      <c r="AJ2" s="4">
        <f>'Commercial-Cooling'!AJ2*Conversion!$B$3</f>
        <v>17549754825.751789</v>
      </c>
      <c r="AK2" s="4">
        <f>'Commercial-Cooling'!AK2*Conversion!$B$3</f>
        <v>17562215430.453873</v>
      </c>
      <c r="AL2" s="4">
        <f>'Commercial-Cooling'!AL2*Conversion!$B$3</f>
        <v>17575404609.185555</v>
      </c>
      <c r="AM2" s="4">
        <f>'Commercial-Cooling'!AM2*Conversion!$B$3</f>
        <v>17589366754.088135</v>
      </c>
      <c r="AN2" s="4">
        <f>'Commercial-Cooling'!AN2*Conversion!$B$3</f>
        <v>17604148996.640903</v>
      </c>
      <c r="AO2" s="4">
        <f>'Commercial-Cooling'!AO2*Conversion!$B$3</f>
        <v>17619801378.54808</v>
      </c>
      <c r="AP2" s="4">
        <f>'Commercial-Cooling'!AP2*Conversion!$B$3</f>
        <v>17636377033.383923</v>
      </c>
      <c r="AQ2" s="4">
        <f>'Commercial-Cooling'!AQ2*Conversion!$B$3</f>
        <v>17653932379.678253</v>
      </c>
    </row>
    <row r="3" spans="1:43" x14ac:dyDescent="0.25">
      <c r="A3" s="1" t="s">
        <v>13</v>
      </c>
      <c r="B3" s="4">
        <f>'Commercial-Cooling'!B3*Conversion!$B$3</f>
        <v>0</v>
      </c>
      <c r="C3" s="4">
        <f>'Commercial-Cooling'!C3*Conversion!$B$3</f>
        <v>0</v>
      </c>
      <c r="D3" s="4">
        <f>'Commercial-Cooling'!D3*Conversion!$B$3</f>
        <v>0</v>
      </c>
      <c r="E3" s="4">
        <f>'Commercial-Cooling'!E3*Conversion!$B$3</f>
        <v>0</v>
      </c>
      <c r="F3" s="4">
        <f>'Commercial-Cooling'!F3*Conversion!$B$3</f>
        <v>0</v>
      </c>
      <c r="G3" s="4">
        <f>'Commercial-Cooling'!G3*Conversion!$B$3</f>
        <v>0</v>
      </c>
      <c r="H3" s="4">
        <f>'Commercial-Cooling'!H3*Conversion!$B$3</f>
        <v>0</v>
      </c>
      <c r="I3" s="4">
        <f>'Commercial-Cooling'!I3*Conversion!$B$3</f>
        <v>0</v>
      </c>
      <c r="J3" s="4">
        <f>'Commercial-Cooling'!J3*Conversion!$B$3</f>
        <v>0</v>
      </c>
      <c r="K3" s="4">
        <f>'Commercial-Cooling'!K3*Conversion!$B$3</f>
        <v>0</v>
      </c>
      <c r="L3" s="4">
        <f>'Commercial-Cooling'!L3*Conversion!$B$3</f>
        <v>0</v>
      </c>
      <c r="M3" s="4">
        <f>'Commercial-Cooling'!M3*Conversion!$B$3</f>
        <v>0</v>
      </c>
      <c r="N3" s="4">
        <f>'Commercial-Cooling'!N3*Conversion!$B$3</f>
        <v>0</v>
      </c>
      <c r="O3" s="4">
        <f>'Commercial-Cooling'!O3*Conversion!$B$3</f>
        <v>0</v>
      </c>
      <c r="P3" s="4">
        <f>'Commercial-Cooling'!P3*Conversion!$B$3</f>
        <v>0</v>
      </c>
      <c r="Q3" s="4">
        <f>'Commercial-Cooling'!Q3*Conversion!$B$3</f>
        <v>0</v>
      </c>
      <c r="R3" s="4">
        <f>'Commercial-Cooling'!R3*Conversion!$B$3</f>
        <v>0</v>
      </c>
      <c r="S3" s="4">
        <f>'Commercial-Cooling'!S3*Conversion!$B$3</f>
        <v>0</v>
      </c>
      <c r="T3" s="4">
        <f>'Commercial-Cooling'!T3*Conversion!$B$3</f>
        <v>0</v>
      </c>
      <c r="U3" s="4">
        <f>'Commercial-Cooling'!U3*Conversion!$B$3</f>
        <v>0</v>
      </c>
      <c r="V3" s="4">
        <f>'Commercial-Cooling'!V3*Conversion!$B$3</f>
        <v>0</v>
      </c>
      <c r="W3" s="4">
        <f>'Commercial-Cooling'!W3*Conversion!$B$3</f>
        <v>0</v>
      </c>
      <c r="X3" s="4">
        <f>'Commercial-Cooling'!X3*Conversion!$B$3</f>
        <v>0</v>
      </c>
      <c r="Y3" s="4">
        <f>'Commercial-Cooling'!Y3*Conversion!$B$3</f>
        <v>0</v>
      </c>
      <c r="Z3" s="4">
        <f>'Commercial-Cooling'!Z3*Conversion!$B$3</f>
        <v>0</v>
      </c>
      <c r="AA3" s="4">
        <f>'Commercial-Cooling'!AA3*Conversion!$B$3</f>
        <v>0</v>
      </c>
      <c r="AB3" s="4">
        <f>'Commercial-Cooling'!AB3*Conversion!$B$3</f>
        <v>0</v>
      </c>
      <c r="AC3" s="4">
        <f>'Commercial-Cooling'!AC3*Conversion!$B$3</f>
        <v>0</v>
      </c>
      <c r="AD3" s="4">
        <f>'Commercial-Cooling'!AD3*Conversion!$B$3</f>
        <v>0</v>
      </c>
      <c r="AE3" s="4">
        <f>'Commercial-Cooling'!AE3*Conversion!$B$3</f>
        <v>0</v>
      </c>
      <c r="AF3" s="4">
        <f>'Commercial-Cooling'!AF3*Conversion!$B$3</f>
        <v>0</v>
      </c>
      <c r="AG3" s="4">
        <f>'Commercial-Cooling'!AG3*Conversion!$B$3</f>
        <v>0</v>
      </c>
      <c r="AH3" s="4">
        <f>'Commercial-Cooling'!AH3*Conversion!$B$3</f>
        <v>0</v>
      </c>
      <c r="AI3" s="4">
        <f>'Commercial-Cooling'!AI3*Conversion!$B$3</f>
        <v>0</v>
      </c>
      <c r="AJ3" s="4">
        <f>'Commercial-Cooling'!AJ3*Conversion!$B$3</f>
        <v>0</v>
      </c>
      <c r="AK3" s="4">
        <f>'Commercial-Cooling'!AK3*Conversion!$B$3</f>
        <v>0</v>
      </c>
      <c r="AL3" s="4">
        <f>'Commercial-Cooling'!AL3*Conversion!$B$3</f>
        <v>0</v>
      </c>
      <c r="AM3" s="4">
        <f>'Commercial-Cooling'!AM3*Conversion!$B$3</f>
        <v>0</v>
      </c>
      <c r="AN3" s="4">
        <f>'Commercial-Cooling'!AN3*Conversion!$B$3</f>
        <v>0</v>
      </c>
      <c r="AO3" s="4">
        <f>'Commercial-Cooling'!AO3*Conversion!$B$3</f>
        <v>0</v>
      </c>
      <c r="AP3" s="4">
        <f>'Commercial-Cooling'!AP3*Conversion!$B$3</f>
        <v>0</v>
      </c>
      <c r="AQ3" s="4">
        <f>'Commercial-Cooling'!AQ3*Conversion!$B$3</f>
        <v>0</v>
      </c>
    </row>
    <row r="4" spans="1:43" x14ac:dyDescent="0.25">
      <c r="A4" s="1" t="s">
        <v>14</v>
      </c>
      <c r="B4" s="4">
        <f>'Commercial-Cooling'!B4*Conversion!$B$3</f>
        <v>0</v>
      </c>
      <c r="C4" s="4">
        <f>'Commercial-Cooling'!C4*Conversion!$B$3</f>
        <v>0</v>
      </c>
      <c r="D4" s="4">
        <f>'Commercial-Cooling'!D4*Conversion!$B$3</f>
        <v>0</v>
      </c>
      <c r="E4" s="4">
        <f>'Commercial-Cooling'!E4*Conversion!$B$3</f>
        <v>0</v>
      </c>
      <c r="F4" s="4">
        <f>'Commercial-Cooling'!F4*Conversion!$B$3</f>
        <v>0</v>
      </c>
      <c r="G4" s="4">
        <f>'Commercial-Cooling'!G4*Conversion!$B$3</f>
        <v>0</v>
      </c>
      <c r="H4" s="4">
        <f>'Commercial-Cooling'!H4*Conversion!$B$3</f>
        <v>0</v>
      </c>
      <c r="I4" s="4">
        <f>'Commercial-Cooling'!I4*Conversion!$B$3</f>
        <v>0</v>
      </c>
      <c r="J4" s="4">
        <f>'Commercial-Cooling'!J4*Conversion!$B$3</f>
        <v>0</v>
      </c>
      <c r="K4" s="4">
        <f>'Commercial-Cooling'!K4*Conversion!$B$3</f>
        <v>0</v>
      </c>
      <c r="L4" s="4">
        <f>'Commercial-Cooling'!L4*Conversion!$B$3</f>
        <v>0</v>
      </c>
      <c r="M4" s="4">
        <f>'Commercial-Cooling'!M4*Conversion!$B$3</f>
        <v>0</v>
      </c>
      <c r="N4" s="4">
        <f>'Commercial-Cooling'!N4*Conversion!$B$3</f>
        <v>0</v>
      </c>
      <c r="O4" s="4">
        <f>'Commercial-Cooling'!O4*Conversion!$B$3</f>
        <v>0</v>
      </c>
      <c r="P4" s="4">
        <f>'Commercial-Cooling'!P4*Conversion!$B$3</f>
        <v>0</v>
      </c>
      <c r="Q4" s="4">
        <f>'Commercial-Cooling'!Q4*Conversion!$B$3</f>
        <v>0</v>
      </c>
      <c r="R4" s="4">
        <f>'Commercial-Cooling'!R4*Conversion!$B$3</f>
        <v>0</v>
      </c>
      <c r="S4" s="4">
        <f>'Commercial-Cooling'!S4*Conversion!$B$3</f>
        <v>0</v>
      </c>
      <c r="T4" s="4">
        <f>'Commercial-Cooling'!T4*Conversion!$B$3</f>
        <v>0</v>
      </c>
      <c r="U4" s="4">
        <f>'Commercial-Cooling'!U4*Conversion!$B$3</f>
        <v>0</v>
      </c>
      <c r="V4" s="4">
        <f>'Commercial-Cooling'!V4*Conversion!$B$3</f>
        <v>0</v>
      </c>
      <c r="W4" s="4">
        <f>'Commercial-Cooling'!W4*Conversion!$B$3</f>
        <v>0</v>
      </c>
      <c r="X4" s="4">
        <f>'Commercial-Cooling'!X4*Conversion!$B$3</f>
        <v>0</v>
      </c>
      <c r="Y4" s="4">
        <f>'Commercial-Cooling'!Y4*Conversion!$B$3</f>
        <v>0</v>
      </c>
      <c r="Z4" s="4">
        <f>'Commercial-Cooling'!Z4*Conversion!$B$3</f>
        <v>0</v>
      </c>
      <c r="AA4" s="4">
        <f>'Commercial-Cooling'!AA4*Conversion!$B$3</f>
        <v>0</v>
      </c>
      <c r="AB4" s="4">
        <f>'Commercial-Cooling'!AB4*Conversion!$B$3</f>
        <v>0</v>
      </c>
      <c r="AC4" s="4">
        <f>'Commercial-Cooling'!AC4*Conversion!$B$3</f>
        <v>0</v>
      </c>
      <c r="AD4" s="4">
        <f>'Commercial-Cooling'!AD4*Conversion!$B$3</f>
        <v>0</v>
      </c>
      <c r="AE4" s="4">
        <f>'Commercial-Cooling'!AE4*Conversion!$B$3</f>
        <v>0</v>
      </c>
      <c r="AF4" s="4">
        <f>'Commercial-Cooling'!AF4*Conversion!$B$3</f>
        <v>0</v>
      </c>
      <c r="AG4" s="4">
        <f>'Commercial-Cooling'!AG4*Conversion!$B$3</f>
        <v>0</v>
      </c>
      <c r="AH4" s="4">
        <f>'Commercial-Cooling'!AH4*Conversion!$B$3</f>
        <v>0</v>
      </c>
      <c r="AI4" s="4">
        <f>'Commercial-Cooling'!AI4*Conversion!$B$3</f>
        <v>0</v>
      </c>
      <c r="AJ4" s="4">
        <f>'Commercial-Cooling'!AJ4*Conversion!$B$3</f>
        <v>0</v>
      </c>
      <c r="AK4" s="4">
        <f>'Commercial-Cooling'!AK4*Conversion!$B$3</f>
        <v>0</v>
      </c>
      <c r="AL4" s="4">
        <f>'Commercial-Cooling'!AL4*Conversion!$B$3</f>
        <v>0</v>
      </c>
      <c r="AM4" s="4">
        <f>'Commercial-Cooling'!AM4*Conversion!$B$3</f>
        <v>0</v>
      </c>
      <c r="AN4" s="4">
        <f>'Commercial-Cooling'!AN4*Conversion!$B$3</f>
        <v>0</v>
      </c>
      <c r="AO4" s="4">
        <f>'Commercial-Cooling'!AO4*Conversion!$B$3</f>
        <v>0</v>
      </c>
      <c r="AP4" s="4">
        <f>'Commercial-Cooling'!AP4*Conversion!$B$3</f>
        <v>0</v>
      </c>
      <c r="AQ4" s="4">
        <f>'Commercial-Cooling'!AQ4*Conversion!$B$3</f>
        <v>0</v>
      </c>
    </row>
    <row r="5" spans="1:43" x14ac:dyDescent="0.25">
      <c r="A5" s="1" t="s">
        <v>15</v>
      </c>
      <c r="B5" s="4">
        <f>'Commercial-Cooling'!B5*Conversion!$B$3</f>
        <v>0</v>
      </c>
      <c r="C5" s="4">
        <f>'Commercial-Cooling'!C5*Conversion!$B$3</f>
        <v>0</v>
      </c>
      <c r="D5" s="4">
        <f>'Commercial-Cooling'!D5*Conversion!$B$3</f>
        <v>0</v>
      </c>
      <c r="E5" s="4">
        <f>'Commercial-Cooling'!E5*Conversion!$B$3</f>
        <v>0</v>
      </c>
      <c r="F5" s="4">
        <f>'Commercial-Cooling'!F5*Conversion!$B$3</f>
        <v>0</v>
      </c>
      <c r="G5" s="4">
        <f>'Commercial-Cooling'!G5*Conversion!$B$3</f>
        <v>0</v>
      </c>
      <c r="H5" s="4">
        <f>'Commercial-Cooling'!H5*Conversion!$B$3</f>
        <v>0</v>
      </c>
      <c r="I5" s="4">
        <f>'Commercial-Cooling'!I5*Conversion!$B$3</f>
        <v>0</v>
      </c>
      <c r="J5" s="4">
        <f>'Commercial-Cooling'!J5*Conversion!$B$3</f>
        <v>0</v>
      </c>
      <c r="K5" s="4">
        <f>'Commercial-Cooling'!K5*Conversion!$B$3</f>
        <v>0</v>
      </c>
      <c r="L5" s="4">
        <f>'Commercial-Cooling'!L5*Conversion!$B$3</f>
        <v>0</v>
      </c>
      <c r="M5" s="4">
        <f>'Commercial-Cooling'!M5*Conversion!$B$3</f>
        <v>0</v>
      </c>
      <c r="N5" s="4">
        <f>'Commercial-Cooling'!N5*Conversion!$B$3</f>
        <v>0</v>
      </c>
      <c r="O5" s="4">
        <f>'Commercial-Cooling'!O5*Conversion!$B$3</f>
        <v>0</v>
      </c>
      <c r="P5" s="4">
        <f>'Commercial-Cooling'!P5*Conversion!$B$3</f>
        <v>0</v>
      </c>
      <c r="Q5" s="4">
        <f>'Commercial-Cooling'!Q5*Conversion!$B$3</f>
        <v>0</v>
      </c>
      <c r="R5" s="4">
        <f>'Commercial-Cooling'!R5*Conversion!$B$3</f>
        <v>0</v>
      </c>
      <c r="S5" s="4">
        <f>'Commercial-Cooling'!S5*Conversion!$B$3</f>
        <v>0</v>
      </c>
      <c r="T5" s="4">
        <f>'Commercial-Cooling'!T5*Conversion!$B$3</f>
        <v>0</v>
      </c>
      <c r="U5" s="4">
        <f>'Commercial-Cooling'!U5*Conversion!$B$3</f>
        <v>0</v>
      </c>
      <c r="V5" s="4">
        <f>'Commercial-Cooling'!V5*Conversion!$B$3</f>
        <v>0</v>
      </c>
      <c r="W5" s="4">
        <f>'Commercial-Cooling'!W5*Conversion!$B$3</f>
        <v>0</v>
      </c>
      <c r="X5" s="4">
        <f>'Commercial-Cooling'!X5*Conversion!$B$3</f>
        <v>0</v>
      </c>
      <c r="Y5" s="4">
        <f>'Commercial-Cooling'!Y5*Conversion!$B$3</f>
        <v>0</v>
      </c>
      <c r="Z5" s="4">
        <f>'Commercial-Cooling'!Z5*Conversion!$B$3</f>
        <v>0</v>
      </c>
      <c r="AA5" s="4">
        <f>'Commercial-Cooling'!AA5*Conversion!$B$3</f>
        <v>0</v>
      </c>
      <c r="AB5" s="4">
        <f>'Commercial-Cooling'!AB5*Conversion!$B$3</f>
        <v>0</v>
      </c>
      <c r="AC5" s="4">
        <f>'Commercial-Cooling'!AC5*Conversion!$B$3</f>
        <v>0</v>
      </c>
      <c r="AD5" s="4">
        <f>'Commercial-Cooling'!AD5*Conversion!$B$3</f>
        <v>0</v>
      </c>
      <c r="AE5" s="4">
        <f>'Commercial-Cooling'!AE5*Conversion!$B$3</f>
        <v>0</v>
      </c>
      <c r="AF5" s="4">
        <f>'Commercial-Cooling'!AF5*Conversion!$B$3</f>
        <v>0</v>
      </c>
      <c r="AG5" s="4">
        <f>'Commercial-Cooling'!AG5*Conversion!$B$3</f>
        <v>0</v>
      </c>
      <c r="AH5" s="4">
        <f>'Commercial-Cooling'!AH5*Conversion!$B$3</f>
        <v>0</v>
      </c>
      <c r="AI5" s="4">
        <f>'Commercial-Cooling'!AI5*Conversion!$B$3</f>
        <v>0</v>
      </c>
      <c r="AJ5" s="4">
        <f>'Commercial-Cooling'!AJ5*Conversion!$B$3</f>
        <v>0</v>
      </c>
      <c r="AK5" s="4">
        <f>'Commercial-Cooling'!AK5*Conversion!$B$3</f>
        <v>0</v>
      </c>
      <c r="AL5" s="4">
        <f>'Commercial-Cooling'!AL5*Conversion!$B$3</f>
        <v>0</v>
      </c>
      <c r="AM5" s="4">
        <f>'Commercial-Cooling'!AM5*Conversion!$B$3</f>
        <v>0</v>
      </c>
      <c r="AN5" s="4">
        <f>'Commercial-Cooling'!AN5*Conversion!$B$3</f>
        <v>0</v>
      </c>
      <c r="AO5" s="4">
        <f>'Commercial-Cooling'!AO5*Conversion!$B$3</f>
        <v>0</v>
      </c>
      <c r="AP5" s="4">
        <f>'Commercial-Cooling'!AP5*Conversion!$B$3</f>
        <v>0</v>
      </c>
      <c r="AQ5" s="4">
        <f>'Commercial-Cooling'!AQ5*Conversion!$B$3</f>
        <v>0</v>
      </c>
    </row>
    <row r="6" spans="1:43" x14ac:dyDescent="0.25">
      <c r="A6" s="1" t="s">
        <v>16</v>
      </c>
      <c r="B6" s="4">
        <f>'Commercial-Cooling'!B6*Conversion!$B$3</f>
        <v>0</v>
      </c>
      <c r="C6" s="4">
        <f>'Commercial-Cooling'!C6*Conversion!$B$3</f>
        <v>0</v>
      </c>
      <c r="D6" s="4">
        <f>'Commercial-Cooling'!D6*Conversion!$B$3</f>
        <v>0</v>
      </c>
      <c r="E6" s="4">
        <f>'Commercial-Cooling'!E6*Conversion!$B$3</f>
        <v>0</v>
      </c>
      <c r="F6" s="4">
        <f>'Commercial-Cooling'!F6*Conversion!$B$3</f>
        <v>0</v>
      </c>
      <c r="G6" s="4">
        <f>'Commercial-Cooling'!G6*Conversion!$B$3</f>
        <v>0</v>
      </c>
      <c r="H6" s="4">
        <f>'Commercial-Cooling'!H6*Conversion!$B$3</f>
        <v>0</v>
      </c>
      <c r="I6" s="4">
        <f>'Commercial-Cooling'!I6*Conversion!$B$3</f>
        <v>0</v>
      </c>
      <c r="J6" s="4">
        <f>'Commercial-Cooling'!J6*Conversion!$B$3</f>
        <v>0</v>
      </c>
      <c r="K6" s="4">
        <f>'Commercial-Cooling'!K6*Conversion!$B$3</f>
        <v>0</v>
      </c>
      <c r="L6" s="4">
        <f>'Commercial-Cooling'!L6*Conversion!$B$3</f>
        <v>0</v>
      </c>
      <c r="M6" s="4">
        <f>'Commercial-Cooling'!M6*Conversion!$B$3</f>
        <v>0</v>
      </c>
      <c r="N6" s="4">
        <f>'Commercial-Cooling'!N6*Conversion!$B$3</f>
        <v>0</v>
      </c>
      <c r="O6" s="4">
        <f>'Commercial-Cooling'!O6*Conversion!$B$3</f>
        <v>0</v>
      </c>
      <c r="P6" s="4">
        <f>'Commercial-Cooling'!P6*Conversion!$B$3</f>
        <v>0</v>
      </c>
      <c r="Q6" s="4">
        <f>'Commercial-Cooling'!Q6*Conversion!$B$3</f>
        <v>0</v>
      </c>
      <c r="R6" s="4">
        <f>'Commercial-Cooling'!R6*Conversion!$B$3</f>
        <v>0</v>
      </c>
      <c r="S6" s="4">
        <f>'Commercial-Cooling'!S6*Conversion!$B$3</f>
        <v>0</v>
      </c>
      <c r="T6" s="4">
        <f>'Commercial-Cooling'!T6*Conversion!$B$3</f>
        <v>0</v>
      </c>
      <c r="U6" s="4">
        <f>'Commercial-Cooling'!U6*Conversion!$B$3</f>
        <v>0</v>
      </c>
      <c r="V6" s="4">
        <f>'Commercial-Cooling'!V6*Conversion!$B$3</f>
        <v>0</v>
      </c>
      <c r="W6" s="4">
        <f>'Commercial-Cooling'!W6*Conversion!$B$3</f>
        <v>0</v>
      </c>
      <c r="X6" s="4">
        <f>'Commercial-Cooling'!X6*Conversion!$B$3</f>
        <v>0</v>
      </c>
      <c r="Y6" s="4">
        <f>'Commercial-Cooling'!Y6*Conversion!$B$3</f>
        <v>0</v>
      </c>
      <c r="Z6" s="4">
        <f>'Commercial-Cooling'!Z6*Conversion!$B$3</f>
        <v>0</v>
      </c>
      <c r="AA6" s="4">
        <f>'Commercial-Cooling'!AA6*Conversion!$B$3</f>
        <v>0</v>
      </c>
      <c r="AB6" s="4">
        <f>'Commercial-Cooling'!AB6*Conversion!$B$3</f>
        <v>0</v>
      </c>
      <c r="AC6" s="4">
        <f>'Commercial-Cooling'!AC6*Conversion!$B$3</f>
        <v>0</v>
      </c>
      <c r="AD6" s="4">
        <f>'Commercial-Cooling'!AD6*Conversion!$B$3</f>
        <v>0</v>
      </c>
      <c r="AE6" s="4">
        <f>'Commercial-Cooling'!AE6*Conversion!$B$3</f>
        <v>0</v>
      </c>
      <c r="AF6" s="4">
        <f>'Commercial-Cooling'!AF6*Conversion!$B$3</f>
        <v>0</v>
      </c>
      <c r="AG6" s="4">
        <f>'Commercial-Cooling'!AG6*Conversion!$B$3</f>
        <v>0</v>
      </c>
      <c r="AH6" s="4">
        <f>'Commercial-Cooling'!AH6*Conversion!$B$3</f>
        <v>0</v>
      </c>
      <c r="AI6" s="4">
        <f>'Commercial-Cooling'!AI6*Conversion!$B$3</f>
        <v>0</v>
      </c>
      <c r="AJ6" s="4">
        <f>'Commercial-Cooling'!AJ6*Conversion!$B$3</f>
        <v>0</v>
      </c>
      <c r="AK6" s="4">
        <f>'Commercial-Cooling'!AK6*Conversion!$B$3</f>
        <v>0</v>
      </c>
      <c r="AL6" s="4">
        <f>'Commercial-Cooling'!AL6*Conversion!$B$3</f>
        <v>0</v>
      </c>
      <c r="AM6" s="4">
        <f>'Commercial-Cooling'!AM6*Conversion!$B$3</f>
        <v>0</v>
      </c>
      <c r="AN6" s="4">
        <f>'Commercial-Cooling'!AN6*Conversion!$B$3</f>
        <v>0</v>
      </c>
      <c r="AO6" s="4">
        <f>'Commercial-Cooling'!AO6*Conversion!$B$3</f>
        <v>0</v>
      </c>
      <c r="AP6" s="4">
        <f>'Commercial-Cooling'!AP6*Conversion!$B$3</f>
        <v>0</v>
      </c>
      <c r="AQ6" s="4">
        <f>'Commercial-Cooling'!AQ6*Conversion!$B$3</f>
        <v>0</v>
      </c>
    </row>
    <row r="7" spans="1:43" x14ac:dyDescent="0.25">
      <c r="A7" s="1" t="s">
        <v>17</v>
      </c>
      <c r="B7" s="4">
        <f>'Commercial-Cooling'!B7*Conversion!$B$3</f>
        <v>0</v>
      </c>
      <c r="C7" s="4">
        <f>'Commercial-Cooling'!C7*Conversion!$B$3</f>
        <v>0</v>
      </c>
      <c r="D7" s="4">
        <f>'Commercial-Cooling'!D7*Conversion!$B$3</f>
        <v>0</v>
      </c>
      <c r="E7" s="4">
        <f>'Commercial-Cooling'!E7*Conversion!$B$3</f>
        <v>0</v>
      </c>
      <c r="F7" s="4">
        <f>'Commercial-Cooling'!F7*Conversion!$B$3</f>
        <v>0</v>
      </c>
      <c r="G7" s="4">
        <f>'Commercial-Cooling'!G7*Conversion!$B$3</f>
        <v>0</v>
      </c>
      <c r="H7" s="4">
        <f>'Commercial-Cooling'!H7*Conversion!$B$3</f>
        <v>0</v>
      </c>
      <c r="I7" s="4">
        <f>'Commercial-Cooling'!I7*Conversion!$B$3</f>
        <v>0</v>
      </c>
      <c r="J7" s="4">
        <f>'Commercial-Cooling'!J7*Conversion!$B$3</f>
        <v>0</v>
      </c>
      <c r="K7" s="4">
        <f>'Commercial-Cooling'!K7*Conversion!$B$3</f>
        <v>0</v>
      </c>
      <c r="L7" s="4">
        <f>'Commercial-Cooling'!L7*Conversion!$B$3</f>
        <v>0</v>
      </c>
      <c r="M7" s="4">
        <f>'Commercial-Cooling'!M7*Conversion!$B$3</f>
        <v>0</v>
      </c>
      <c r="N7" s="4">
        <f>'Commercial-Cooling'!N7*Conversion!$B$3</f>
        <v>0</v>
      </c>
      <c r="O7" s="4">
        <f>'Commercial-Cooling'!O7*Conversion!$B$3</f>
        <v>0</v>
      </c>
      <c r="P7" s="4">
        <f>'Commercial-Cooling'!P7*Conversion!$B$3</f>
        <v>0</v>
      </c>
      <c r="Q7" s="4">
        <f>'Commercial-Cooling'!Q7*Conversion!$B$3</f>
        <v>0</v>
      </c>
      <c r="R7" s="4">
        <f>'Commercial-Cooling'!R7*Conversion!$B$3</f>
        <v>0</v>
      </c>
      <c r="S7" s="4">
        <f>'Commercial-Cooling'!S7*Conversion!$B$3</f>
        <v>0</v>
      </c>
      <c r="T7" s="4">
        <f>'Commercial-Cooling'!T7*Conversion!$B$3</f>
        <v>0</v>
      </c>
      <c r="U7" s="4">
        <f>'Commercial-Cooling'!U7*Conversion!$B$3</f>
        <v>0</v>
      </c>
      <c r="V7" s="4">
        <f>'Commercial-Cooling'!V7*Conversion!$B$3</f>
        <v>0</v>
      </c>
      <c r="W7" s="4">
        <f>'Commercial-Cooling'!W7*Conversion!$B$3</f>
        <v>0</v>
      </c>
      <c r="X7" s="4">
        <f>'Commercial-Cooling'!X7*Conversion!$B$3</f>
        <v>0</v>
      </c>
      <c r="Y7" s="4">
        <f>'Commercial-Cooling'!Y7*Conversion!$B$3</f>
        <v>0</v>
      </c>
      <c r="Z7" s="4">
        <f>'Commercial-Cooling'!Z7*Conversion!$B$3</f>
        <v>0</v>
      </c>
      <c r="AA7" s="4">
        <f>'Commercial-Cooling'!AA7*Conversion!$B$3</f>
        <v>0</v>
      </c>
      <c r="AB7" s="4">
        <f>'Commercial-Cooling'!AB7*Conversion!$B$3</f>
        <v>0</v>
      </c>
      <c r="AC7" s="4">
        <f>'Commercial-Cooling'!AC7*Conversion!$B$3</f>
        <v>0</v>
      </c>
      <c r="AD7" s="4">
        <f>'Commercial-Cooling'!AD7*Conversion!$B$3</f>
        <v>0</v>
      </c>
      <c r="AE7" s="4">
        <f>'Commercial-Cooling'!AE7*Conversion!$B$3</f>
        <v>0</v>
      </c>
      <c r="AF7" s="4">
        <f>'Commercial-Cooling'!AF7*Conversion!$B$3</f>
        <v>0</v>
      </c>
      <c r="AG7" s="4">
        <f>'Commercial-Cooling'!AG7*Conversion!$B$3</f>
        <v>0</v>
      </c>
      <c r="AH7" s="4">
        <f>'Commercial-Cooling'!AH7*Conversion!$B$3</f>
        <v>0</v>
      </c>
      <c r="AI7" s="4">
        <f>'Commercial-Cooling'!AI7*Conversion!$B$3</f>
        <v>0</v>
      </c>
      <c r="AJ7" s="4">
        <f>'Commercial-Cooling'!AJ7*Conversion!$B$3</f>
        <v>0</v>
      </c>
      <c r="AK7" s="4">
        <f>'Commercial-Cooling'!AK7*Conversion!$B$3</f>
        <v>0</v>
      </c>
      <c r="AL7" s="4">
        <f>'Commercial-Cooling'!AL7*Conversion!$B$3</f>
        <v>0</v>
      </c>
      <c r="AM7" s="4">
        <f>'Commercial-Cooling'!AM7*Conversion!$B$3</f>
        <v>0</v>
      </c>
      <c r="AN7" s="4">
        <f>'Commercial-Cooling'!AN7*Conversion!$B$3</f>
        <v>0</v>
      </c>
      <c r="AO7" s="4">
        <f>'Commercial-Cooling'!AO7*Conversion!$B$3</f>
        <v>0</v>
      </c>
      <c r="AP7" s="4">
        <f>'Commercial-Cooling'!AP7*Conversion!$B$3</f>
        <v>0</v>
      </c>
      <c r="AQ7" s="4">
        <f>'Commercial-Cooling'!AQ7*Conversion!$B$3</f>
        <v>0</v>
      </c>
    </row>
    <row r="8" spans="1:43" x14ac:dyDescent="0.25">
      <c r="A8" s="1" t="s">
        <v>18</v>
      </c>
      <c r="B8" s="4">
        <f>'Commercial-Cooling'!B8*Conversion!$B$3</f>
        <v>0</v>
      </c>
      <c r="C8" s="4">
        <f>'Commercial-Cooling'!C8*Conversion!$B$3</f>
        <v>0</v>
      </c>
      <c r="D8" s="4">
        <f>'Commercial-Cooling'!D8*Conversion!$B$3</f>
        <v>0</v>
      </c>
      <c r="E8" s="4">
        <f>'Commercial-Cooling'!E8*Conversion!$B$3</f>
        <v>0</v>
      </c>
      <c r="F8" s="4">
        <f>'Commercial-Cooling'!F8*Conversion!$B$3</f>
        <v>0</v>
      </c>
      <c r="G8" s="4">
        <f>'Commercial-Cooling'!G8*Conversion!$B$3</f>
        <v>0</v>
      </c>
      <c r="H8" s="4">
        <f>'Commercial-Cooling'!H8*Conversion!$B$3</f>
        <v>0</v>
      </c>
      <c r="I8" s="4">
        <f>'Commercial-Cooling'!I8*Conversion!$B$3</f>
        <v>0</v>
      </c>
      <c r="J8" s="4">
        <f>'Commercial-Cooling'!J8*Conversion!$B$3</f>
        <v>0</v>
      </c>
      <c r="K8" s="4">
        <f>'Commercial-Cooling'!K8*Conversion!$B$3</f>
        <v>0</v>
      </c>
      <c r="L8" s="4">
        <f>'Commercial-Cooling'!L8*Conversion!$B$3</f>
        <v>0</v>
      </c>
      <c r="M8" s="4">
        <f>'Commercial-Cooling'!M8*Conversion!$B$3</f>
        <v>0</v>
      </c>
      <c r="N8" s="4">
        <f>'Commercial-Cooling'!N8*Conversion!$B$3</f>
        <v>0</v>
      </c>
      <c r="O8" s="4">
        <f>'Commercial-Cooling'!O8*Conversion!$B$3</f>
        <v>0</v>
      </c>
      <c r="P8" s="4">
        <f>'Commercial-Cooling'!P8*Conversion!$B$3</f>
        <v>0</v>
      </c>
      <c r="Q8" s="4">
        <f>'Commercial-Cooling'!Q8*Conversion!$B$3</f>
        <v>0</v>
      </c>
      <c r="R8" s="4">
        <f>'Commercial-Cooling'!R8*Conversion!$B$3</f>
        <v>0</v>
      </c>
      <c r="S8" s="4">
        <f>'Commercial-Cooling'!S8*Conversion!$B$3</f>
        <v>0</v>
      </c>
      <c r="T8" s="4">
        <f>'Commercial-Cooling'!T8*Conversion!$B$3</f>
        <v>0</v>
      </c>
      <c r="U8" s="4">
        <f>'Commercial-Cooling'!U8*Conversion!$B$3</f>
        <v>0</v>
      </c>
      <c r="V8" s="4">
        <f>'Commercial-Cooling'!V8*Conversion!$B$3</f>
        <v>0</v>
      </c>
      <c r="W8" s="4">
        <f>'Commercial-Cooling'!W8*Conversion!$B$3</f>
        <v>0</v>
      </c>
      <c r="X8" s="4">
        <f>'Commercial-Cooling'!X8*Conversion!$B$3</f>
        <v>0</v>
      </c>
      <c r="Y8" s="4">
        <f>'Commercial-Cooling'!Y8*Conversion!$B$3</f>
        <v>0</v>
      </c>
      <c r="Z8" s="4">
        <f>'Commercial-Cooling'!Z8*Conversion!$B$3</f>
        <v>0</v>
      </c>
      <c r="AA8" s="4">
        <f>'Commercial-Cooling'!AA8*Conversion!$B$3</f>
        <v>0</v>
      </c>
      <c r="AB8" s="4">
        <f>'Commercial-Cooling'!AB8*Conversion!$B$3</f>
        <v>0</v>
      </c>
      <c r="AC8" s="4">
        <f>'Commercial-Cooling'!AC8*Conversion!$B$3</f>
        <v>0</v>
      </c>
      <c r="AD8" s="4">
        <f>'Commercial-Cooling'!AD8*Conversion!$B$3</f>
        <v>0</v>
      </c>
      <c r="AE8" s="4">
        <f>'Commercial-Cooling'!AE8*Conversion!$B$3</f>
        <v>0</v>
      </c>
      <c r="AF8" s="4">
        <f>'Commercial-Cooling'!AF8*Conversion!$B$3</f>
        <v>0</v>
      </c>
      <c r="AG8" s="4">
        <f>'Commercial-Cooling'!AG8*Conversion!$B$3</f>
        <v>0</v>
      </c>
      <c r="AH8" s="4">
        <f>'Commercial-Cooling'!AH8*Conversion!$B$3</f>
        <v>0</v>
      </c>
      <c r="AI8" s="4">
        <f>'Commercial-Cooling'!AI8*Conversion!$B$3</f>
        <v>0</v>
      </c>
      <c r="AJ8" s="4">
        <f>'Commercial-Cooling'!AJ8*Conversion!$B$3</f>
        <v>0</v>
      </c>
      <c r="AK8" s="4">
        <f>'Commercial-Cooling'!AK8*Conversion!$B$3</f>
        <v>0</v>
      </c>
      <c r="AL8" s="4">
        <f>'Commercial-Cooling'!AL8*Conversion!$B$3</f>
        <v>0</v>
      </c>
      <c r="AM8" s="4">
        <f>'Commercial-Cooling'!AM8*Conversion!$B$3</f>
        <v>0</v>
      </c>
      <c r="AN8" s="4">
        <f>'Commercial-Cooling'!AN8*Conversion!$B$3</f>
        <v>0</v>
      </c>
      <c r="AO8" s="4">
        <f>'Commercial-Cooling'!AO8*Conversion!$B$3</f>
        <v>0</v>
      </c>
      <c r="AP8" s="4">
        <f>'Commercial-Cooling'!AP8*Conversion!$B$3</f>
        <v>0</v>
      </c>
      <c r="AQ8" s="4">
        <f>'Commercial-Cooling'!AQ8*Conversion!$B$3</f>
        <v>0</v>
      </c>
    </row>
    <row r="9" spans="1:43" x14ac:dyDescent="0.25">
      <c r="A9" s="1" t="s">
        <v>19</v>
      </c>
      <c r="B9" s="4">
        <f>'Commercial-Cooling'!B9*Conversion!$B$3</f>
        <v>0</v>
      </c>
      <c r="C9" s="4">
        <f>'Commercial-Cooling'!C9*Conversion!$B$3</f>
        <v>0</v>
      </c>
      <c r="D9" s="4">
        <f>'Commercial-Cooling'!D9*Conversion!$B$3</f>
        <v>0</v>
      </c>
      <c r="E9" s="4">
        <f>'Commercial-Cooling'!E9*Conversion!$B$3</f>
        <v>0</v>
      </c>
      <c r="F9" s="4">
        <f>'Commercial-Cooling'!F9*Conversion!$B$3</f>
        <v>0</v>
      </c>
      <c r="G9" s="4">
        <f>'Commercial-Cooling'!G9*Conversion!$B$3</f>
        <v>0</v>
      </c>
      <c r="H9" s="4">
        <f>'Commercial-Cooling'!H9*Conversion!$B$3</f>
        <v>0</v>
      </c>
      <c r="I9" s="4">
        <f>'Commercial-Cooling'!I9*Conversion!$B$3</f>
        <v>0</v>
      </c>
      <c r="J9" s="4">
        <f>'Commercial-Cooling'!J9*Conversion!$B$3</f>
        <v>0</v>
      </c>
      <c r="K9" s="4">
        <f>'Commercial-Cooling'!K9*Conversion!$B$3</f>
        <v>0</v>
      </c>
      <c r="L9" s="4">
        <f>'Commercial-Cooling'!L9*Conversion!$B$3</f>
        <v>0</v>
      </c>
      <c r="M9" s="4">
        <f>'Commercial-Cooling'!M9*Conversion!$B$3</f>
        <v>0</v>
      </c>
      <c r="N9" s="4">
        <f>'Commercial-Cooling'!N9*Conversion!$B$3</f>
        <v>0</v>
      </c>
      <c r="O9" s="4">
        <f>'Commercial-Cooling'!O9*Conversion!$B$3</f>
        <v>0</v>
      </c>
      <c r="P9" s="4">
        <f>'Commercial-Cooling'!P9*Conversion!$B$3</f>
        <v>0</v>
      </c>
      <c r="Q9" s="4">
        <f>'Commercial-Cooling'!Q9*Conversion!$B$3</f>
        <v>0</v>
      </c>
      <c r="R9" s="4">
        <f>'Commercial-Cooling'!R9*Conversion!$B$3</f>
        <v>0</v>
      </c>
      <c r="S9" s="4">
        <f>'Commercial-Cooling'!S9*Conversion!$B$3</f>
        <v>0</v>
      </c>
      <c r="T9" s="4">
        <f>'Commercial-Cooling'!T9*Conversion!$B$3</f>
        <v>0</v>
      </c>
      <c r="U9" s="4">
        <f>'Commercial-Cooling'!U9*Conversion!$B$3</f>
        <v>0</v>
      </c>
      <c r="V9" s="4">
        <f>'Commercial-Cooling'!V9*Conversion!$B$3</f>
        <v>0</v>
      </c>
      <c r="W9" s="4">
        <f>'Commercial-Cooling'!W9*Conversion!$B$3</f>
        <v>0</v>
      </c>
      <c r="X9" s="4">
        <f>'Commercial-Cooling'!X9*Conversion!$B$3</f>
        <v>0</v>
      </c>
      <c r="Y9" s="4">
        <f>'Commercial-Cooling'!Y9*Conversion!$B$3</f>
        <v>0</v>
      </c>
      <c r="Z9" s="4">
        <f>'Commercial-Cooling'!Z9*Conversion!$B$3</f>
        <v>0</v>
      </c>
      <c r="AA9" s="4">
        <f>'Commercial-Cooling'!AA9*Conversion!$B$3</f>
        <v>0</v>
      </c>
      <c r="AB9" s="4">
        <f>'Commercial-Cooling'!AB9*Conversion!$B$3</f>
        <v>0</v>
      </c>
      <c r="AC9" s="4">
        <f>'Commercial-Cooling'!AC9*Conversion!$B$3</f>
        <v>0</v>
      </c>
      <c r="AD9" s="4">
        <f>'Commercial-Cooling'!AD9*Conversion!$B$3</f>
        <v>0</v>
      </c>
      <c r="AE9" s="4">
        <f>'Commercial-Cooling'!AE9*Conversion!$B$3</f>
        <v>0</v>
      </c>
      <c r="AF9" s="4">
        <f>'Commercial-Cooling'!AF9*Conversion!$B$3</f>
        <v>0</v>
      </c>
      <c r="AG9" s="4">
        <f>'Commercial-Cooling'!AG9*Conversion!$B$3</f>
        <v>0</v>
      </c>
      <c r="AH9" s="4">
        <f>'Commercial-Cooling'!AH9*Conversion!$B$3</f>
        <v>0</v>
      </c>
      <c r="AI9" s="4">
        <f>'Commercial-Cooling'!AI9*Conversion!$B$3</f>
        <v>0</v>
      </c>
      <c r="AJ9" s="4">
        <f>'Commercial-Cooling'!AJ9*Conversion!$B$3</f>
        <v>0</v>
      </c>
      <c r="AK9" s="4">
        <f>'Commercial-Cooling'!AK9*Conversion!$B$3</f>
        <v>0</v>
      </c>
      <c r="AL9" s="4">
        <f>'Commercial-Cooling'!AL9*Conversion!$B$3</f>
        <v>0</v>
      </c>
      <c r="AM9" s="4">
        <f>'Commercial-Cooling'!AM9*Conversion!$B$3</f>
        <v>0</v>
      </c>
      <c r="AN9" s="4">
        <f>'Commercial-Cooling'!AN9*Conversion!$B$3</f>
        <v>0</v>
      </c>
      <c r="AO9" s="4">
        <f>'Commercial-Cooling'!AO9*Conversion!$B$3</f>
        <v>0</v>
      </c>
      <c r="AP9" s="4">
        <f>'Commercial-Cooling'!AP9*Conversion!$B$3</f>
        <v>0</v>
      </c>
      <c r="AQ9" s="4">
        <f>'Commercial-Cooling'!AQ9*Conversion!$B$3</f>
        <v>0</v>
      </c>
    </row>
    <row r="10" spans="1:43" x14ac:dyDescent="0.25">
      <c r="A10" s="1" t="s">
        <v>20</v>
      </c>
      <c r="B10" s="4">
        <f>'Commercial-Cooling'!B10*Conversion!$B$3</f>
        <v>0</v>
      </c>
      <c r="C10" s="4">
        <f>'Commercial-Cooling'!C10*Conversion!$B$3</f>
        <v>0</v>
      </c>
      <c r="D10" s="4">
        <f>'Commercial-Cooling'!D10*Conversion!$B$3</f>
        <v>0</v>
      </c>
      <c r="E10" s="4">
        <f>'Commercial-Cooling'!E10*Conversion!$B$3</f>
        <v>0</v>
      </c>
      <c r="F10" s="4">
        <f>'Commercial-Cooling'!F10*Conversion!$B$3</f>
        <v>0</v>
      </c>
      <c r="G10" s="4">
        <f>'Commercial-Cooling'!G10*Conversion!$B$3</f>
        <v>0</v>
      </c>
      <c r="H10" s="4">
        <f>'Commercial-Cooling'!H10*Conversion!$B$3</f>
        <v>0</v>
      </c>
      <c r="I10" s="4">
        <f>'Commercial-Cooling'!I10*Conversion!$B$3</f>
        <v>0</v>
      </c>
      <c r="J10" s="4">
        <f>'Commercial-Cooling'!J10*Conversion!$B$3</f>
        <v>0</v>
      </c>
      <c r="K10" s="4">
        <f>'Commercial-Cooling'!K10*Conversion!$B$3</f>
        <v>0</v>
      </c>
      <c r="L10" s="4">
        <f>'Commercial-Cooling'!L10*Conversion!$B$3</f>
        <v>0</v>
      </c>
      <c r="M10" s="4">
        <f>'Commercial-Cooling'!M10*Conversion!$B$3</f>
        <v>0</v>
      </c>
      <c r="N10" s="4">
        <f>'Commercial-Cooling'!N10*Conversion!$B$3</f>
        <v>0</v>
      </c>
      <c r="O10" s="4">
        <f>'Commercial-Cooling'!O10*Conversion!$B$3</f>
        <v>0</v>
      </c>
      <c r="P10" s="4">
        <f>'Commercial-Cooling'!P10*Conversion!$B$3</f>
        <v>0</v>
      </c>
      <c r="Q10" s="4">
        <f>'Commercial-Cooling'!Q10*Conversion!$B$3</f>
        <v>0</v>
      </c>
      <c r="R10" s="4">
        <f>'Commercial-Cooling'!R10*Conversion!$B$3</f>
        <v>0</v>
      </c>
      <c r="S10" s="4">
        <f>'Commercial-Cooling'!S10*Conversion!$B$3</f>
        <v>0</v>
      </c>
      <c r="T10" s="4">
        <f>'Commercial-Cooling'!T10*Conversion!$B$3</f>
        <v>0</v>
      </c>
      <c r="U10" s="4">
        <f>'Commercial-Cooling'!U10*Conversion!$B$3</f>
        <v>0</v>
      </c>
      <c r="V10" s="4">
        <f>'Commercial-Cooling'!V10*Conversion!$B$3</f>
        <v>0</v>
      </c>
      <c r="W10" s="4">
        <f>'Commercial-Cooling'!W10*Conversion!$B$3</f>
        <v>0</v>
      </c>
      <c r="X10" s="4">
        <f>'Commercial-Cooling'!X10*Conversion!$B$3</f>
        <v>0</v>
      </c>
      <c r="Y10" s="4">
        <f>'Commercial-Cooling'!Y10*Conversion!$B$3</f>
        <v>0</v>
      </c>
      <c r="Z10" s="4">
        <f>'Commercial-Cooling'!Z10*Conversion!$B$3</f>
        <v>0</v>
      </c>
      <c r="AA10" s="4">
        <f>'Commercial-Cooling'!AA10*Conversion!$B$3</f>
        <v>0</v>
      </c>
      <c r="AB10" s="4">
        <f>'Commercial-Cooling'!AB10*Conversion!$B$3</f>
        <v>0</v>
      </c>
      <c r="AC10" s="4">
        <f>'Commercial-Cooling'!AC10*Conversion!$B$3</f>
        <v>0</v>
      </c>
      <c r="AD10" s="4">
        <f>'Commercial-Cooling'!AD10*Conversion!$B$3</f>
        <v>0</v>
      </c>
      <c r="AE10" s="4">
        <f>'Commercial-Cooling'!AE10*Conversion!$B$3</f>
        <v>0</v>
      </c>
      <c r="AF10" s="4">
        <f>'Commercial-Cooling'!AF10*Conversion!$B$3</f>
        <v>0</v>
      </c>
      <c r="AG10" s="4">
        <f>'Commercial-Cooling'!AG10*Conversion!$B$3</f>
        <v>0</v>
      </c>
      <c r="AH10" s="4">
        <f>'Commercial-Cooling'!AH10*Conversion!$B$3</f>
        <v>0</v>
      </c>
      <c r="AI10" s="4">
        <f>'Commercial-Cooling'!AI10*Conversion!$B$3</f>
        <v>0</v>
      </c>
      <c r="AJ10" s="4">
        <f>'Commercial-Cooling'!AJ10*Conversion!$B$3</f>
        <v>0</v>
      </c>
      <c r="AK10" s="4">
        <f>'Commercial-Cooling'!AK10*Conversion!$B$3</f>
        <v>0</v>
      </c>
      <c r="AL10" s="4">
        <f>'Commercial-Cooling'!AL10*Conversion!$B$3</f>
        <v>0</v>
      </c>
      <c r="AM10" s="4">
        <f>'Commercial-Cooling'!AM10*Conversion!$B$3</f>
        <v>0</v>
      </c>
      <c r="AN10" s="4">
        <f>'Commercial-Cooling'!AN10*Conversion!$B$3</f>
        <v>0</v>
      </c>
      <c r="AO10" s="4">
        <f>'Commercial-Cooling'!AO10*Conversion!$B$3</f>
        <v>0</v>
      </c>
      <c r="AP10" s="4">
        <f>'Commercial-Cooling'!AP10*Conversion!$B$3</f>
        <v>0</v>
      </c>
      <c r="AQ10" s="4">
        <f>'Commercial-Cooling'!AQ10*Conversion!$B$3</f>
        <v>0</v>
      </c>
    </row>
    <row r="11" spans="1:43" x14ac:dyDescent="0.25">
      <c r="A11" s="1" t="s">
        <v>21</v>
      </c>
      <c r="B11" s="4">
        <f>'Commercial-Cooling'!B11*Conversion!$B$3</f>
        <v>0</v>
      </c>
      <c r="C11" s="4">
        <f>'Commercial-Cooling'!C11*Conversion!$B$3</f>
        <v>0</v>
      </c>
      <c r="D11" s="4">
        <f>'Commercial-Cooling'!D11*Conversion!$B$3</f>
        <v>0</v>
      </c>
      <c r="E11" s="4">
        <f>'Commercial-Cooling'!E11*Conversion!$B$3</f>
        <v>0</v>
      </c>
      <c r="F11" s="4">
        <f>'Commercial-Cooling'!F11*Conversion!$B$3</f>
        <v>0</v>
      </c>
      <c r="G11" s="4">
        <f>'Commercial-Cooling'!G11*Conversion!$B$3</f>
        <v>0</v>
      </c>
      <c r="H11" s="4">
        <f>'Commercial-Cooling'!H11*Conversion!$B$3</f>
        <v>0</v>
      </c>
      <c r="I11" s="4">
        <f>'Commercial-Cooling'!I11*Conversion!$B$3</f>
        <v>0</v>
      </c>
      <c r="J11" s="4">
        <f>'Commercial-Cooling'!J11*Conversion!$B$3</f>
        <v>0</v>
      </c>
      <c r="K11" s="4">
        <f>'Commercial-Cooling'!K11*Conversion!$B$3</f>
        <v>0</v>
      </c>
      <c r="L11" s="4">
        <f>'Commercial-Cooling'!L11*Conversion!$B$3</f>
        <v>0</v>
      </c>
      <c r="M11" s="4">
        <f>'Commercial-Cooling'!M11*Conversion!$B$3</f>
        <v>0</v>
      </c>
      <c r="N11" s="4">
        <f>'Commercial-Cooling'!N11*Conversion!$B$3</f>
        <v>0</v>
      </c>
      <c r="O11" s="4">
        <f>'Commercial-Cooling'!O11*Conversion!$B$3</f>
        <v>0</v>
      </c>
      <c r="P11" s="4">
        <f>'Commercial-Cooling'!P11*Conversion!$B$3</f>
        <v>0</v>
      </c>
      <c r="Q11" s="4">
        <f>'Commercial-Cooling'!Q11*Conversion!$B$3</f>
        <v>0</v>
      </c>
      <c r="R11" s="4">
        <f>'Commercial-Cooling'!R11*Conversion!$B$3</f>
        <v>0</v>
      </c>
      <c r="S11" s="4">
        <f>'Commercial-Cooling'!S11*Conversion!$B$3</f>
        <v>0</v>
      </c>
      <c r="T11" s="4">
        <f>'Commercial-Cooling'!T11*Conversion!$B$3</f>
        <v>0</v>
      </c>
      <c r="U11" s="4">
        <f>'Commercial-Cooling'!U11*Conversion!$B$3</f>
        <v>0</v>
      </c>
      <c r="V11" s="4">
        <f>'Commercial-Cooling'!V11*Conversion!$B$3</f>
        <v>0</v>
      </c>
      <c r="W11" s="4">
        <f>'Commercial-Cooling'!W11*Conversion!$B$3</f>
        <v>0</v>
      </c>
      <c r="X11" s="4">
        <f>'Commercial-Cooling'!X11*Conversion!$B$3</f>
        <v>0</v>
      </c>
      <c r="Y11" s="4">
        <f>'Commercial-Cooling'!Y11*Conversion!$B$3</f>
        <v>0</v>
      </c>
      <c r="Z11" s="4">
        <f>'Commercial-Cooling'!Z11*Conversion!$B$3</f>
        <v>0</v>
      </c>
      <c r="AA11" s="4">
        <f>'Commercial-Cooling'!AA11*Conversion!$B$3</f>
        <v>0</v>
      </c>
      <c r="AB11" s="4">
        <f>'Commercial-Cooling'!AB11*Conversion!$B$3</f>
        <v>0</v>
      </c>
      <c r="AC11" s="4">
        <f>'Commercial-Cooling'!AC11*Conversion!$B$3</f>
        <v>0</v>
      </c>
      <c r="AD11" s="4">
        <f>'Commercial-Cooling'!AD11*Conversion!$B$3</f>
        <v>0</v>
      </c>
      <c r="AE11" s="4">
        <f>'Commercial-Cooling'!AE11*Conversion!$B$3</f>
        <v>0</v>
      </c>
      <c r="AF11" s="4">
        <f>'Commercial-Cooling'!AF11*Conversion!$B$3</f>
        <v>0</v>
      </c>
      <c r="AG11" s="4">
        <f>'Commercial-Cooling'!AG11*Conversion!$B$3</f>
        <v>0</v>
      </c>
      <c r="AH11" s="4">
        <f>'Commercial-Cooling'!AH11*Conversion!$B$3</f>
        <v>0</v>
      </c>
      <c r="AI11" s="4">
        <f>'Commercial-Cooling'!AI11*Conversion!$B$3</f>
        <v>0</v>
      </c>
      <c r="AJ11" s="4">
        <f>'Commercial-Cooling'!AJ11*Conversion!$B$3</f>
        <v>0</v>
      </c>
      <c r="AK11" s="4">
        <f>'Commercial-Cooling'!AK11*Conversion!$B$3</f>
        <v>0</v>
      </c>
      <c r="AL11" s="4">
        <f>'Commercial-Cooling'!AL11*Conversion!$B$3</f>
        <v>0</v>
      </c>
      <c r="AM11" s="4">
        <f>'Commercial-Cooling'!AM11*Conversion!$B$3</f>
        <v>0</v>
      </c>
      <c r="AN11" s="4">
        <f>'Commercial-Cooling'!AN11*Conversion!$B$3</f>
        <v>0</v>
      </c>
      <c r="AO11" s="4">
        <f>'Commercial-Cooling'!AO11*Conversion!$B$3</f>
        <v>0</v>
      </c>
      <c r="AP11" s="4">
        <f>'Commercial-Cooling'!AP11*Conversion!$B$3</f>
        <v>0</v>
      </c>
      <c r="AQ11" s="4">
        <f>'Commercial-Cooling'!AQ11*Conversion!$B$3</f>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DD4EE-D7B5-9E4D-B3AC-59891EED6742}">
  <sheetPr>
    <tabColor theme="3" tint="0.249977111117893"/>
  </sheetPr>
  <dimension ref="A1:AQ11"/>
  <sheetViews>
    <sheetView workbookViewId="0">
      <selection activeCell="B2" sqref="B2:AQ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'Commercial-Lighting'!B2*Conversion!$B$3</f>
        <v>6468914299.5502739</v>
      </c>
      <c r="C2" s="16">
        <f>'Commercial-Lighting'!C2*Conversion!$B$3</f>
        <v>6496910024.8969078</v>
      </c>
      <c r="D2" s="16">
        <f>'Commercial-Lighting'!D2*Conversion!$B$3</f>
        <v>6524905750.2435417</v>
      </c>
      <c r="E2" s="16">
        <f>'Commercial-Lighting'!E2*Conversion!$B$3</f>
        <v>6460140835.8285294</v>
      </c>
      <c r="F2" s="16">
        <f>'Commercial-Lighting'!F2*Conversion!$B$3</f>
        <v>6479834145.0200081</v>
      </c>
      <c r="G2" s="16">
        <f>'Commercial-Lighting'!G2*Conversion!$B$3</f>
        <v>6498901900.8932505</v>
      </c>
      <c r="H2" s="16">
        <f>'Commercial-Lighting'!H2*Conversion!$B$3</f>
        <v>6518015248.1532631</v>
      </c>
      <c r="I2" s="16">
        <f>'Commercial-Lighting'!I2*Conversion!$B$3</f>
        <v>6567620523.276515</v>
      </c>
      <c r="J2" s="16">
        <f>'Commercial-Lighting'!J2*Conversion!$B$3</f>
        <v>6617278037.3011646</v>
      </c>
      <c r="K2" s="16">
        <f>'Commercial-Lighting'!K2*Conversion!$B$3</f>
        <v>6666990724.7623062</v>
      </c>
      <c r="L2" s="16">
        <f>'Commercial-Lighting'!L2*Conversion!$B$3</f>
        <v>6716761694.554595</v>
      </c>
      <c r="M2" s="16">
        <f>'Commercial-Lighting'!M2*Conversion!$B$3</f>
        <v>6766594240.4536963</v>
      </c>
      <c r="N2" s="16">
        <f>'Commercial-Lighting'!N2*Conversion!$B$3</f>
        <v>6808708211.070837</v>
      </c>
      <c r="O2" s="16">
        <f>'Commercial-Lighting'!O2*Conversion!$B$3</f>
        <v>6850890622.5967073</v>
      </c>
      <c r="P2" s="16">
        <f>'Commercial-Lighting'!P2*Conversion!$B$3</f>
        <v>6893145393.2180815</v>
      </c>
      <c r="Q2" s="16">
        <f>'Commercial-Lighting'!Q2*Conversion!$B$3</f>
        <v>6935476674.9374914</v>
      </c>
      <c r="R2" s="16">
        <f>'Commercial-Lighting'!R2*Conversion!$B$3</f>
        <v>6977888867.737957</v>
      </c>
      <c r="S2" s="16">
        <f>'Commercial-Lighting'!S2*Conversion!$B$3</f>
        <v>7012512195.6200666</v>
      </c>
      <c r="T2" s="16">
        <f>'Commercial-Lighting'!T2*Conversion!$B$3</f>
        <v>7047225713.0844307</v>
      </c>
      <c r="U2" s="16">
        <f>'Commercial-Lighting'!U2*Conversion!$B$3</f>
        <v>7082034658.0144415</v>
      </c>
      <c r="V2" s="16">
        <f>'Commercial-Lighting'!V2*Conversion!$B$3</f>
        <v>7116944582.1873045</v>
      </c>
      <c r="W2" s="16">
        <f>'Commercial-Lighting'!W2*Conversion!$B$3</f>
        <v>7151961370.362443</v>
      </c>
      <c r="X2" s="16">
        <f>'Commercial-Lighting'!X2*Conversion!$B$3</f>
        <v>7179388872.2254667</v>
      </c>
      <c r="Y2" s="16">
        <f>'Commercial-Lighting'!Y2*Conversion!$B$3</f>
        <v>7206935769.5612211</v>
      </c>
      <c r="Z2" s="16">
        <f>'Commercial-Lighting'!Z2*Conversion!$B$3</f>
        <v>7234609072.7363577</v>
      </c>
      <c r="AA2" s="16">
        <f>'Commercial-Lighting'!AA2*Conversion!$B$3</f>
        <v>7262416213.9684296</v>
      </c>
      <c r="AB2" s="16">
        <f>'Commercial-Lighting'!AB2*Conversion!$B$3</f>
        <v>7290365073.0739059</v>
      </c>
      <c r="AC2" s="16">
        <f>'Commercial-Lighting'!AC2*Conversion!$B$3</f>
        <v>7311073075.1853027</v>
      </c>
      <c r="AD2" s="16">
        <f>'Commercial-Lighting'!AD2*Conversion!$B$3</f>
        <v>7331939702.2892199</v>
      </c>
      <c r="AE2" s="16">
        <f>'Commercial-Lighting'!AE2*Conversion!$B$3</f>
        <v>7352974347.9027739</v>
      </c>
      <c r="AF2" s="16">
        <f>'Commercial-Lighting'!AF2*Conversion!$B$3</f>
        <v>7374186973.0722046</v>
      </c>
      <c r="AG2" s="16">
        <f>'Commercial-Lighting'!AG2*Conversion!$B$3</f>
        <v>7395588141.135684</v>
      </c>
      <c r="AH2" s="16">
        <f>'Commercial-Lighting'!AH2*Conversion!$B$3</f>
        <v>7399304060.3251152</v>
      </c>
      <c r="AI2" s="16">
        <f>'Commercial-Lighting'!AI2*Conversion!$B$3</f>
        <v>7403230864.6549864</v>
      </c>
      <c r="AJ2" s="16">
        <f>'Commercial-Lighting'!AJ2*Conversion!$B$3</f>
        <v>7407381155.1488686</v>
      </c>
      <c r="AK2" s="16">
        <f>'Commercial-Lighting'!AK2*Conversion!$B$3</f>
        <v>7411768297.1156187</v>
      </c>
      <c r="AL2" s="16">
        <f>'Commercial-Lighting'!AL2*Conversion!$B$3</f>
        <v>7416406467.1243696</v>
      </c>
      <c r="AM2" s="16">
        <f>'Commercial-Lighting'!AM2*Conversion!$B$3</f>
        <v>7421310702.9000654</v>
      </c>
      <c r="AN2" s="16">
        <f>'Commercial-Lighting'!AN2*Conversion!$B$3</f>
        <v>7426496956.3228216</v>
      </c>
      <c r="AO2" s="16">
        <f>'Commercial-Lighting'!AO2*Conversion!$B$3</f>
        <v>7431982149.7261152</v>
      </c>
      <c r="AP2" s="16">
        <f>'Commercial-Lighting'!AP2*Conversion!$B$3</f>
        <v>7437784235.7010584</v>
      </c>
      <c r="AQ2" s="16">
        <f>'Commercial-Lighting'!AQ2*Conversion!$B$3</f>
        <v>7443922260.6271572</v>
      </c>
    </row>
    <row r="3" spans="1:43" x14ac:dyDescent="0.25">
      <c r="A3" s="1" t="s">
        <v>13</v>
      </c>
      <c r="B3" s="16">
        <f>'Commercial-Lighting'!B3*Conversion!$B$3</f>
        <v>0</v>
      </c>
      <c r="C3" s="16">
        <f>'Commercial-Lighting'!C3*Conversion!$B$3</f>
        <v>0</v>
      </c>
      <c r="D3" s="16">
        <f>'Commercial-Lighting'!D3*Conversion!$B$3</f>
        <v>0</v>
      </c>
      <c r="E3" s="16">
        <f>'Commercial-Lighting'!E3*Conversion!$B$3</f>
        <v>0</v>
      </c>
      <c r="F3" s="16">
        <f>'Commercial-Lighting'!F3*Conversion!$B$3</f>
        <v>0</v>
      </c>
      <c r="G3" s="16">
        <f>'Commercial-Lighting'!G3*Conversion!$B$3</f>
        <v>0</v>
      </c>
      <c r="H3" s="16">
        <f>'Commercial-Lighting'!H3*Conversion!$B$3</f>
        <v>0</v>
      </c>
      <c r="I3" s="16">
        <f>'Commercial-Lighting'!I3*Conversion!$B$3</f>
        <v>0</v>
      </c>
      <c r="J3" s="16">
        <f>'Commercial-Lighting'!J3*Conversion!$B$3</f>
        <v>0</v>
      </c>
      <c r="K3" s="16">
        <f>'Commercial-Lighting'!K3*Conversion!$B$3</f>
        <v>0</v>
      </c>
      <c r="L3" s="16">
        <f>'Commercial-Lighting'!L3*Conversion!$B$3</f>
        <v>0</v>
      </c>
      <c r="M3" s="16">
        <f>'Commercial-Lighting'!M3*Conversion!$B$3</f>
        <v>0</v>
      </c>
      <c r="N3" s="16">
        <f>'Commercial-Lighting'!N3*Conversion!$B$3</f>
        <v>0</v>
      </c>
      <c r="O3" s="16">
        <f>'Commercial-Lighting'!O3*Conversion!$B$3</f>
        <v>0</v>
      </c>
      <c r="P3" s="16">
        <f>'Commercial-Lighting'!P3*Conversion!$B$3</f>
        <v>0</v>
      </c>
      <c r="Q3" s="16">
        <f>'Commercial-Lighting'!Q3*Conversion!$B$3</f>
        <v>0</v>
      </c>
      <c r="R3" s="16">
        <f>'Commercial-Lighting'!R3*Conversion!$B$3</f>
        <v>0</v>
      </c>
      <c r="S3" s="16">
        <f>'Commercial-Lighting'!S3*Conversion!$B$3</f>
        <v>0</v>
      </c>
      <c r="T3" s="16">
        <f>'Commercial-Lighting'!T3*Conversion!$B$3</f>
        <v>0</v>
      </c>
      <c r="U3" s="16">
        <f>'Commercial-Lighting'!U3*Conversion!$B$3</f>
        <v>0</v>
      </c>
      <c r="V3" s="16">
        <f>'Commercial-Lighting'!V3*Conversion!$B$3</f>
        <v>0</v>
      </c>
      <c r="W3" s="16">
        <f>'Commercial-Lighting'!W3*Conversion!$B$3</f>
        <v>0</v>
      </c>
      <c r="X3" s="16">
        <f>'Commercial-Lighting'!X3*Conversion!$B$3</f>
        <v>0</v>
      </c>
      <c r="Y3" s="16">
        <f>'Commercial-Lighting'!Y3*Conversion!$B$3</f>
        <v>0</v>
      </c>
      <c r="Z3" s="16">
        <f>'Commercial-Lighting'!Z3*Conversion!$B$3</f>
        <v>0</v>
      </c>
      <c r="AA3" s="16">
        <f>'Commercial-Lighting'!AA3*Conversion!$B$3</f>
        <v>0</v>
      </c>
      <c r="AB3" s="16">
        <f>'Commercial-Lighting'!AB3*Conversion!$B$3</f>
        <v>0</v>
      </c>
      <c r="AC3" s="16">
        <f>'Commercial-Lighting'!AC3*Conversion!$B$3</f>
        <v>0</v>
      </c>
      <c r="AD3" s="16">
        <f>'Commercial-Lighting'!AD3*Conversion!$B$3</f>
        <v>0</v>
      </c>
      <c r="AE3" s="16">
        <f>'Commercial-Lighting'!AE3*Conversion!$B$3</f>
        <v>0</v>
      </c>
      <c r="AF3" s="16">
        <f>'Commercial-Lighting'!AF3*Conversion!$B$3</f>
        <v>0</v>
      </c>
      <c r="AG3" s="16">
        <f>'Commercial-Lighting'!AG3*Conversion!$B$3</f>
        <v>0</v>
      </c>
      <c r="AH3" s="16">
        <f>'Commercial-Lighting'!AH3*Conversion!$B$3</f>
        <v>0</v>
      </c>
      <c r="AI3" s="16">
        <f>'Commercial-Lighting'!AI3*Conversion!$B$3</f>
        <v>0</v>
      </c>
      <c r="AJ3" s="16">
        <f>'Commercial-Lighting'!AJ3*Conversion!$B$3</f>
        <v>0</v>
      </c>
      <c r="AK3" s="16">
        <f>'Commercial-Lighting'!AK3*Conversion!$B$3</f>
        <v>0</v>
      </c>
      <c r="AL3" s="16">
        <f>'Commercial-Lighting'!AL3*Conversion!$B$3</f>
        <v>0</v>
      </c>
      <c r="AM3" s="16">
        <f>'Commercial-Lighting'!AM3*Conversion!$B$3</f>
        <v>0</v>
      </c>
      <c r="AN3" s="16">
        <f>'Commercial-Lighting'!AN3*Conversion!$B$3</f>
        <v>0</v>
      </c>
      <c r="AO3" s="16">
        <f>'Commercial-Lighting'!AO3*Conversion!$B$3</f>
        <v>0</v>
      </c>
      <c r="AP3" s="16">
        <f>'Commercial-Lighting'!AP3*Conversion!$B$3</f>
        <v>0</v>
      </c>
      <c r="AQ3" s="16">
        <f>'Commercial-Lighting'!AQ3*Conversion!$B$3</f>
        <v>0</v>
      </c>
    </row>
    <row r="4" spans="1:43" x14ac:dyDescent="0.25">
      <c r="A4" s="1" t="s">
        <v>14</v>
      </c>
      <c r="B4" s="16">
        <f>'Commercial-Lighting'!B4*Conversion!$B$3</f>
        <v>0</v>
      </c>
      <c r="C4" s="16">
        <f>'Commercial-Lighting'!C4*Conversion!$B$3</f>
        <v>0</v>
      </c>
      <c r="D4" s="16">
        <f>'Commercial-Lighting'!D4*Conversion!$B$3</f>
        <v>0</v>
      </c>
      <c r="E4" s="16">
        <f>'Commercial-Lighting'!E4*Conversion!$B$3</f>
        <v>0</v>
      </c>
      <c r="F4" s="16">
        <f>'Commercial-Lighting'!F4*Conversion!$B$3</f>
        <v>0</v>
      </c>
      <c r="G4" s="16">
        <f>'Commercial-Lighting'!G4*Conversion!$B$3</f>
        <v>0</v>
      </c>
      <c r="H4" s="16">
        <f>'Commercial-Lighting'!H4*Conversion!$B$3</f>
        <v>0</v>
      </c>
      <c r="I4" s="16">
        <f>'Commercial-Lighting'!I4*Conversion!$B$3</f>
        <v>0</v>
      </c>
      <c r="J4" s="16">
        <f>'Commercial-Lighting'!J4*Conversion!$B$3</f>
        <v>0</v>
      </c>
      <c r="K4" s="16">
        <f>'Commercial-Lighting'!K4*Conversion!$B$3</f>
        <v>0</v>
      </c>
      <c r="L4" s="16">
        <f>'Commercial-Lighting'!L4*Conversion!$B$3</f>
        <v>0</v>
      </c>
      <c r="M4" s="16">
        <f>'Commercial-Lighting'!M4*Conversion!$B$3</f>
        <v>0</v>
      </c>
      <c r="N4" s="16">
        <f>'Commercial-Lighting'!N4*Conversion!$B$3</f>
        <v>0</v>
      </c>
      <c r="O4" s="16">
        <f>'Commercial-Lighting'!O4*Conversion!$B$3</f>
        <v>0</v>
      </c>
      <c r="P4" s="16">
        <f>'Commercial-Lighting'!P4*Conversion!$B$3</f>
        <v>0</v>
      </c>
      <c r="Q4" s="16">
        <f>'Commercial-Lighting'!Q4*Conversion!$B$3</f>
        <v>0</v>
      </c>
      <c r="R4" s="16">
        <f>'Commercial-Lighting'!R4*Conversion!$B$3</f>
        <v>0</v>
      </c>
      <c r="S4" s="16">
        <f>'Commercial-Lighting'!S4*Conversion!$B$3</f>
        <v>0</v>
      </c>
      <c r="T4" s="16">
        <f>'Commercial-Lighting'!T4*Conversion!$B$3</f>
        <v>0</v>
      </c>
      <c r="U4" s="16">
        <f>'Commercial-Lighting'!U4*Conversion!$B$3</f>
        <v>0</v>
      </c>
      <c r="V4" s="16">
        <f>'Commercial-Lighting'!V4*Conversion!$B$3</f>
        <v>0</v>
      </c>
      <c r="W4" s="16">
        <f>'Commercial-Lighting'!W4*Conversion!$B$3</f>
        <v>0</v>
      </c>
      <c r="X4" s="16">
        <f>'Commercial-Lighting'!X4*Conversion!$B$3</f>
        <v>0</v>
      </c>
      <c r="Y4" s="16">
        <f>'Commercial-Lighting'!Y4*Conversion!$B$3</f>
        <v>0</v>
      </c>
      <c r="Z4" s="16">
        <f>'Commercial-Lighting'!Z4*Conversion!$B$3</f>
        <v>0</v>
      </c>
      <c r="AA4" s="16">
        <f>'Commercial-Lighting'!AA4*Conversion!$B$3</f>
        <v>0</v>
      </c>
      <c r="AB4" s="16">
        <f>'Commercial-Lighting'!AB4*Conversion!$B$3</f>
        <v>0</v>
      </c>
      <c r="AC4" s="16">
        <f>'Commercial-Lighting'!AC4*Conversion!$B$3</f>
        <v>0</v>
      </c>
      <c r="AD4" s="16">
        <f>'Commercial-Lighting'!AD4*Conversion!$B$3</f>
        <v>0</v>
      </c>
      <c r="AE4" s="16">
        <f>'Commercial-Lighting'!AE4*Conversion!$B$3</f>
        <v>0</v>
      </c>
      <c r="AF4" s="16">
        <f>'Commercial-Lighting'!AF4*Conversion!$B$3</f>
        <v>0</v>
      </c>
      <c r="AG4" s="16">
        <f>'Commercial-Lighting'!AG4*Conversion!$B$3</f>
        <v>0</v>
      </c>
      <c r="AH4" s="16">
        <f>'Commercial-Lighting'!AH4*Conversion!$B$3</f>
        <v>0</v>
      </c>
      <c r="AI4" s="16">
        <f>'Commercial-Lighting'!AI4*Conversion!$B$3</f>
        <v>0</v>
      </c>
      <c r="AJ4" s="16">
        <f>'Commercial-Lighting'!AJ4*Conversion!$B$3</f>
        <v>0</v>
      </c>
      <c r="AK4" s="16">
        <f>'Commercial-Lighting'!AK4*Conversion!$B$3</f>
        <v>0</v>
      </c>
      <c r="AL4" s="16">
        <f>'Commercial-Lighting'!AL4*Conversion!$B$3</f>
        <v>0</v>
      </c>
      <c r="AM4" s="16">
        <f>'Commercial-Lighting'!AM4*Conversion!$B$3</f>
        <v>0</v>
      </c>
      <c r="AN4" s="16">
        <f>'Commercial-Lighting'!AN4*Conversion!$B$3</f>
        <v>0</v>
      </c>
      <c r="AO4" s="16">
        <f>'Commercial-Lighting'!AO4*Conversion!$B$3</f>
        <v>0</v>
      </c>
      <c r="AP4" s="16">
        <f>'Commercial-Lighting'!AP4*Conversion!$B$3</f>
        <v>0</v>
      </c>
      <c r="AQ4" s="16">
        <f>'Commercial-Lighting'!AQ4*Conversion!$B$3</f>
        <v>0</v>
      </c>
    </row>
    <row r="5" spans="1:43" x14ac:dyDescent="0.25">
      <c r="A5" s="1" t="s">
        <v>15</v>
      </c>
      <c r="B5" s="16">
        <f>'Commercial-Lighting'!B5*Conversion!$B$3</f>
        <v>0</v>
      </c>
      <c r="C5" s="16">
        <f>'Commercial-Lighting'!C5*Conversion!$B$3</f>
        <v>0</v>
      </c>
      <c r="D5" s="16">
        <f>'Commercial-Lighting'!D5*Conversion!$B$3</f>
        <v>0</v>
      </c>
      <c r="E5" s="16">
        <f>'Commercial-Lighting'!E5*Conversion!$B$3</f>
        <v>0</v>
      </c>
      <c r="F5" s="16">
        <f>'Commercial-Lighting'!F5*Conversion!$B$3</f>
        <v>0</v>
      </c>
      <c r="G5" s="16">
        <f>'Commercial-Lighting'!G5*Conversion!$B$3</f>
        <v>0</v>
      </c>
      <c r="H5" s="16">
        <f>'Commercial-Lighting'!H5*Conversion!$B$3</f>
        <v>0</v>
      </c>
      <c r="I5" s="16">
        <f>'Commercial-Lighting'!I5*Conversion!$B$3</f>
        <v>0</v>
      </c>
      <c r="J5" s="16">
        <f>'Commercial-Lighting'!J5*Conversion!$B$3</f>
        <v>0</v>
      </c>
      <c r="K5" s="16">
        <f>'Commercial-Lighting'!K5*Conversion!$B$3</f>
        <v>0</v>
      </c>
      <c r="L5" s="16">
        <f>'Commercial-Lighting'!L5*Conversion!$B$3</f>
        <v>0</v>
      </c>
      <c r="M5" s="16">
        <f>'Commercial-Lighting'!M5*Conversion!$B$3</f>
        <v>0</v>
      </c>
      <c r="N5" s="16">
        <f>'Commercial-Lighting'!N5*Conversion!$B$3</f>
        <v>0</v>
      </c>
      <c r="O5" s="16">
        <f>'Commercial-Lighting'!O5*Conversion!$B$3</f>
        <v>0</v>
      </c>
      <c r="P5" s="16">
        <f>'Commercial-Lighting'!P5*Conversion!$B$3</f>
        <v>0</v>
      </c>
      <c r="Q5" s="16">
        <f>'Commercial-Lighting'!Q5*Conversion!$B$3</f>
        <v>0</v>
      </c>
      <c r="R5" s="16">
        <f>'Commercial-Lighting'!R5*Conversion!$B$3</f>
        <v>0</v>
      </c>
      <c r="S5" s="16">
        <f>'Commercial-Lighting'!S5*Conversion!$B$3</f>
        <v>0</v>
      </c>
      <c r="T5" s="16">
        <f>'Commercial-Lighting'!T5*Conversion!$B$3</f>
        <v>0</v>
      </c>
      <c r="U5" s="16">
        <f>'Commercial-Lighting'!U5*Conversion!$B$3</f>
        <v>0</v>
      </c>
      <c r="V5" s="16">
        <f>'Commercial-Lighting'!V5*Conversion!$B$3</f>
        <v>0</v>
      </c>
      <c r="W5" s="16">
        <f>'Commercial-Lighting'!W5*Conversion!$B$3</f>
        <v>0</v>
      </c>
      <c r="X5" s="16">
        <f>'Commercial-Lighting'!X5*Conversion!$B$3</f>
        <v>0</v>
      </c>
      <c r="Y5" s="16">
        <f>'Commercial-Lighting'!Y5*Conversion!$B$3</f>
        <v>0</v>
      </c>
      <c r="Z5" s="16">
        <f>'Commercial-Lighting'!Z5*Conversion!$B$3</f>
        <v>0</v>
      </c>
      <c r="AA5" s="16">
        <f>'Commercial-Lighting'!AA5*Conversion!$B$3</f>
        <v>0</v>
      </c>
      <c r="AB5" s="16">
        <f>'Commercial-Lighting'!AB5*Conversion!$B$3</f>
        <v>0</v>
      </c>
      <c r="AC5" s="16">
        <f>'Commercial-Lighting'!AC5*Conversion!$B$3</f>
        <v>0</v>
      </c>
      <c r="AD5" s="16">
        <f>'Commercial-Lighting'!AD5*Conversion!$B$3</f>
        <v>0</v>
      </c>
      <c r="AE5" s="16">
        <f>'Commercial-Lighting'!AE5*Conversion!$B$3</f>
        <v>0</v>
      </c>
      <c r="AF5" s="16">
        <f>'Commercial-Lighting'!AF5*Conversion!$B$3</f>
        <v>0</v>
      </c>
      <c r="AG5" s="16">
        <f>'Commercial-Lighting'!AG5*Conversion!$B$3</f>
        <v>0</v>
      </c>
      <c r="AH5" s="16">
        <f>'Commercial-Lighting'!AH5*Conversion!$B$3</f>
        <v>0</v>
      </c>
      <c r="AI5" s="16">
        <f>'Commercial-Lighting'!AI5*Conversion!$B$3</f>
        <v>0</v>
      </c>
      <c r="AJ5" s="16">
        <f>'Commercial-Lighting'!AJ5*Conversion!$B$3</f>
        <v>0</v>
      </c>
      <c r="AK5" s="16">
        <f>'Commercial-Lighting'!AK5*Conversion!$B$3</f>
        <v>0</v>
      </c>
      <c r="AL5" s="16">
        <f>'Commercial-Lighting'!AL5*Conversion!$B$3</f>
        <v>0</v>
      </c>
      <c r="AM5" s="16">
        <f>'Commercial-Lighting'!AM5*Conversion!$B$3</f>
        <v>0</v>
      </c>
      <c r="AN5" s="16">
        <f>'Commercial-Lighting'!AN5*Conversion!$B$3</f>
        <v>0</v>
      </c>
      <c r="AO5" s="16">
        <f>'Commercial-Lighting'!AO5*Conversion!$B$3</f>
        <v>0</v>
      </c>
      <c r="AP5" s="16">
        <f>'Commercial-Lighting'!AP5*Conversion!$B$3</f>
        <v>0</v>
      </c>
      <c r="AQ5" s="16">
        <f>'Commercial-Lighting'!AQ5*Conversion!$B$3</f>
        <v>0</v>
      </c>
    </row>
    <row r="6" spans="1:43" x14ac:dyDescent="0.25">
      <c r="A6" s="1" t="s">
        <v>16</v>
      </c>
      <c r="B6" s="16">
        <f>'Commercial-Lighting'!B6*Conversion!$B$3</f>
        <v>0</v>
      </c>
      <c r="C6" s="16">
        <f>'Commercial-Lighting'!C6*Conversion!$B$3</f>
        <v>0</v>
      </c>
      <c r="D6" s="16">
        <f>'Commercial-Lighting'!D6*Conversion!$B$3</f>
        <v>0</v>
      </c>
      <c r="E6" s="16">
        <f>'Commercial-Lighting'!E6*Conversion!$B$3</f>
        <v>0</v>
      </c>
      <c r="F6" s="16">
        <f>'Commercial-Lighting'!F6*Conversion!$B$3</f>
        <v>0</v>
      </c>
      <c r="G6" s="16">
        <f>'Commercial-Lighting'!G6*Conversion!$B$3</f>
        <v>0</v>
      </c>
      <c r="H6" s="16">
        <f>'Commercial-Lighting'!H6*Conversion!$B$3</f>
        <v>0</v>
      </c>
      <c r="I6" s="16">
        <f>'Commercial-Lighting'!I6*Conversion!$B$3</f>
        <v>0</v>
      </c>
      <c r="J6" s="16">
        <f>'Commercial-Lighting'!J6*Conversion!$B$3</f>
        <v>0</v>
      </c>
      <c r="K6" s="16">
        <f>'Commercial-Lighting'!K6*Conversion!$B$3</f>
        <v>0</v>
      </c>
      <c r="L6" s="16">
        <f>'Commercial-Lighting'!L6*Conversion!$B$3</f>
        <v>0</v>
      </c>
      <c r="M6" s="16">
        <f>'Commercial-Lighting'!M6*Conversion!$B$3</f>
        <v>0</v>
      </c>
      <c r="N6" s="16">
        <f>'Commercial-Lighting'!N6*Conversion!$B$3</f>
        <v>0</v>
      </c>
      <c r="O6" s="16">
        <f>'Commercial-Lighting'!O6*Conversion!$B$3</f>
        <v>0</v>
      </c>
      <c r="P6" s="16">
        <f>'Commercial-Lighting'!P6*Conversion!$B$3</f>
        <v>0</v>
      </c>
      <c r="Q6" s="16">
        <f>'Commercial-Lighting'!Q6*Conversion!$B$3</f>
        <v>0</v>
      </c>
      <c r="R6" s="16">
        <f>'Commercial-Lighting'!R6*Conversion!$B$3</f>
        <v>0</v>
      </c>
      <c r="S6" s="16">
        <f>'Commercial-Lighting'!S6*Conversion!$B$3</f>
        <v>0</v>
      </c>
      <c r="T6" s="16">
        <f>'Commercial-Lighting'!T6*Conversion!$B$3</f>
        <v>0</v>
      </c>
      <c r="U6" s="16">
        <f>'Commercial-Lighting'!U6*Conversion!$B$3</f>
        <v>0</v>
      </c>
      <c r="V6" s="16">
        <f>'Commercial-Lighting'!V6*Conversion!$B$3</f>
        <v>0</v>
      </c>
      <c r="W6" s="16">
        <f>'Commercial-Lighting'!W6*Conversion!$B$3</f>
        <v>0</v>
      </c>
      <c r="X6" s="16">
        <f>'Commercial-Lighting'!X6*Conversion!$B$3</f>
        <v>0</v>
      </c>
      <c r="Y6" s="16">
        <f>'Commercial-Lighting'!Y6*Conversion!$B$3</f>
        <v>0</v>
      </c>
      <c r="Z6" s="16">
        <f>'Commercial-Lighting'!Z6*Conversion!$B$3</f>
        <v>0</v>
      </c>
      <c r="AA6" s="16">
        <f>'Commercial-Lighting'!AA6*Conversion!$B$3</f>
        <v>0</v>
      </c>
      <c r="AB6" s="16">
        <f>'Commercial-Lighting'!AB6*Conversion!$B$3</f>
        <v>0</v>
      </c>
      <c r="AC6" s="16">
        <f>'Commercial-Lighting'!AC6*Conversion!$B$3</f>
        <v>0</v>
      </c>
      <c r="AD6" s="16">
        <f>'Commercial-Lighting'!AD6*Conversion!$B$3</f>
        <v>0</v>
      </c>
      <c r="AE6" s="16">
        <f>'Commercial-Lighting'!AE6*Conversion!$B$3</f>
        <v>0</v>
      </c>
      <c r="AF6" s="16">
        <f>'Commercial-Lighting'!AF6*Conversion!$B$3</f>
        <v>0</v>
      </c>
      <c r="AG6" s="16">
        <f>'Commercial-Lighting'!AG6*Conversion!$B$3</f>
        <v>0</v>
      </c>
      <c r="AH6" s="16">
        <f>'Commercial-Lighting'!AH6*Conversion!$B$3</f>
        <v>0</v>
      </c>
      <c r="AI6" s="16">
        <f>'Commercial-Lighting'!AI6*Conversion!$B$3</f>
        <v>0</v>
      </c>
      <c r="AJ6" s="16">
        <f>'Commercial-Lighting'!AJ6*Conversion!$B$3</f>
        <v>0</v>
      </c>
      <c r="AK6" s="16">
        <f>'Commercial-Lighting'!AK6*Conversion!$B$3</f>
        <v>0</v>
      </c>
      <c r="AL6" s="16">
        <f>'Commercial-Lighting'!AL6*Conversion!$B$3</f>
        <v>0</v>
      </c>
      <c r="AM6" s="16">
        <f>'Commercial-Lighting'!AM6*Conversion!$B$3</f>
        <v>0</v>
      </c>
      <c r="AN6" s="16">
        <f>'Commercial-Lighting'!AN6*Conversion!$B$3</f>
        <v>0</v>
      </c>
      <c r="AO6" s="16">
        <f>'Commercial-Lighting'!AO6*Conversion!$B$3</f>
        <v>0</v>
      </c>
      <c r="AP6" s="16">
        <f>'Commercial-Lighting'!AP6*Conversion!$B$3</f>
        <v>0</v>
      </c>
      <c r="AQ6" s="16">
        <f>'Commercial-Lighting'!AQ6*Conversion!$B$3</f>
        <v>0</v>
      </c>
    </row>
    <row r="7" spans="1:43" x14ac:dyDescent="0.25">
      <c r="A7" s="1" t="s">
        <v>17</v>
      </c>
      <c r="B7" s="16">
        <f>'Commercial-Lighting'!B7*Conversion!$B$3</f>
        <v>0</v>
      </c>
      <c r="C7" s="16">
        <f>'Commercial-Lighting'!C7*Conversion!$B$3</f>
        <v>0</v>
      </c>
      <c r="D7" s="16">
        <f>'Commercial-Lighting'!D7*Conversion!$B$3</f>
        <v>0</v>
      </c>
      <c r="E7" s="16">
        <f>'Commercial-Lighting'!E7*Conversion!$B$3</f>
        <v>0</v>
      </c>
      <c r="F7" s="16">
        <f>'Commercial-Lighting'!F7*Conversion!$B$3</f>
        <v>0</v>
      </c>
      <c r="G7" s="16">
        <f>'Commercial-Lighting'!G7*Conversion!$B$3</f>
        <v>0</v>
      </c>
      <c r="H7" s="16">
        <f>'Commercial-Lighting'!H7*Conversion!$B$3</f>
        <v>0</v>
      </c>
      <c r="I7" s="16">
        <f>'Commercial-Lighting'!I7*Conversion!$B$3</f>
        <v>0</v>
      </c>
      <c r="J7" s="16">
        <f>'Commercial-Lighting'!J7*Conversion!$B$3</f>
        <v>0</v>
      </c>
      <c r="K7" s="16">
        <f>'Commercial-Lighting'!K7*Conversion!$B$3</f>
        <v>0</v>
      </c>
      <c r="L7" s="16">
        <f>'Commercial-Lighting'!L7*Conversion!$B$3</f>
        <v>0</v>
      </c>
      <c r="M7" s="16">
        <f>'Commercial-Lighting'!M7*Conversion!$B$3</f>
        <v>0</v>
      </c>
      <c r="N7" s="16">
        <f>'Commercial-Lighting'!N7*Conversion!$B$3</f>
        <v>0</v>
      </c>
      <c r="O7" s="16">
        <f>'Commercial-Lighting'!O7*Conversion!$B$3</f>
        <v>0</v>
      </c>
      <c r="P7" s="16">
        <f>'Commercial-Lighting'!P7*Conversion!$B$3</f>
        <v>0</v>
      </c>
      <c r="Q7" s="16">
        <f>'Commercial-Lighting'!Q7*Conversion!$B$3</f>
        <v>0</v>
      </c>
      <c r="R7" s="16">
        <f>'Commercial-Lighting'!R7*Conversion!$B$3</f>
        <v>0</v>
      </c>
      <c r="S7" s="16">
        <f>'Commercial-Lighting'!S7*Conversion!$B$3</f>
        <v>0</v>
      </c>
      <c r="T7" s="16">
        <f>'Commercial-Lighting'!T7*Conversion!$B$3</f>
        <v>0</v>
      </c>
      <c r="U7" s="16">
        <f>'Commercial-Lighting'!U7*Conversion!$B$3</f>
        <v>0</v>
      </c>
      <c r="V7" s="16">
        <f>'Commercial-Lighting'!V7*Conversion!$B$3</f>
        <v>0</v>
      </c>
      <c r="W7" s="16">
        <f>'Commercial-Lighting'!W7*Conversion!$B$3</f>
        <v>0</v>
      </c>
      <c r="X7" s="16">
        <f>'Commercial-Lighting'!X7*Conversion!$B$3</f>
        <v>0</v>
      </c>
      <c r="Y7" s="16">
        <f>'Commercial-Lighting'!Y7*Conversion!$B$3</f>
        <v>0</v>
      </c>
      <c r="Z7" s="16">
        <f>'Commercial-Lighting'!Z7*Conversion!$B$3</f>
        <v>0</v>
      </c>
      <c r="AA7" s="16">
        <f>'Commercial-Lighting'!AA7*Conversion!$B$3</f>
        <v>0</v>
      </c>
      <c r="AB7" s="16">
        <f>'Commercial-Lighting'!AB7*Conversion!$B$3</f>
        <v>0</v>
      </c>
      <c r="AC7" s="16">
        <f>'Commercial-Lighting'!AC7*Conversion!$B$3</f>
        <v>0</v>
      </c>
      <c r="AD7" s="16">
        <f>'Commercial-Lighting'!AD7*Conversion!$B$3</f>
        <v>0</v>
      </c>
      <c r="AE7" s="16">
        <f>'Commercial-Lighting'!AE7*Conversion!$B$3</f>
        <v>0</v>
      </c>
      <c r="AF7" s="16">
        <f>'Commercial-Lighting'!AF7*Conversion!$B$3</f>
        <v>0</v>
      </c>
      <c r="AG7" s="16">
        <f>'Commercial-Lighting'!AG7*Conversion!$B$3</f>
        <v>0</v>
      </c>
      <c r="AH7" s="16">
        <f>'Commercial-Lighting'!AH7*Conversion!$B$3</f>
        <v>0</v>
      </c>
      <c r="AI7" s="16">
        <f>'Commercial-Lighting'!AI7*Conversion!$B$3</f>
        <v>0</v>
      </c>
      <c r="AJ7" s="16">
        <f>'Commercial-Lighting'!AJ7*Conversion!$B$3</f>
        <v>0</v>
      </c>
      <c r="AK7" s="16">
        <f>'Commercial-Lighting'!AK7*Conversion!$B$3</f>
        <v>0</v>
      </c>
      <c r="AL7" s="16">
        <f>'Commercial-Lighting'!AL7*Conversion!$B$3</f>
        <v>0</v>
      </c>
      <c r="AM7" s="16">
        <f>'Commercial-Lighting'!AM7*Conversion!$B$3</f>
        <v>0</v>
      </c>
      <c r="AN7" s="16">
        <f>'Commercial-Lighting'!AN7*Conversion!$B$3</f>
        <v>0</v>
      </c>
      <c r="AO7" s="16">
        <f>'Commercial-Lighting'!AO7*Conversion!$B$3</f>
        <v>0</v>
      </c>
      <c r="AP7" s="16">
        <f>'Commercial-Lighting'!AP7*Conversion!$B$3</f>
        <v>0</v>
      </c>
      <c r="AQ7" s="16">
        <f>'Commercial-Lighting'!AQ7*Conversion!$B$3</f>
        <v>0</v>
      </c>
    </row>
    <row r="8" spans="1:43" x14ac:dyDescent="0.25">
      <c r="A8" s="1" t="s">
        <v>18</v>
      </c>
      <c r="B8" s="16">
        <f>'Commercial-Lighting'!B8*Conversion!$B$3</f>
        <v>0</v>
      </c>
      <c r="C8" s="16">
        <f>'Commercial-Lighting'!C8*Conversion!$B$3</f>
        <v>0</v>
      </c>
      <c r="D8" s="16">
        <f>'Commercial-Lighting'!D8*Conversion!$B$3</f>
        <v>0</v>
      </c>
      <c r="E8" s="16">
        <f>'Commercial-Lighting'!E8*Conversion!$B$3</f>
        <v>0</v>
      </c>
      <c r="F8" s="16">
        <f>'Commercial-Lighting'!F8*Conversion!$B$3</f>
        <v>0</v>
      </c>
      <c r="G8" s="16">
        <f>'Commercial-Lighting'!G8*Conversion!$B$3</f>
        <v>0</v>
      </c>
      <c r="H8" s="16">
        <f>'Commercial-Lighting'!H8*Conversion!$B$3</f>
        <v>0</v>
      </c>
      <c r="I8" s="16">
        <f>'Commercial-Lighting'!I8*Conversion!$B$3</f>
        <v>0</v>
      </c>
      <c r="J8" s="16">
        <f>'Commercial-Lighting'!J8*Conversion!$B$3</f>
        <v>0</v>
      </c>
      <c r="K8" s="16">
        <f>'Commercial-Lighting'!K8*Conversion!$B$3</f>
        <v>0</v>
      </c>
      <c r="L8" s="16">
        <f>'Commercial-Lighting'!L8*Conversion!$B$3</f>
        <v>0</v>
      </c>
      <c r="M8" s="16">
        <f>'Commercial-Lighting'!M8*Conversion!$B$3</f>
        <v>0</v>
      </c>
      <c r="N8" s="16">
        <f>'Commercial-Lighting'!N8*Conversion!$B$3</f>
        <v>0</v>
      </c>
      <c r="O8" s="16">
        <f>'Commercial-Lighting'!O8*Conversion!$B$3</f>
        <v>0</v>
      </c>
      <c r="P8" s="16">
        <f>'Commercial-Lighting'!P8*Conversion!$B$3</f>
        <v>0</v>
      </c>
      <c r="Q8" s="16">
        <f>'Commercial-Lighting'!Q8*Conversion!$B$3</f>
        <v>0</v>
      </c>
      <c r="R8" s="16">
        <f>'Commercial-Lighting'!R8*Conversion!$B$3</f>
        <v>0</v>
      </c>
      <c r="S8" s="16">
        <f>'Commercial-Lighting'!S8*Conversion!$B$3</f>
        <v>0</v>
      </c>
      <c r="T8" s="16">
        <f>'Commercial-Lighting'!T8*Conversion!$B$3</f>
        <v>0</v>
      </c>
      <c r="U8" s="16">
        <f>'Commercial-Lighting'!U8*Conversion!$B$3</f>
        <v>0</v>
      </c>
      <c r="V8" s="16">
        <f>'Commercial-Lighting'!V8*Conversion!$B$3</f>
        <v>0</v>
      </c>
      <c r="W8" s="16">
        <f>'Commercial-Lighting'!W8*Conversion!$B$3</f>
        <v>0</v>
      </c>
      <c r="X8" s="16">
        <f>'Commercial-Lighting'!X8*Conversion!$B$3</f>
        <v>0</v>
      </c>
      <c r="Y8" s="16">
        <f>'Commercial-Lighting'!Y8*Conversion!$B$3</f>
        <v>0</v>
      </c>
      <c r="Z8" s="16">
        <f>'Commercial-Lighting'!Z8*Conversion!$B$3</f>
        <v>0</v>
      </c>
      <c r="AA8" s="16">
        <f>'Commercial-Lighting'!AA8*Conversion!$B$3</f>
        <v>0</v>
      </c>
      <c r="AB8" s="16">
        <f>'Commercial-Lighting'!AB8*Conversion!$B$3</f>
        <v>0</v>
      </c>
      <c r="AC8" s="16">
        <f>'Commercial-Lighting'!AC8*Conversion!$B$3</f>
        <v>0</v>
      </c>
      <c r="AD8" s="16">
        <f>'Commercial-Lighting'!AD8*Conversion!$B$3</f>
        <v>0</v>
      </c>
      <c r="AE8" s="16">
        <f>'Commercial-Lighting'!AE8*Conversion!$B$3</f>
        <v>0</v>
      </c>
      <c r="AF8" s="16">
        <f>'Commercial-Lighting'!AF8*Conversion!$B$3</f>
        <v>0</v>
      </c>
      <c r="AG8" s="16">
        <f>'Commercial-Lighting'!AG8*Conversion!$B$3</f>
        <v>0</v>
      </c>
      <c r="AH8" s="16">
        <f>'Commercial-Lighting'!AH8*Conversion!$B$3</f>
        <v>0</v>
      </c>
      <c r="AI8" s="16">
        <f>'Commercial-Lighting'!AI8*Conversion!$B$3</f>
        <v>0</v>
      </c>
      <c r="AJ8" s="16">
        <f>'Commercial-Lighting'!AJ8*Conversion!$B$3</f>
        <v>0</v>
      </c>
      <c r="AK8" s="16">
        <f>'Commercial-Lighting'!AK8*Conversion!$B$3</f>
        <v>0</v>
      </c>
      <c r="AL8" s="16">
        <f>'Commercial-Lighting'!AL8*Conversion!$B$3</f>
        <v>0</v>
      </c>
      <c r="AM8" s="16">
        <f>'Commercial-Lighting'!AM8*Conversion!$B$3</f>
        <v>0</v>
      </c>
      <c r="AN8" s="16">
        <f>'Commercial-Lighting'!AN8*Conversion!$B$3</f>
        <v>0</v>
      </c>
      <c r="AO8" s="16">
        <f>'Commercial-Lighting'!AO8*Conversion!$B$3</f>
        <v>0</v>
      </c>
      <c r="AP8" s="16">
        <f>'Commercial-Lighting'!AP8*Conversion!$B$3</f>
        <v>0</v>
      </c>
      <c r="AQ8" s="16">
        <f>'Commercial-Lighting'!AQ8*Conversion!$B$3</f>
        <v>0</v>
      </c>
    </row>
    <row r="9" spans="1:43" x14ac:dyDescent="0.25">
      <c r="A9" s="1" t="s">
        <v>19</v>
      </c>
      <c r="B9" s="16">
        <f>'Commercial-Lighting'!B9*Conversion!$B$3</f>
        <v>0</v>
      </c>
      <c r="C9" s="16">
        <f>'Commercial-Lighting'!C9*Conversion!$B$3</f>
        <v>0</v>
      </c>
      <c r="D9" s="16">
        <f>'Commercial-Lighting'!D9*Conversion!$B$3</f>
        <v>0</v>
      </c>
      <c r="E9" s="16">
        <f>'Commercial-Lighting'!E9*Conversion!$B$3</f>
        <v>0</v>
      </c>
      <c r="F9" s="16">
        <f>'Commercial-Lighting'!F9*Conversion!$B$3</f>
        <v>0</v>
      </c>
      <c r="G9" s="16">
        <f>'Commercial-Lighting'!G9*Conversion!$B$3</f>
        <v>0</v>
      </c>
      <c r="H9" s="16">
        <f>'Commercial-Lighting'!H9*Conversion!$B$3</f>
        <v>0</v>
      </c>
      <c r="I9" s="16">
        <f>'Commercial-Lighting'!I9*Conversion!$B$3</f>
        <v>0</v>
      </c>
      <c r="J9" s="16">
        <f>'Commercial-Lighting'!J9*Conversion!$B$3</f>
        <v>0</v>
      </c>
      <c r="K9" s="16">
        <f>'Commercial-Lighting'!K9*Conversion!$B$3</f>
        <v>0</v>
      </c>
      <c r="L9" s="16">
        <f>'Commercial-Lighting'!L9*Conversion!$B$3</f>
        <v>0</v>
      </c>
      <c r="M9" s="16">
        <f>'Commercial-Lighting'!M9*Conversion!$B$3</f>
        <v>0</v>
      </c>
      <c r="N9" s="16">
        <f>'Commercial-Lighting'!N9*Conversion!$B$3</f>
        <v>0</v>
      </c>
      <c r="O9" s="16">
        <f>'Commercial-Lighting'!O9*Conversion!$B$3</f>
        <v>0</v>
      </c>
      <c r="P9" s="16">
        <f>'Commercial-Lighting'!P9*Conversion!$B$3</f>
        <v>0</v>
      </c>
      <c r="Q9" s="16">
        <f>'Commercial-Lighting'!Q9*Conversion!$B$3</f>
        <v>0</v>
      </c>
      <c r="R9" s="16">
        <f>'Commercial-Lighting'!R9*Conversion!$B$3</f>
        <v>0</v>
      </c>
      <c r="S9" s="16">
        <f>'Commercial-Lighting'!S9*Conversion!$B$3</f>
        <v>0</v>
      </c>
      <c r="T9" s="16">
        <f>'Commercial-Lighting'!T9*Conversion!$B$3</f>
        <v>0</v>
      </c>
      <c r="U9" s="16">
        <f>'Commercial-Lighting'!U9*Conversion!$B$3</f>
        <v>0</v>
      </c>
      <c r="V9" s="16">
        <f>'Commercial-Lighting'!V9*Conversion!$B$3</f>
        <v>0</v>
      </c>
      <c r="W9" s="16">
        <f>'Commercial-Lighting'!W9*Conversion!$B$3</f>
        <v>0</v>
      </c>
      <c r="X9" s="16">
        <f>'Commercial-Lighting'!X9*Conversion!$B$3</f>
        <v>0</v>
      </c>
      <c r="Y9" s="16">
        <f>'Commercial-Lighting'!Y9*Conversion!$B$3</f>
        <v>0</v>
      </c>
      <c r="Z9" s="16">
        <f>'Commercial-Lighting'!Z9*Conversion!$B$3</f>
        <v>0</v>
      </c>
      <c r="AA9" s="16">
        <f>'Commercial-Lighting'!AA9*Conversion!$B$3</f>
        <v>0</v>
      </c>
      <c r="AB9" s="16">
        <f>'Commercial-Lighting'!AB9*Conversion!$B$3</f>
        <v>0</v>
      </c>
      <c r="AC9" s="16">
        <f>'Commercial-Lighting'!AC9*Conversion!$B$3</f>
        <v>0</v>
      </c>
      <c r="AD9" s="16">
        <f>'Commercial-Lighting'!AD9*Conversion!$B$3</f>
        <v>0</v>
      </c>
      <c r="AE9" s="16">
        <f>'Commercial-Lighting'!AE9*Conversion!$B$3</f>
        <v>0</v>
      </c>
      <c r="AF9" s="16">
        <f>'Commercial-Lighting'!AF9*Conversion!$B$3</f>
        <v>0</v>
      </c>
      <c r="AG9" s="16">
        <f>'Commercial-Lighting'!AG9*Conversion!$B$3</f>
        <v>0</v>
      </c>
      <c r="AH9" s="16">
        <f>'Commercial-Lighting'!AH9*Conversion!$B$3</f>
        <v>0</v>
      </c>
      <c r="AI9" s="16">
        <f>'Commercial-Lighting'!AI9*Conversion!$B$3</f>
        <v>0</v>
      </c>
      <c r="AJ9" s="16">
        <f>'Commercial-Lighting'!AJ9*Conversion!$B$3</f>
        <v>0</v>
      </c>
      <c r="AK9" s="16">
        <f>'Commercial-Lighting'!AK9*Conversion!$B$3</f>
        <v>0</v>
      </c>
      <c r="AL9" s="16">
        <f>'Commercial-Lighting'!AL9*Conversion!$B$3</f>
        <v>0</v>
      </c>
      <c r="AM9" s="16">
        <f>'Commercial-Lighting'!AM9*Conversion!$B$3</f>
        <v>0</v>
      </c>
      <c r="AN9" s="16">
        <f>'Commercial-Lighting'!AN9*Conversion!$B$3</f>
        <v>0</v>
      </c>
      <c r="AO9" s="16">
        <f>'Commercial-Lighting'!AO9*Conversion!$B$3</f>
        <v>0</v>
      </c>
      <c r="AP9" s="16">
        <f>'Commercial-Lighting'!AP9*Conversion!$B$3</f>
        <v>0</v>
      </c>
      <c r="AQ9" s="16">
        <f>'Commercial-Lighting'!AQ9*Conversion!$B$3</f>
        <v>0</v>
      </c>
    </row>
    <row r="10" spans="1:43" x14ac:dyDescent="0.25">
      <c r="A10" s="1" t="s">
        <v>20</v>
      </c>
      <c r="B10" s="16">
        <f>'Commercial-Lighting'!B10*Conversion!$B$3</f>
        <v>0</v>
      </c>
      <c r="C10" s="16">
        <f>'Commercial-Lighting'!C10*Conversion!$B$3</f>
        <v>0</v>
      </c>
      <c r="D10" s="16">
        <f>'Commercial-Lighting'!D10*Conversion!$B$3</f>
        <v>0</v>
      </c>
      <c r="E10" s="16">
        <f>'Commercial-Lighting'!E10*Conversion!$B$3</f>
        <v>0</v>
      </c>
      <c r="F10" s="16">
        <f>'Commercial-Lighting'!F10*Conversion!$B$3</f>
        <v>0</v>
      </c>
      <c r="G10" s="16">
        <f>'Commercial-Lighting'!G10*Conversion!$B$3</f>
        <v>0</v>
      </c>
      <c r="H10" s="16">
        <f>'Commercial-Lighting'!H10*Conversion!$B$3</f>
        <v>0</v>
      </c>
      <c r="I10" s="16">
        <f>'Commercial-Lighting'!I10*Conversion!$B$3</f>
        <v>0</v>
      </c>
      <c r="J10" s="16">
        <f>'Commercial-Lighting'!J10*Conversion!$B$3</f>
        <v>0</v>
      </c>
      <c r="K10" s="16">
        <f>'Commercial-Lighting'!K10*Conversion!$B$3</f>
        <v>0</v>
      </c>
      <c r="L10" s="16">
        <f>'Commercial-Lighting'!L10*Conversion!$B$3</f>
        <v>0</v>
      </c>
      <c r="M10" s="16">
        <f>'Commercial-Lighting'!M10*Conversion!$B$3</f>
        <v>0</v>
      </c>
      <c r="N10" s="16">
        <f>'Commercial-Lighting'!N10*Conversion!$B$3</f>
        <v>0</v>
      </c>
      <c r="O10" s="16">
        <f>'Commercial-Lighting'!O10*Conversion!$B$3</f>
        <v>0</v>
      </c>
      <c r="P10" s="16">
        <f>'Commercial-Lighting'!P10*Conversion!$B$3</f>
        <v>0</v>
      </c>
      <c r="Q10" s="16">
        <f>'Commercial-Lighting'!Q10*Conversion!$B$3</f>
        <v>0</v>
      </c>
      <c r="R10" s="16">
        <f>'Commercial-Lighting'!R10*Conversion!$B$3</f>
        <v>0</v>
      </c>
      <c r="S10" s="16">
        <f>'Commercial-Lighting'!S10*Conversion!$B$3</f>
        <v>0</v>
      </c>
      <c r="T10" s="16">
        <f>'Commercial-Lighting'!T10*Conversion!$B$3</f>
        <v>0</v>
      </c>
      <c r="U10" s="16">
        <f>'Commercial-Lighting'!U10*Conversion!$B$3</f>
        <v>0</v>
      </c>
      <c r="V10" s="16">
        <f>'Commercial-Lighting'!V10*Conversion!$B$3</f>
        <v>0</v>
      </c>
      <c r="W10" s="16">
        <f>'Commercial-Lighting'!W10*Conversion!$B$3</f>
        <v>0</v>
      </c>
      <c r="X10" s="16">
        <f>'Commercial-Lighting'!X10*Conversion!$B$3</f>
        <v>0</v>
      </c>
      <c r="Y10" s="16">
        <f>'Commercial-Lighting'!Y10*Conversion!$B$3</f>
        <v>0</v>
      </c>
      <c r="Z10" s="16">
        <f>'Commercial-Lighting'!Z10*Conversion!$B$3</f>
        <v>0</v>
      </c>
      <c r="AA10" s="16">
        <f>'Commercial-Lighting'!AA10*Conversion!$B$3</f>
        <v>0</v>
      </c>
      <c r="AB10" s="16">
        <f>'Commercial-Lighting'!AB10*Conversion!$B$3</f>
        <v>0</v>
      </c>
      <c r="AC10" s="16">
        <f>'Commercial-Lighting'!AC10*Conversion!$B$3</f>
        <v>0</v>
      </c>
      <c r="AD10" s="16">
        <f>'Commercial-Lighting'!AD10*Conversion!$B$3</f>
        <v>0</v>
      </c>
      <c r="AE10" s="16">
        <f>'Commercial-Lighting'!AE10*Conversion!$B$3</f>
        <v>0</v>
      </c>
      <c r="AF10" s="16">
        <f>'Commercial-Lighting'!AF10*Conversion!$B$3</f>
        <v>0</v>
      </c>
      <c r="AG10" s="16">
        <f>'Commercial-Lighting'!AG10*Conversion!$B$3</f>
        <v>0</v>
      </c>
      <c r="AH10" s="16">
        <f>'Commercial-Lighting'!AH10*Conversion!$B$3</f>
        <v>0</v>
      </c>
      <c r="AI10" s="16">
        <f>'Commercial-Lighting'!AI10*Conversion!$B$3</f>
        <v>0</v>
      </c>
      <c r="AJ10" s="16">
        <f>'Commercial-Lighting'!AJ10*Conversion!$B$3</f>
        <v>0</v>
      </c>
      <c r="AK10" s="16">
        <f>'Commercial-Lighting'!AK10*Conversion!$B$3</f>
        <v>0</v>
      </c>
      <c r="AL10" s="16">
        <f>'Commercial-Lighting'!AL10*Conversion!$B$3</f>
        <v>0</v>
      </c>
      <c r="AM10" s="16">
        <f>'Commercial-Lighting'!AM10*Conversion!$B$3</f>
        <v>0</v>
      </c>
      <c r="AN10" s="16">
        <f>'Commercial-Lighting'!AN10*Conversion!$B$3</f>
        <v>0</v>
      </c>
      <c r="AO10" s="16">
        <f>'Commercial-Lighting'!AO10*Conversion!$B$3</f>
        <v>0</v>
      </c>
      <c r="AP10" s="16">
        <f>'Commercial-Lighting'!AP10*Conversion!$B$3</f>
        <v>0</v>
      </c>
      <c r="AQ10" s="16">
        <f>'Commercial-Lighting'!AQ10*Conversion!$B$3</f>
        <v>0</v>
      </c>
    </row>
    <row r="11" spans="1:43" x14ac:dyDescent="0.25">
      <c r="A11" s="1" t="s">
        <v>21</v>
      </c>
      <c r="B11" s="16">
        <f>'Commercial-Lighting'!B11*Conversion!$B$3</f>
        <v>0</v>
      </c>
      <c r="C11" s="16">
        <f>'Commercial-Lighting'!C11*Conversion!$B$3</f>
        <v>0</v>
      </c>
      <c r="D11" s="16">
        <f>'Commercial-Lighting'!D11*Conversion!$B$3</f>
        <v>0</v>
      </c>
      <c r="E11" s="16">
        <f>'Commercial-Lighting'!E11*Conversion!$B$3</f>
        <v>0</v>
      </c>
      <c r="F11" s="16">
        <f>'Commercial-Lighting'!F11*Conversion!$B$3</f>
        <v>0</v>
      </c>
      <c r="G11" s="16">
        <f>'Commercial-Lighting'!G11*Conversion!$B$3</f>
        <v>0</v>
      </c>
      <c r="H11" s="16">
        <f>'Commercial-Lighting'!H11*Conversion!$B$3</f>
        <v>0</v>
      </c>
      <c r="I11" s="16">
        <f>'Commercial-Lighting'!I11*Conversion!$B$3</f>
        <v>0</v>
      </c>
      <c r="J11" s="16">
        <f>'Commercial-Lighting'!J11*Conversion!$B$3</f>
        <v>0</v>
      </c>
      <c r="K11" s="16">
        <f>'Commercial-Lighting'!K11*Conversion!$B$3</f>
        <v>0</v>
      </c>
      <c r="L11" s="16">
        <f>'Commercial-Lighting'!L11*Conversion!$B$3</f>
        <v>0</v>
      </c>
      <c r="M11" s="16">
        <f>'Commercial-Lighting'!M11*Conversion!$B$3</f>
        <v>0</v>
      </c>
      <c r="N11" s="16">
        <f>'Commercial-Lighting'!N11*Conversion!$B$3</f>
        <v>0</v>
      </c>
      <c r="O11" s="16">
        <f>'Commercial-Lighting'!O11*Conversion!$B$3</f>
        <v>0</v>
      </c>
      <c r="P11" s="16">
        <f>'Commercial-Lighting'!P11*Conversion!$B$3</f>
        <v>0</v>
      </c>
      <c r="Q11" s="16">
        <f>'Commercial-Lighting'!Q11*Conversion!$B$3</f>
        <v>0</v>
      </c>
      <c r="R11" s="16">
        <f>'Commercial-Lighting'!R11*Conversion!$B$3</f>
        <v>0</v>
      </c>
      <c r="S11" s="16">
        <f>'Commercial-Lighting'!S11*Conversion!$B$3</f>
        <v>0</v>
      </c>
      <c r="T11" s="16">
        <f>'Commercial-Lighting'!T11*Conversion!$B$3</f>
        <v>0</v>
      </c>
      <c r="U11" s="16">
        <f>'Commercial-Lighting'!U11*Conversion!$B$3</f>
        <v>0</v>
      </c>
      <c r="V11" s="16">
        <f>'Commercial-Lighting'!V11*Conversion!$B$3</f>
        <v>0</v>
      </c>
      <c r="W11" s="16">
        <f>'Commercial-Lighting'!W11*Conversion!$B$3</f>
        <v>0</v>
      </c>
      <c r="X11" s="16">
        <f>'Commercial-Lighting'!X11*Conversion!$B$3</f>
        <v>0</v>
      </c>
      <c r="Y11" s="16">
        <f>'Commercial-Lighting'!Y11*Conversion!$B$3</f>
        <v>0</v>
      </c>
      <c r="Z11" s="16">
        <f>'Commercial-Lighting'!Z11*Conversion!$B$3</f>
        <v>0</v>
      </c>
      <c r="AA11" s="16">
        <f>'Commercial-Lighting'!AA11*Conversion!$B$3</f>
        <v>0</v>
      </c>
      <c r="AB11" s="16">
        <f>'Commercial-Lighting'!AB11*Conversion!$B$3</f>
        <v>0</v>
      </c>
      <c r="AC11" s="16">
        <f>'Commercial-Lighting'!AC11*Conversion!$B$3</f>
        <v>0</v>
      </c>
      <c r="AD11" s="16">
        <f>'Commercial-Lighting'!AD11*Conversion!$B$3</f>
        <v>0</v>
      </c>
      <c r="AE11" s="16">
        <f>'Commercial-Lighting'!AE11*Conversion!$B$3</f>
        <v>0</v>
      </c>
      <c r="AF11" s="16">
        <f>'Commercial-Lighting'!AF11*Conversion!$B$3</f>
        <v>0</v>
      </c>
      <c r="AG11" s="16">
        <f>'Commercial-Lighting'!AG11*Conversion!$B$3</f>
        <v>0</v>
      </c>
      <c r="AH11" s="16">
        <f>'Commercial-Lighting'!AH11*Conversion!$B$3</f>
        <v>0</v>
      </c>
      <c r="AI11" s="16">
        <f>'Commercial-Lighting'!AI11*Conversion!$B$3</f>
        <v>0</v>
      </c>
      <c r="AJ11" s="16">
        <f>'Commercial-Lighting'!AJ11*Conversion!$B$3</f>
        <v>0</v>
      </c>
      <c r="AK11" s="16">
        <f>'Commercial-Lighting'!AK11*Conversion!$B$3</f>
        <v>0</v>
      </c>
      <c r="AL11" s="16">
        <f>'Commercial-Lighting'!AL11*Conversion!$B$3</f>
        <v>0</v>
      </c>
      <c r="AM11" s="16">
        <f>'Commercial-Lighting'!AM11*Conversion!$B$3</f>
        <v>0</v>
      </c>
      <c r="AN11" s="16">
        <f>'Commercial-Lighting'!AN11*Conversion!$B$3</f>
        <v>0</v>
      </c>
      <c r="AO11" s="16">
        <f>'Commercial-Lighting'!AO11*Conversion!$B$3</f>
        <v>0</v>
      </c>
      <c r="AP11" s="16">
        <f>'Commercial-Lighting'!AP11*Conversion!$B$3</f>
        <v>0</v>
      </c>
      <c r="AQ11" s="16">
        <f>'Commercial-Lighting'!AQ11*Conversion!$B$3</f>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DF8F-4656-F446-92D2-3FEB8D9DE8F1}">
  <sheetPr>
    <tabColor theme="3" tint="0.249977111117893"/>
  </sheetPr>
  <dimension ref="A1:AQ11"/>
  <sheetViews>
    <sheetView workbookViewId="0">
      <selection activeCell="K23" sqref="K23"/>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'Residential-Appliances'!B2*Conversion!$B$3</f>
        <v>279045309.56180191</v>
      </c>
      <c r="C2" s="16">
        <f>'Residential-Appliances'!C2*Conversion!$B$3</f>
        <v>285829915.88687724</v>
      </c>
      <c r="D2" s="16">
        <f>'Residential-Appliances'!D2*Conversion!$B$3</f>
        <v>292614522.2119509</v>
      </c>
      <c r="E2" s="16">
        <f>'Residential-Appliances'!E2*Conversion!$B$3</f>
        <v>311192908.49692416</v>
      </c>
      <c r="F2" s="16">
        <f>'Residential-Appliances'!F2*Conversion!$B$3</f>
        <v>125777701.38833643</v>
      </c>
      <c r="G2" s="16">
        <f>'Residential-Appliances'!G2*Conversion!$B$3</f>
        <v>178325856.18341401</v>
      </c>
      <c r="H2" s="16">
        <f>'Residential-Appliances'!H2*Conversion!$B$3</f>
        <v>229642954.00087932</v>
      </c>
      <c r="I2" s="16">
        <f>'Residential-Appliances'!I2*Conversion!$B$3</f>
        <v>281436385.89895689</v>
      </c>
      <c r="J2" s="16">
        <f>'Residential-Appliances'!J2*Conversion!$B$3</f>
        <v>332344789.20740181</v>
      </c>
      <c r="K2" s="16">
        <f>'Residential-Appliances'!K2*Conversion!$B$3</f>
        <v>361737830.22218966</v>
      </c>
      <c r="L2" s="16">
        <f>'Residential-Appliances'!L2*Conversion!$B$3</f>
        <v>390130569.23462105</v>
      </c>
      <c r="M2" s="16">
        <f>'Residential-Appliances'!M2*Conversion!$B$3</f>
        <v>397415783.75442117</v>
      </c>
      <c r="N2" s="16">
        <f>'Residential-Appliances'!N2*Conversion!$B$3</f>
        <v>410042930.23815536</v>
      </c>
      <c r="O2" s="16">
        <f>'Residential-Appliances'!O2*Conversion!$B$3</f>
        <v>415662992.9317323</v>
      </c>
      <c r="P2" s="16">
        <f>'Residential-Appliances'!P2*Conversion!$B$3</f>
        <v>420957515.04957229</v>
      </c>
      <c r="Q2" s="16">
        <f>'Residential-Appliances'!Q2*Conversion!$B$3</f>
        <v>426103460.72959</v>
      </c>
      <c r="R2" s="16">
        <f>'Residential-Appliances'!R2*Conversion!$B$3</f>
        <v>431154558.02699113</v>
      </c>
      <c r="S2" s="16">
        <f>'Residential-Appliances'!S2*Conversion!$B$3</f>
        <v>437573766.24082583</v>
      </c>
      <c r="T2" s="16">
        <f>'Residential-Appliances'!T2*Conversion!$B$3</f>
        <v>442069914.94437802</v>
      </c>
      <c r="U2" s="16">
        <f>'Residential-Appliances'!U2*Conversion!$B$3</f>
        <v>446494367.80931574</v>
      </c>
      <c r="V2" s="16">
        <f>'Residential-Appliances'!V2*Conversion!$B$3</f>
        <v>450869849.37562776</v>
      </c>
      <c r="W2" s="16">
        <f>'Residential-Appliances'!W2*Conversion!$B$3</f>
        <v>455215663.53630316</v>
      </c>
      <c r="X2" s="16">
        <f>'Residential-Appliances'!X2*Conversion!$B$3</f>
        <v>460745873.82736903</v>
      </c>
      <c r="Y2" s="16">
        <f>'Residential-Appliances'!Y2*Conversion!$B$3</f>
        <v>464122442.60326892</v>
      </c>
      <c r="Z2" s="16">
        <f>'Residential-Appliances'!Z2*Conversion!$B$3</f>
        <v>467476007.69818348</v>
      </c>
      <c r="AA2" s="16">
        <f>'Residential-Appliances'!AA2*Conversion!$B$3</f>
        <v>470822067.26325935</v>
      </c>
      <c r="AB2" s="16">
        <f>'Residential-Appliances'!AB2*Conversion!$B$3</f>
        <v>474185772.02862591</v>
      </c>
      <c r="AC2" s="16">
        <f>'Residential-Appliances'!AC2*Conversion!$B$3</f>
        <v>476990527.39940137</v>
      </c>
      <c r="AD2" s="16">
        <f>'Residential-Appliances'!AD2*Conversion!$B$3</f>
        <v>479835017.99184436</v>
      </c>
      <c r="AE2" s="16">
        <f>'Residential-Appliances'!AE2*Conversion!$B$3</f>
        <v>482732543.89413518</v>
      </c>
      <c r="AF2" s="16">
        <f>'Residential-Appliances'!AF2*Conversion!$B$3</f>
        <v>485696925.32083184</v>
      </c>
      <c r="AG2" s="16">
        <f>'Residential-Appliances'!AG2*Conversion!$B$3</f>
        <v>488742659.48925346</v>
      </c>
      <c r="AH2" s="16">
        <f>'Residential-Appliances'!AH2*Conversion!$B$3</f>
        <v>490966095.93459326</v>
      </c>
      <c r="AI2" s="16">
        <f>'Residential-Appliances'!AI2*Conversion!$B$3</f>
        <v>492735780.24142712</v>
      </c>
      <c r="AJ2" s="16">
        <f>'Residential-Appliances'!AJ2*Conversion!$B$3</f>
        <v>494622878.73306811</v>
      </c>
      <c r="AK2" s="16">
        <f>'Residential-Appliances'!AK2*Conversion!$B$3</f>
        <v>496645454.59232712</v>
      </c>
      <c r="AL2" s="16">
        <f>'Residential-Appliances'!AL2*Conversion!$B$3</f>
        <v>498823069.08017784</v>
      </c>
      <c r="AM2" s="16">
        <f>'Residential-Appliances'!AM2*Conversion!$B$3</f>
        <v>501233577.48302382</v>
      </c>
      <c r="AN2" s="16">
        <f>'Residential-Appliances'!AN2*Conversion!$B$3</f>
        <v>503843743.14474523</v>
      </c>
      <c r="AO2" s="16">
        <f>'Residential-Appliances'!AO2*Conversion!$B$3</f>
        <v>506679180.38188821</v>
      </c>
      <c r="AP2" s="16">
        <f>'Residential-Appliances'!AP2*Conversion!$B$3</f>
        <v>509768121.29656899</v>
      </c>
      <c r="AQ2" s="16">
        <f>'Residential-Appliances'!AQ2*Conversion!$B$3</f>
        <v>513141764.15039784</v>
      </c>
    </row>
    <row r="3" spans="1:43" x14ac:dyDescent="0.25">
      <c r="A3" s="1" t="s">
        <v>13</v>
      </c>
      <c r="B3" s="16">
        <f>'Residential-Appliances'!B3*Conversion!$B$3</f>
        <v>0</v>
      </c>
      <c r="C3" s="16">
        <f>'Residential-Appliances'!C3*Conversion!$B$3</f>
        <v>0</v>
      </c>
      <c r="D3" s="16">
        <f>'Residential-Appliances'!D3*Conversion!$B$3</f>
        <v>0</v>
      </c>
      <c r="E3" s="16">
        <f>'Residential-Appliances'!E3*Conversion!$B$3</f>
        <v>0</v>
      </c>
      <c r="F3" s="16">
        <f>'Residential-Appliances'!F3*Conversion!$B$3</f>
        <v>0</v>
      </c>
      <c r="G3" s="16">
        <f>'Residential-Appliances'!G3*Conversion!$B$3</f>
        <v>0</v>
      </c>
      <c r="H3" s="16">
        <f>'Residential-Appliances'!H3*Conversion!$B$3</f>
        <v>0</v>
      </c>
      <c r="I3" s="16">
        <f>'Residential-Appliances'!I3*Conversion!$B$3</f>
        <v>0</v>
      </c>
      <c r="J3" s="16">
        <f>'Residential-Appliances'!J3*Conversion!$B$3</f>
        <v>0</v>
      </c>
      <c r="K3" s="16">
        <f>'Residential-Appliances'!K3*Conversion!$B$3</f>
        <v>0</v>
      </c>
      <c r="L3" s="16">
        <f>'Residential-Appliances'!L3*Conversion!$B$3</f>
        <v>0</v>
      </c>
      <c r="M3" s="16">
        <f>'Residential-Appliances'!M3*Conversion!$B$3</f>
        <v>0</v>
      </c>
      <c r="N3" s="16">
        <f>'Residential-Appliances'!N3*Conversion!$B$3</f>
        <v>0</v>
      </c>
      <c r="O3" s="16">
        <f>'Residential-Appliances'!O3*Conversion!$B$3</f>
        <v>0</v>
      </c>
      <c r="P3" s="16">
        <f>'Residential-Appliances'!P3*Conversion!$B$3</f>
        <v>0</v>
      </c>
      <c r="Q3" s="16">
        <f>'Residential-Appliances'!Q3*Conversion!$B$3</f>
        <v>0</v>
      </c>
      <c r="R3" s="16">
        <f>'Residential-Appliances'!R3*Conversion!$B$3</f>
        <v>0</v>
      </c>
      <c r="S3" s="16">
        <f>'Residential-Appliances'!S3*Conversion!$B$3</f>
        <v>0</v>
      </c>
      <c r="T3" s="16">
        <f>'Residential-Appliances'!T3*Conversion!$B$3</f>
        <v>0</v>
      </c>
      <c r="U3" s="16">
        <f>'Residential-Appliances'!U3*Conversion!$B$3</f>
        <v>0</v>
      </c>
      <c r="V3" s="16">
        <f>'Residential-Appliances'!V3*Conversion!$B$3</f>
        <v>0</v>
      </c>
      <c r="W3" s="16">
        <f>'Residential-Appliances'!W3*Conversion!$B$3</f>
        <v>0</v>
      </c>
      <c r="X3" s="16">
        <f>'Residential-Appliances'!X3*Conversion!$B$3</f>
        <v>0</v>
      </c>
      <c r="Y3" s="16">
        <f>'Residential-Appliances'!Y3*Conversion!$B$3</f>
        <v>0</v>
      </c>
      <c r="Z3" s="16">
        <f>'Residential-Appliances'!Z3*Conversion!$B$3</f>
        <v>0</v>
      </c>
      <c r="AA3" s="16">
        <f>'Residential-Appliances'!AA3*Conversion!$B$3</f>
        <v>0</v>
      </c>
      <c r="AB3" s="16">
        <f>'Residential-Appliances'!AB3*Conversion!$B$3</f>
        <v>0</v>
      </c>
      <c r="AC3" s="16">
        <f>'Residential-Appliances'!AC3*Conversion!$B$3</f>
        <v>0</v>
      </c>
      <c r="AD3" s="16">
        <f>'Residential-Appliances'!AD3*Conversion!$B$3</f>
        <v>0</v>
      </c>
      <c r="AE3" s="16">
        <f>'Residential-Appliances'!AE3*Conversion!$B$3</f>
        <v>0</v>
      </c>
      <c r="AF3" s="16">
        <f>'Residential-Appliances'!AF3*Conversion!$B$3</f>
        <v>0</v>
      </c>
      <c r="AG3" s="16">
        <f>'Residential-Appliances'!AG3*Conversion!$B$3</f>
        <v>0</v>
      </c>
      <c r="AH3" s="16">
        <f>'Residential-Appliances'!AH3*Conversion!$B$3</f>
        <v>0</v>
      </c>
      <c r="AI3" s="16">
        <f>'Residential-Appliances'!AI3*Conversion!$B$3</f>
        <v>0</v>
      </c>
      <c r="AJ3" s="16">
        <f>'Residential-Appliances'!AJ3*Conversion!$B$3</f>
        <v>0</v>
      </c>
      <c r="AK3" s="16">
        <f>'Residential-Appliances'!AK3*Conversion!$B$3</f>
        <v>0</v>
      </c>
      <c r="AL3" s="16">
        <f>'Residential-Appliances'!AL3*Conversion!$B$3</f>
        <v>0</v>
      </c>
      <c r="AM3" s="16">
        <f>'Residential-Appliances'!AM3*Conversion!$B$3</f>
        <v>0</v>
      </c>
      <c r="AN3" s="16">
        <f>'Residential-Appliances'!AN3*Conversion!$B$3</f>
        <v>0</v>
      </c>
      <c r="AO3" s="16">
        <f>'Residential-Appliances'!AO3*Conversion!$B$3</f>
        <v>0</v>
      </c>
      <c r="AP3" s="16">
        <f>'Residential-Appliances'!AP3*Conversion!$B$3</f>
        <v>0</v>
      </c>
      <c r="AQ3" s="16">
        <f>'Residential-Appliances'!AQ3*Conversion!$B$3</f>
        <v>0</v>
      </c>
    </row>
    <row r="4" spans="1:43" x14ac:dyDescent="0.25">
      <c r="A4" s="1" t="s">
        <v>14</v>
      </c>
      <c r="B4" s="16">
        <f>'Residential-Appliances'!B4*Conversion!$B$3</f>
        <v>756671.12030319241</v>
      </c>
      <c r="C4" s="16">
        <f>'Residential-Appliances'!C4*Conversion!$B$3</f>
        <v>1122103.1125769299</v>
      </c>
      <c r="D4" s="16">
        <f>'Residential-Appliances'!D4*Conversion!$B$3</f>
        <v>1487535.1048505595</v>
      </c>
      <c r="E4" s="16">
        <f>'Residential-Appliances'!E4*Conversion!$B$3</f>
        <v>1994867.3903281142</v>
      </c>
      <c r="F4" s="16">
        <f>'Residential-Appliances'!F4*Conversion!$B$3</f>
        <v>2245700.5557165681</v>
      </c>
      <c r="G4" s="16">
        <f>'Residential-Appliances'!G4*Conversion!$B$3</f>
        <v>2528073.3239943818</v>
      </c>
      <c r="H4" s="16">
        <f>'Residential-Appliances'!H4*Conversion!$B$3</f>
        <v>2845951.4405083666</v>
      </c>
      <c r="I4" s="16">
        <f>'Residential-Appliances'!I4*Conversion!$B$3</f>
        <v>3203799.322139299</v>
      </c>
      <c r="J4" s="16">
        <f>'Residential-Appliances'!J4*Conversion!$B$3</f>
        <v>3606642.7383268103</v>
      </c>
      <c r="K4" s="16">
        <f>'Residential-Appliances'!K4*Conversion!$B$3</f>
        <v>4060139.3951352974</v>
      </c>
      <c r="L4" s="16">
        <f>'Residential-Appliances'!L4*Conversion!$B$3</f>
        <v>4570658.3945093444</v>
      </c>
      <c r="M4" s="16">
        <f>'Residential-Appliances'!M4*Conversion!$B$3</f>
        <v>5145369.6846786672</v>
      </c>
      <c r="N4" s="16">
        <f>'Residential-Appliances'!N4*Conversion!$B$3</f>
        <v>5792344.7579924203</v>
      </c>
      <c r="O4" s="16">
        <f>'Residential-Appliances'!O4*Conversion!$B$3</f>
        <v>6520670.01042658</v>
      </c>
      <c r="P4" s="16">
        <f>'Residential-Appliances'!P4*Conversion!$B$3</f>
        <v>7340574.3548340509</v>
      </c>
      <c r="Q4" s="16">
        <f>'Residential-Appliances'!Q4*Conversion!$B$3</f>
        <v>8263572.8801927585</v>
      </c>
      <c r="R4" s="16">
        <f>'Residential-Appliances'!R4*Conversion!$B$3</f>
        <v>9302628.5744640492</v>
      </c>
      <c r="S4" s="16">
        <f>'Residential-Appliances'!S4*Conversion!$B$3</f>
        <v>10472334.382366624</v>
      </c>
      <c r="T4" s="16">
        <f>'Residential-Appliances'!T4*Conversion!$B$3</f>
        <v>11789118.154963696</v>
      </c>
      <c r="U4" s="16">
        <f>'Residential-Appliances'!U4*Conversion!$B$3</f>
        <v>13271473.369463395</v>
      </c>
      <c r="V4" s="16">
        <f>'Residential-Appliances'!V4*Conversion!$B$3</f>
        <v>14940218.859560546</v>
      </c>
      <c r="W4" s="16">
        <f>'Residential-Appliances'!W4*Conversion!$B$3</f>
        <v>16818791.204084188</v>
      </c>
      <c r="X4" s="16">
        <f>'Residential-Appliances'!X4*Conversion!$B$3</f>
        <v>18933573.880382907</v>
      </c>
      <c r="Y4" s="16">
        <f>'Residential-Appliances'!Y4*Conversion!$B$3</f>
        <v>21314267.805219341</v>
      </c>
      <c r="Z4" s="16">
        <f>'Residential-Appliances'!Z4*Conversion!$B$3</f>
        <v>23994308.467209589</v>
      </c>
      <c r="AA4" s="16">
        <f>'Residential-Appliances'!AA4*Conversion!$B$3</f>
        <v>27011335.50919465</v>
      </c>
      <c r="AB4" s="16">
        <f>'Residential-Appliances'!AB4*Conversion!$B$3</f>
        <v>30407721.355560705</v>
      </c>
      <c r="AC4" s="16">
        <f>'Residential-Appliances'!AC4*Conversion!$B$3</f>
        <v>34231166.308777243</v>
      </c>
      <c r="AD4" s="16">
        <f>'Residential-Appliances'!AD4*Conversion!$B$3</f>
        <v>38535368.472944856</v>
      </c>
      <c r="AE4" s="16">
        <f>'Residential-Appliances'!AE4*Conversion!$B$3</f>
        <v>43380777.913046733</v>
      </c>
      <c r="AF4" s="16">
        <f>'Residential-Appliances'!AF4*Conversion!$B$3</f>
        <v>48835445.641640417</v>
      </c>
      <c r="AG4" s="16">
        <f>'Residential-Appliances'!AG4*Conversion!$B$3</f>
        <v>54975979.356524162</v>
      </c>
      <c r="AH4" s="16">
        <f>'Residential-Appliances'!AH4*Conversion!$B$3</f>
        <v>61888619.352167897</v>
      </c>
      <c r="AI4" s="16">
        <f>'Residential-Appliances'!AI4*Conversion!$B$3</f>
        <v>69670449.715471774</v>
      </c>
      <c r="AJ4" s="16">
        <f>'Residential-Appliances'!AJ4*Conversion!$B$3</f>
        <v>78430761.816405773</v>
      </c>
      <c r="AK4" s="16">
        <f>'Residential-Appliances'!AK4*Conversion!$B$3</f>
        <v>88292589.24297899</v>
      </c>
      <c r="AL4" s="16">
        <f>'Residential-Appliances'!AL4*Conversion!$B$3</f>
        <v>99394435.737825096</v>
      </c>
      <c r="AM4" s="16">
        <f>'Residential-Appliances'!AM4*Conversion!$B$3</f>
        <v>111892220.40428768</v>
      </c>
      <c r="AN4" s="16">
        <f>'Residential-Appliances'!AN4*Conversion!$B$3</f>
        <v>125961467.50131598</v>
      </c>
      <c r="AO4" s="16">
        <f>'Residential-Appliances'!AO4*Conversion!$B$3</f>
        <v>141799771.58159137</v>
      </c>
      <c r="AP4" s="16">
        <f>'Residential-Appliances'!AP4*Conversion!$B$3</f>
        <v>159629572.59434462</v>
      </c>
      <c r="AQ4" s="16">
        <f>'Residential-Appliances'!AQ4*Conversion!$B$3</f>
        <v>179701279.92759883</v>
      </c>
    </row>
    <row r="5" spans="1:43" x14ac:dyDescent="0.25">
      <c r="A5" s="1" t="s">
        <v>15</v>
      </c>
      <c r="B5" s="16">
        <f>'Residential-Appliances'!B5*Conversion!$B$3</f>
        <v>0</v>
      </c>
      <c r="C5" s="16">
        <f>'Residential-Appliances'!C5*Conversion!$B$3</f>
        <v>0</v>
      </c>
      <c r="D5" s="16">
        <f>'Residential-Appliances'!D5*Conversion!$B$3</f>
        <v>0</v>
      </c>
      <c r="E5" s="16">
        <f>'Residential-Appliances'!E5*Conversion!$B$3</f>
        <v>0</v>
      </c>
      <c r="F5" s="16">
        <f>'Residential-Appliances'!F5*Conversion!$B$3</f>
        <v>0</v>
      </c>
      <c r="G5" s="16">
        <f>'Residential-Appliances'!G5*Conversion!$B$3</f>
        <v>0</v>
      </c>
      <c r="H5" s="16">
        <f>'Residential-Appliances'!H5*Conversion!$B$3</f>
        <v>0</v>
      </c>
      <c r="I5" s="16">
        <f>'Residential-Appliances'!I5*Conversion!$B$3</f>
        <v>0</v>
      </c>
      <c r="J5" s="16">
        <f>'Residential-Appliances'!J5*Conversion!$B$3</f>
        <v>0</v>
      </c>
      <c r="K5" s="16">
        <f>'Residential-Appliances'!K5*Conversion!$B$3</f>
        <v>0</v>
      </c>
      <c r="L5" s="16">
        <f>'Residential-Appliances'!L5*Conversion!$B$3</f>
        <v>0</v>
      </c>
      <c r="M5" s="16">
        <f>'Residential-Appliances'!M5*Conversion!$B$3</f>
        <v>0</v>
      </c>
      <c r="N5" s="16">
        <f>'Residential-Appliances'!N5*Conversion!$B$3</f>
        <v>0</v>
      </c>
      <c r="O5" s="16">
        <f>'Residential-Appliances'!O5*Conversion!$B$3</f>
        <v>0</v>
      </c>
      <c r="P5" s="16">
        <f>'Residential-Appliances'!P5*Conversion!$B$3</f>
        <v>0</v>
      </c>
      <c r="Q5" s="16">
        <f>'Residential-Appliances'!Q5*Conversion!$B$3</f>
        <v>0</v>
      </c>
      <c r="R5" s="16">
        <f>'Residential-Appliances'!R5*Conversion!$B$3</f>
        <v>0</v>
      </c>
      <c r="S5" s="16">
        <f>'Residential-Appliances'!S5*Conversion!$B$3</f>
        <v>0</v>
      </c>
      <c r="T5" s="16">
        <f>'Residential-Appliances'!T5*Conversion!$B$3</f>
        <v>0</v>
      </c>
      <c r="U5" s="16">
        <f>'Residential-Appliances'!U5*Conversion!$B$3</f>
        <v>0</v>
      </c>
      <c r="V5" s="16">
        <f>'Residential-Appliances'!V5*Conversion!$B$3</f>
        <v>0</v>
      </c>
      <c r="W5" s="16">
        <f>'Residential-Appliances'!W5*Conversion!$B$3</f>
        <v>0</v>
      </c>
      <c r="X5" s="16">
        <f>'Residential-Appliances'!X5*Conversion!$B$3</f>
        <v>0</v>
      </c>
      <c r="Y5" s="16">
        <f>'Residential-Appliances'!Y5*Conversion!$B$3</f>
        <v>0</v>
      </c>
      <c r="Z5" s="16">
        <f>'Residential-Appliances'!Z5*Conversion!$B$3</f>
        <v>0</v>
      </c>
      <c r="AA5" s="16">
        <f>'Residential-Appliances'!AA5*Conversion!$B$3</f>
        <v>0</v>
      </c>
      <c r="AB5" s="16">
        <f>'Residential-Appliances'!AB5*Conversion!$B$3</f>
        <v>0</v>
      </c>
      <c r="AC5" s="16">
        <f>'Residential-Appliances'!AC5*Conversion!$B$3</f>
        <v>0</v>
      </c>
      <c r="AD5" s="16">
        <f>'Residential-Appliances'!AD5*Conversion!$B$3</f>
        <v>0</v>
      </c>
      <c r="AE5" s="16">
        <f>'Residential-Appliances'!AE5*Conversion!$B$3</f>
        <v>0</v>
      </c>
      <c r="AF5" s="16">
        <f>'Residential-Appliances'!AF5*Conversion!$B$3</f>
        <v>0</v>
      </c>
      <c r="AG5" s="16">
        <f>'Residential-Appliances'!AG5*Conversion!$B$3</f>
        <v>0</v>
      </c>
      <c r="AH5" s="16">
        <f>'Residential-Appliances'!AH5*Conversion!$B$3</f>
        <v>0</v>
      </c>
      <c r="AI5" s="16">
        <f>'Residential-Appliances'!AI5*Conversion!$B$3</f>
        <v>0</v>
      </c>
      <c r="AJ5" s="16">
        <f>'Residential-Appliances'!AJ5*Conversion!$B$3</f>
        <v>0</v>
      </c>
      <c r="AK5" s="16">
        <f>'Residential-Appliances'!AK5*Conversion!$B$3</f>
        <v>0</v>
      </c>
      <c r="AL5" s="16">
        <f>'Residential-Appliances'!AL5*Conversion!$B$3</f>
        <v>0</v>
      </c>
      <c r="AM5" s="16">
        <f>'Residential-Appliances'!AM5*Conversion!$B$3</f>
        <v>0</v>
      </c>
      <c r="AN5" s="16">
        <f>'Residential-Appliances'!AN5*Conversion!$B$3</f>
        <v>0</v>
      </c>
      <c r="AO5" s="16">
        <f>'Residential-Appliances'!AO5*Conversion!$B$3</f>
        <v>0</v>
      </c>
      <c r="AP5" s="16">
        <f>'Residential-Appliances'!AP5*Conversion!$B$3</f>
        <v>0</v>
      </c>
      <c r="AQ5" s="16">
        <f>'Residential-Appliances'!AQ5*Conversion!$B$3</f>
        <v>0</v>
      </c>
    </row>
    <row r="6" spans="1:43" x14ac:dyDescent="0.25">
      <c r="A6" s="1" t="s">
        <v>16</v>
      </c>
      <c r="B6" s="16">
        <f>'Residential-Appliances'!B6*Conversion!$B$3</f>
        <v>0</v>
      </c>
      <c r="C6" s="16">
        <f>'Residential-Appliances'!C6*Conversion!$B$3</f>
        <v>0</v>
      </c>
      <c r="D6" s="16">
        <f>'Residential-Appliances'!D6*Conversion!$B$3</f>
        <v>0</v>
      </c>
      <c r="E6" s="16">
        <f>'Residential-Appliances'!E6*Conversion!$B$3</f>
        <v>0</v>
      </c>
      <c r="F6" s="16">
        <f>'Residential-Appliances'!F6*Conversion!$B$3</f>
        <v>0</v>
      </c>
      <c r="G6" s="16">
        <f>'Residential-Appliances'!G6*Conversion!$B$3</f>
        <v>0</v>
      </c>
      <c r="H6" s="16">
        <f>'Residential-Appliances'!H6*Conversion!$B$3</f>
        <v>0</v>
      </c>
      <c r="I6" s="16">
        <f>'Residential-Appliances'!I6*Conversion!$B$3</f>
        <v>0</v>
      </c>
      <c r="J6" s="16">
        <f>'Residential-Appliances'!J6*Conversion!$B$3</f>
        <v>0</v>
      </c>
      <c r="K6" s="16">
        <f>'Residential-Appliances'!K6*Conversion!$B$3</f>
        <v>0</v>
      </c>
      <c r="L6" s="16">
        <f>'Residential-Appliances'!L6*Conversion!$B$3</f>
        <v>0</v>
      </c>
      <c r="M6" s="16">
        <f>'Residential-Appliances'!M6*Conversion!$B$3</f>
        <v>0</v>
      </c>
      <c r="N6" s="16">
        <f>'Residential-Appliances'!N6*Conversion!$B$3</f>
        <v>0</v>
      </c>
      <c r="O6" s="16">
        <f>'Residential-Appliances'!O6*Conversion!$B$3</f>
        <v>0</v>
      </c>
      <c r="P6" s="16">
        <f>'Residential-Appliances'!P6*Conversion!$B$3</f>
        <v>0</v>
      </c>
      <c r="Q6" s="16">
        <f>'Residential-Appliances'!Q6*Conversion!$B$3</f>
        <v>0</v>
      </c>
      <c r="R6" s="16">
        <f>'Residential-Appliances'!R6*Conversion!$B$3</f>
        <v>0</v>
      </c>
      <c r="S6" s="16">
        <f>'Residential-Appliances'!S6*Conversion!$B$3</f>
        <v>0</v>
      </c>
      <c r="T6" s="16">
        <f>'Residential-Appliances'!T6*Conversion!$B$3</f>
        <v>0</v>
      </c>
      <c r="U6" s="16">
        <f>'Residential-Appliances'!U6*Conversion!$B$3</f>
        <v>0</v>
      </c>
      <c r="V6" s="16">
        <f>'Residential-Appliances'!V6*Conversion!$B$3</f>
        <v>0</v>
      </c>
      <c r="W6" s="16">
        <f>'Residential-Appliances'!W6*Conversion!$B$3</f>
        <v>0</v>
      </c>
      <c r="X6" s="16">
        <f>'Residential-Appliances'!X6*Conversion!$B$3</f>
        <v>0</v>
      </c>
      <c r="Y6" s="16">
        <f>'Residential-Appliances'!Y6*Conversion!$B$3</f>
        <v>0</v>
      </c>
      <c r="Z6" s="16">
        <f>'Residential-Appliances'!Z6*Conversion!$B$3</f>
        <v>0</v>
      </c>
      <c r="AA6" s="16">
        <f>'Residential-Appliances'!AA6*Conversion!$B$3</f>
        <v>0</v>
      </c>
      <c r="AB6" s="16">
        <f>'Residential-Appliances'!AB6*Conversion!$B$3</f>
        <v>0</v>
      </c>
      <c r="AC6" s="16">
        <f>'Residential-Appliances'!AC6*Conversion!$B$3</f>
        <v>0</v>
      </c>
      <c r="AD6" s="16">
        <f>'Residential-Appliances'!AD6*Conversion!$B$3</f>
        <v>0</v>
      </c>
      <c r="AE6" s="16">
        <f>'Residential-Appliances'!AE6*Conversion!$B$3</f>
        <v>0</v>
      </c>
      <c r="AF6" s="16">
        <f>'Residential-Appliances'!AF6*Conversion!$B$3</f>
        <v>0</v>
      </c>
      <c r="AG6" s="16">
        <f>'Residential-Appliances'!AG6*Conversion!$B$3</f>
        <v>0</v>
      </c>
      <c r="AH6" s="16">
        <f>'Residential-Appliances'!AH6*Conversion!$B$3</f>
        <v>0</v>
      </c>
      <c r="AI6" s="16">
        <f>'Residential-Appliances'!AI6*Conversion!$B$3</f>
        <v>0</v>
      </c>
      <c r="AJ6" s="16">
        <f>'Residential-Appliances'!AJ6*Conversion!$B$3</f>
        <v>0</v>
      </c>
      <c r="AK6" s="16">
        <f>'Residential-Appliances'!AK6*Conversion!$B$3</f>
        <v>0</v>
      </c>
      <c r="AL6" s="16">
        <f>'Residential-Appliances'!AL6*Conversion!$B$3</f>
        <v>0</v>
      </c>
      <c r="AM6" s="16">
        <f>'Residential-Appliances'!AM6*Conversion!$B$3</f>
        <v>0</v>
      </c>
      <c r="AN6" s="16">
        <f>'Residential-Appliances'!AN6*Conversion!$B$3</f>
        <v>0</v>
      </c>
      <c r="AO6" s="16">
        <f>'Residential-Appliances'!AO6*Conversion!$B$3</f>
        <v>0</v>
      </c>
      <c r="AP6" s="16">
        <f>'Residential-Appliances'!AP6*Conversion!$B$3</f>
        <v>0</v>
      </c>
      <c r="AQ6" s="16">
        <f>'Residential-Appliances'!AQ6*Conversion!$B$3</f>
        <v>0</v>
      </c>
    </row>
    <row r="7" spans="1:43" x14ac:dyDescent="0.25">
      <c r="A7" s="1" t="s">
        <v>17</v>
      </c>
      <c r="B7" s="16">
        <f>'Residential-Appliances'!B7*Conversion!$B$3</f>
        <v>1263494803.0248289</v>
      </c>
      <c r="C7" s="16">
        <f>'Residential-Appliances'!C7*Conversion!$B$3</f>
        <v>1263701045.7800319</v>
      </c>
      <c r="D7" s="16">
        <f>'Residential-Appliances'!D7*Conversion!$B$3</f>
        <v>1263907288.5352347</v>
      </c>
      <c r="E7" s="16">
        <f>'Residential-Appliances'!E7*Conversion!$B$3</f>
        <v>1229123792.3199072</v>
      </c>
      <c r="F7" s="16">
        <f>'Residential-Appliances'!F7*Conversion!$B$3</f>
        <v>1241176696.7887912</v>
      </c>
      <c r="G7" s="16">
        <f>'Residential-Appliances'!G7*Conversion!$B$3</f>
        <v>1250781155.5478027</v>
      </c>
      <c r="H7" s="16">
        <f>'Residential-Appliances'!H7*Conversion!$B$3</f>
        <v>1258287181.3929069</v>
      </c>
      <c r="I7" s="16">
        <f>'Residential-Appliances'!I7*Conversion!$B$3</f>
        <v>1264030506.4845731</v>
      </c>
      <c r="J7" s="16">
        <f>'Residential-Appliances'!J7*Conversion!$B$3</f>
        <v>1268318893.2334833</v>
      </c>
      <c r="K7" s="16">
        <f>'Residential-Appliances'!K7*Conversion!$B$3</f>
        <v>1271425238.1096289</v>
      </c>
      <c r="L7" s="16">
        <f>'Residential-Appliances'!L7*Conversion!$B$3</f>
        <v>1273585417.4622753</v>
      </c>
      <c r="M7" s="16">
        <f>'Residential-Appliances'!M7*Conversion!$B$3</f>
        <v>1274999199.9269788</v>
      </c>
      <c r="N7" s="16">
        <f>'Residential-Appliances'!N7*Conversion!$B$3</f>
        <v>1275832960.0169802</v>
      </c>
      <c r="O7" s="16">
        <f>'Residential-Appliances'!O7*Conversion!$B$3</f>
        <v>1276223296.7927067</v>
      </c>
      <c r="P7" s="16">
        <f>'Residential-Appliances'!P7*Conversion!$B$3</f>
        <v>1276280960.3270569</v>
      </c>
      <c r="Q7" s="16">
        <f>'Residential-Appliances'!Q7*Conversion!$B$3</f>
        <v>1276094713.4713786</v>
      </c>
      <c r="R7" s="16">
        <f>'Residential-Appliances'!R7*Conversion!$B$3</f>
        <v>1275734916.1593533</v>
      </c>
      <c r="S7" s="16">
        <f>'Residential-Appliances'!S7*Conversion!$B$3</f>
        <v>1275256727.4185777</v>
      </c>
      <c r="T7" s="16">
        <f>'Residential-Appliances'!T7*Conversion!$B$3</f>
        <v>1274702889.5755043</v>
      </c>
      <c r="U7" s="16">
        <f>'Residential-Appliances'!U7*Conversion!$B$3</f>
        <v>1274106101.0713108</v>
      </c>
      <c r="V7" s="16">
        <f>'Residential-Appliances'!V7*Conversion!$B$3</f>
        <v>1273491007.6292248</v>
      </c>
      <c r="W7" s="16">
        <f>'Residential-Appliances'!W7*Conversion!$B$3</f>
        <v>1272875852.696085</v>
      </c>
      <c r="X7" s="16">
        <f>'Residential-Appliances'!X7*Conversion!$B$3</f>
        <v>1272273831.6871748</v>
      </c>
      <c r="Y7" s="16">
        <f>'Residential-Appliances'!Y7*Conversion!$B$3</f>
        <v>1271694193.7004216</v>
      </c>
      <c r="Z7" s="16">
        <f>'Residential-Appliances'!Z7*Conversion!$B$3</f>
        <v>1271143131.0784585</v>
      </c>
      <c r="AA7" s="16">
        <f>'Residential-Appliances'!AA7*Conversion!$B$3</f>
        <v>1270624492.784637</v>
      </c>
      <c r="AB7" s="16">
        <f>'Residential-Appliances'!AB7*Conversion!$B$3</f>
        <v>1270140352.8148263</v>
      </c>
      <c r="AC7" s="16">
        <f>'Residential-Appliances'!AC7*Conversion!$B$3</f>
        <v>1269691460.2487397</v>
      </c>
      <c r="AD7" s="16">
        <f>'Residential-Appliances'!AD7*Conversion!$B$3</f>
        <v>1269277593.2951458</v>
      </c>
      <c r="AE7" s="16">
        <f>'Residential-Appliances'!AE7*Conversion!$B$3</f>
        <v>1268897835.9127192</v>
      </c>
      <c r="AF7" s="16">
        <f>'Residential-Appliances'!AF7*Conversion!$B$3</f>
        <v>1268550792.3203018</v>
      </c>
      <c r="AG7" s="16">
        <f>'Residential-Appliances'!AG7*Conversion!$B$3</f>
        <v>1268234751.9289603</v>
      </c>
      <c r="AH7" s="16">
        <f>'Residential-Appliances'!AH7*Conversion!$B$3</f>
        <v>1267947814.8920841</v>
      </c>
      <c r="AI7" s="16">
        <f>'Residential-Appliances'!AI7*Conversion!$B$3</f>
        <v>1267687986.5272925</v>
      </c>
      <c r="AJ7" s="16">
        <f>'Residential-Appliances'!AJ7*Conversion!$B$3</f>
        <v>1267453247.2616937</v>
      </c>
      <c r="AK7" s="16">
        <f>'Residential-Appliances'!AK7*Conversion!$B$3</f>
        <v>1267241603.4388857</v>
      </c>
      <c r="AL7" s="16">
        <f>'Residential-Appliances'!AL7*Conversion!$B$3</f>
        <v>1267051123.2555611</v>
      </c>
      <c r="AM7" s="16">
        <f>'Residential-Appliances'!AM7*Conversion!$B$3</f>
        <v>1266879961.2267907</v>
      </c>
      <c r="AN7" s="16">
        <f>'Residential-Appliances'!AN7*Conversion!$B$3</f>
        <v>1266726373.8766906</v>
      </c>
      <c r="AO7" s="16">
        <f>'Residential-Appliances'!AO7*Conversion!$B$3</f>
        <v>1266588728.7853703</v>
      </c>
      <c r="AP7" s="16">
        <f>'Residential-Appliances'!AP7*Conversion!$B$3</f>
        <v>1266465508.6686716</v>
      </c>
      <c r="AQ7" s="16">
        <f>'Residential-Appliances'!AQ7*Conversion!$B$3</f>
        <v>1266355311.8034873</v>
      </c>
    </row>
    <row r="8" spans="1:43" x14ac:dyDescent="0.25">
      <c r="A8" s="1" t="s">
        <v>18</v>
      </c>
      <c r="B8" s="16">
        <f>'Residential-Appliances'!B8*Conversion!$B$3</f>
        <v>8509528.5083393417</v>
      </c>
      <c r="C8" s="16">
        <f>'Residential-Appliances'!C8*Conversion!$B$3</f>
        <v>8304847.188369872</v>
      </c>
      <c r="D8" s="16">
        <f>'Residential-Appliances'!D8*Conversion!$B$3</f>
        <v>8100165.8684003484</v>
      </c>
      <c r="E8" s="16">
        <f>'Residential-Appliances'!E8*Conversion!$B$3</f>
        <v>9888741.3065523282</v>
      </c>
      <c r="F8" s="16">
        <f>'Residential-Appliances'!F8*Conversion!$B$3</f>
        <v>8879347.4147661403</v>
      </c>
      <c r="G8" s="16">
        <f>'Residential-Appliances'!G8*Conversion!$B$3</f>
        <v>8408677.1077721268</v>
      </c>
      <c r="H8" s="16">
        <f>'Residential-Appliances'!H8*Conversion!$B$3</f>
        <v>7962955.7669056784</v>
      </c>
      <c r="I8" s="16">
        <f>'Residential-Appliances'!I8*Conversion!$B$3</f>
        <v>7540860.9146244712</v>
      </c>
      <c r="J8" s="16">
        <f>'Residential-Appliances'!J8*Conversion!$B$3</f>
        <v>7141140.1743611563</v>
      </c>
      <c r="K8" s="16">
        <f>'Residential-Appliances'!K8*Conversion!$B$3</f>
        <v>6762607.5546593582</v>
      </c>
      <c r="L8" s="16">
        <f>'Residential-Appliances'!L8*Conversion!$B$3</f>
        <v>6404139.9302775962</v>
      </c>
      <c r="M8" s="16">
        <f>'Residential-Appliances'!M8*Conversion!$B$3</f>
        <v>6064673.7098204782</v>
      </c>
      <c r="N8" s="16">
        <f>'Residential-Appliances'!N8*Conversion!$B$3</f>
        <v>5743201.6800097246</v>
      </c>
      <c r="O8" s="16">
        <f>'Residential-Appliances'!O8*Conversion!$B$3</f>
        <v>5438770.0172319608</v>
      </c>
      <c r="P8" s="16">
        <f>'Residential-Appliances'!P8*Conversion!$B$3</f>
        <v>5150475.4574962519</v>
      </c>
      <c r="Q8" s="16">
        <f>'Residential-Appliances'!Q8*Conversion!$B$3</f>
        <v>4877462.6164046302</v>
      </c>
      <c r="R8" s="16">
        <f>'Residential-Appliances'!R8*Conversion!$B$3</f>
        <v>4618921.4511837102</v>
      </c>
      <c r="S8" s="16">
        <f>'Residential-Appliances'!S8*Conversion!$B$3</f>
        <v>4374084.8572472483</v>
      </c>
      <c r="T8" s="16">
        <f>'Residential-Appliances'!T8*Conversion!$B$3</f>
        <v>4142226.3921583891</v>
      </c>
      <c r="U8" s="16">
        <f>'Residential-Appliances'!U8*Conversion!$B$3</f>
        <v>3922658.1202385738</v>
      </c>
      <c r="V8" s="16">
        <f>'Residential-Appliances'!V8*Conversion!$B$3</f>
        <v>3714728.5714279339</v>
      </c>
      <c r="W8" s="16">
        <f>'Residential-Appliances'!W8*Conversion!$B$3</f>
        <v>3517820.80834099</v>
      </c>
      <c r="X8" s="16">
        <f>'Residential-Appliances'!X8*Conversion!$B$3</f>
        <v>3331350.5957825421</v>
      </c>
      <c r="Y8" s="16">
        <f>'Residential-Appliances'!Y8*Conversion!$B$3</f>
        <v>3154764.6672925525</v>
      </c>
      <c r="Z8" s="16">
        <f>'Residential-Appliances'!Z8*Conversion!$B$3</f>
        <v>2987539.0835768883</v>
      </c>
      <c r="AA8" s="16">
        <f>'Residential-Appliances'!AA8*Conversion!$B$3</f>
        <v>2829177.677953165</v>
      </c>
      <c r="AB8" s="16">
        <f>'Residential-Appliances'!AB8*Conversion!$B$3</f>
        <v>2679210.5841993634</v>
      </c>
      <c r="AC8" s="16">
        <f>'Residential-Appliances'!AC8*Conversion!$B$3</f>
        <v>2537192.8424372058</v>
      </c>
      <c r="AD8" s="16">
        <f>'Residential-Appliances'!AD8*Conversion!$B$3</f>
        <v>2402703.0789139275</v>
      </c>
      <c r="AE8" s="16">
        <f>'Residential-Appliances'!AE8*Conversion!$B$3</f>
        <v>2275342.2557652304</v>
      </c>
      <c r="AF8" s="16">
        <f>'Residential-Appliances'!AF8*Conversion!$B$3</f>
        <v>2154732.4870499615</v>
      </c>
      <c r="AG8" s="16">
        <f>'Residential-Appliances'!AG8*Conversion!$B$3</f>
        <v>2040515.9175435996</v>
      </c>
      <c r="AH8" s="16">
        <f>'Residential-Appliances'!AH8*Conversion!$B$3</f>
        <v>1932353.6609638783</v>
      </c>
      <c r="AI8" s="16">
        <f>'Residential-Appliances'!AI8*Conversion!$B$3</f>
        <v>1829924.7944782188</v>
      </c>
      <c r="AJ8" s="16">
        <f>'Residential-Appliances'!AJ8*Conversion!$B$3</f>
        <v>1732925.4065096043</v>
      </c>
      <c r="AK8" s="16">
        <f>'Residential-Appliances'!AK8*Conversion!$B$3</f>
        <v>1641067.695015715</v>
      </c>
      <c r="AL8" s="16">
        <f>'Residential-Appliances'!AL8*Conversion!$B$3</f>
        <v>1554079.1135658536</v>
      </c>
      <c r="AM8" s="16">
        <f>'Residential-Appliances'!AM8*Conversion!$B$3</f>
        <v>1471701.5626820324</v>
      </c>
      <c r="AN8" s="16">
        <f>'Residential-Appliances'!AN8*Conversion!$B$3</f>
        <v>1393690.6240448982</v>
      </c>
      <c r="AO8" s="16">
        <f>'Residential-Appliances'!AO8*Conversion!$B$3</f>
        <v>1319814.8352923337</v>
      </c>
      <c r="AP8" s="16">
        <f>'Residential-Appliances'!AP8*Conversion!$B$3</f>
        <v>1249855.0032590411</v>
      </c>
      <c r="AQ8" s="16">
        <f>'Residential-Appliances'!AQ8*Conversion!$B$3</f>
        <v>1183603.5536194365</v>
      </c>
    </row>
    <row r="9" spans="1:43" x14ac:dyDescent="0.25">
      <c r="A9" s="1" t="s">
        <v>19</v>
      </c>
      <c r="B9" s="16">
        <f>'Residential-Appliances'!B9*Conversion!$B$3</f>
        <v>0</v>
      </c>
      <c r="C9" s="16">
        <f>'Residential-Appliances'!C9*Conversion!$B$3</f>
        <v>0</v>
      </c>
      <c r="D9" s="16">
        <f>'Residential-Appliances'!D9*Conversion!$B$3</f>
        <v>0</v>
      </c>
      <c r="E9" s="16">
        <f>'Residential-Appliances'!E9*Conversion!$B$3</f>
        <v>0</v>
      </c>
      <c r="F9" s="16">
        <f>'Residential-Appliances'!F9*Conversion!$B$3</f>
        <v>0</v>
      </c>
      <c r="G9" s="16">
        <f>'Residential-Appliances'!G9*Conversion!$B$3</f>
        <v>0</v>
      </c>
      <c r="H9" s="16">
        <f>'Residential-Appliances'!H9*Conversion!$B$3</f>
        <v>0</v>
      </c>
      <c r="I9" s="16">
        <f>'Residential-Appliances'!I9*Conversion!$B$3</f>
        <v>0</v>
      </c>
      <c r="J9" s="16">
        <f>'Residential-Appliances'!J9*Conversion!$B$3</f>
        <v>0</v>
      </c>
      <c r="K9" s="16">
        <f>'Residential-Appliances'!K9*Conversion!$B$3</f>
        <v>0</v>
      </c>
      <c r="L9" s="16">
        <f>'Residential-Appliances'!L9*Conversion!$B$3</f>
        <v>0</v>
      </c>
      <c r="M9" s="16">
        <f>'Residential-Appliances'!M9*Conversion!$B$3</f>
        <v>0</v>
      </c>
      <c r="N9" s="16">
        <f>'Residential-Appliances'!N9*Conversion!$B$3</f>
        <v>0</v>
      </c>
      <c r="O9" s="16">
        <f>'Residential-Appliances'!O9*Conversion!$B$3</f>
        <v>0</v>
      </c>
      <c r="P9" s="16">
        <f>'Residential-Appliances'!P9*Conversion!$B$3</f>
        <v>0</v>
      </c>
      <c r="Q9" s="16">
        <f>'Residential-Appliances'!Q9*Conversion!$B$3</f>
        <v>0</v>
      </c>
      <c r="R9" s="16">
        <f>'Residential-Appliances'!R9*Conversion!$B$3</f>
        <v>0</v>
      </c>
      <c r="S9" s="16">
        <f>'Residential-Appliances'!S9*Conversion!$B$3</f>
        <v>0</v>
      </c>
      <c r="T9" s="16">
        <f>'Residential-Appliances'!T9*Conversion!$B$3</f>
        <v>0</v>
      </c>
      <c r="U9" s="16">
        <f>'Residential-Appliances'!U9*Conversion!$B$3</f>
        <v>0</v>
      </c>
      <c r="V9" s="16">
        <f>'Residential-Appliances'!V9*Conversion!$B$3</f>
        <v>0</v>
      </c>
      <c r="W9" s="16">
        <f>'Residential-Appliances'!W9*Conversion!$B$3</f>
        <v>0</v>
      </c>
      <c r="X9" s="16">
        <f>'Residential-Appliances'!X9*Conversion!$B$3</f>
        <v>0</v>
      </c>
      <c r="Y9" s="16">
        <f>'Residential-Appliances'!Y9*Conversion!$B$3</f>
        <v>0</v>
      </c>
      <c r="Z9" s="16">
        <f>'Residential-Appliances'!Z9*Conversion!$B$3</f>
        <v>0</v>
      </c>
      <c r="AA9" s="16">
        <f>'Residential-Appliances'!AA9*Conversion!$B$3</f>
        <v>0</v>
      </c>
      <c r="AB9" s="16">
        <f>'Residential-Appliances'!AB9*Conversion!$B$3</f>
        <v>0</v>
      </c>
      <c r="AC9" s="16">
        <f>'Residential-Appliances'!AC9*Conversion!$B$3</f>
        <v>0</v>
      </c>
      <c r="AD9" s="16">
        <f>'Residential-Appliances'!AD9*Conversion!$B$3</f>
        <v>0</v>
      </c>
      <c r="AE9" s="16">
        <f>'Residential-Appliances'!AE9*Conversion!$B$3</f>
        <v>0</v>
      </c>
      <c r="AF9" s="16">
        <f>'Residential-Appliances'!AF9*Conversion!$B$3</f>
        <v>0</v>
      </c>
      <c r="AG9" s="16">
        <f>'Residential-Appliances'!AG9*Conversion!$B$3</f>
        <v>0</v>
      </c>
      <c r="AH9" s="16">
        <f>'Residential-Appliances'!AH9*Conversion!$B$3</f>
        <v>0</v>
      </c>
      <c r="AI9" s="16">
        <f>'Residential-Appliances'!AI9*Conversion!$B$3</f>
        <v>0</v>
      </c>
      <c r="AJ9" s="16">
        <f>'Residential-Appliances'!AJ9*Conversion!$B$3</f>
        <v>0</v>
      </c>
      <c r="AK9" s="16">
        <f>'Residential-Appliances'!AK9*Conversion!$B$3</f>
        <v>0</v>
      </c>
      <c r="AL9" s="16">
        <f>'Residential-Appliances'!AL9*Conversion!$B$3</f>
        <v>0</v>
      </c>
      <c r="AM9" s="16">
        <f>'Residential-Appliances'!AM9*Conversion!$B$3</f>
        <v>0</v>
      </c>
      <c r="AN9" s="16">
        <f>'Residential-Appliances'!AN9*Conversion!$B$3</f>
        <v>0</v>
      </c>
      <c r="AO9" s="16">
        <f>'Residential-Appliances'!AO9*Conversion!$B$3</f>
        <v>0</v>
      </c>
      <c r="AP9" s="16">
        <f>'Residential-Appliances'!AP9*Conversion!$B$3</f>
        <v>0</v>
      </c>
      <c r="AQ9" s="16">
        <f>'Residential-Appliances'!AQ9*Conversion!$B$3</f>
        <v>0</v>
      </c>
    </row>
    <row r="10" spans="1:43" x14ac:dyDescent="0.25">
      <c r="A10" s="1" t="s">
        <v>20</v>
      </c>
      <c r="B10" s="16">
        <f>'Residential-Appliances'!B10*Conversion!$B$3</f>
        <v>358552726.78319758</v>
      </c>
      <c r="C10" s="16">
        <f>'Residential-Appliances'!C10*Conversion!$B$3</f>
        <v>363986368.29637438</v>
      </c>
      <c r="D10" s="16">
        <f>'Residential-Appliances'!D10*Conversion!$B$3</f>
        <v>369420009.80955291</v>
      </c>
      <c r="E10" s="16">
        <f>'Residential-Appliances'!E10*Conversion!$B$3</f>
        <v>374883549.1650148</v>
      </c>
      <c r="F10" s="16">
        <f>'Residential-Appliances'!F10*Conversion!$B$3</f>
        <v>380766743.12230784</v>
      </c>
      <c r="G10" s="16">
        <f>'Residential-Appliances'!G10*Conversion!$B$3</f>
        <v>385738968.02930313</v>
      </c>
      <c r="H10" s="16">
        <f>'Residential-Appliances'!H10*Conversion!$B$3</f>
        <v>390155311.0999878</v>
      </c>
      <c r="I10" s="16">
        <f>'Residential-Appliances'!I10*Conversion!$B$3</f>
        <v>396512330.85571951</v>
      </c>
      <c r="J10" s="16">
        <f>'Residential-Appliances'!J10*Conversion!$B$3</f>
        <v>402380821.38936037</v>
      </c>
      <c r="K10" s="16">
        <f>'Residential-Appliances'!K10*Conversion!$B$3</f>
        <v>407786138.99311393</v>
      </c>
      <c r="L10" s="16">
        <f>'Residential-Appliances'!L10*Conversion!$B$3</f>
        <v>412747310.29601365</v>
      </c>
      <c r="M10" s="16">
        <f>'Residential-Appliances'!M10*Conversion!$B$3</f>
        <v>417277317.73628944</v>
      </c>
      <c r="N10" s="16">
        <f>'Residential-Appliances'!N10*Conversion!$B$3</f>
        <v>420766843.7032696</v>
      </c>
      <c r="O10" s="16">
        <f>'Residential-Appliances'!O10*Conversion!$B$3</f>
        <v>423835667.70792806</v>
      </c>
      <c r="P10" s="16">
        <f>'Residential-Appliances'!P10*Conversion!$B$3</f>
        <v>426479688.76874214</v>
      </c>
      <c r="Q10" s="16">
        <f>'Residential-Appliances'!Q10*Conversion!$B$3</f>
        <v>428689058.0386048</v>
      </c>
      <c r="R10" s="16">
        <f>'Residential-Appliances'!R10*Conversion!$B$3</f>
        <v>430448042.33847368</v>
      </c>
      <c r="S10" s="16">
        <f>'Residential-Appliances'!S10*Conversion!$B$3</f>
        <v>431257350.69066685</v>
      </c>
      <c r="T10" s="16">
        <f>'Residential-Appliances'!T10*Conversion!$B$3</f>
        <v>431570155.66456908</v>
      </c>
      <c r="U10" s="16">
        <f>'Residential-Appliances'!U10*Conversion!$B$3</f>
        <v>431351726.68841547</v>
      </c>
      <c r="V10" s="16">
        <f>'Residential-Appliances'!V10*Conversion!$B$3</f>
        <v>430560094.81124198</v>
      </c>
      <c r="W10" s="16">
        <f>'Residential-Appliances'!W10*Conversion!$B$3</f>
        <v>429145472.32468617</v>
      </c>
      <c r="X10" s="16">
        <f>'Residential-Appliances'!X10*Conversion!$B$3</f>
        <v>426443406.73783201</v>
      </c>
      <c r="Y10" s="16">
        <f>'Residential-Appliances'!Y10*Conversion!$B$3</f>
        <v>422996610.15935791</v>
      </c>
      <c r="Z10" s="16">
        <f>'Residential-Appliances'!Z10*Conversion!$B$3</f>
        <v>418727951.71988577</v>
      </c>
      <c r="AA10" s="16">
        <f>'Residential-Appliances'!AA10*Conversion!$B$3</f>
        <v>413549091.05708176</v>
      </c>
      <c r="AB10" s="16">
        <f>'Residential-Appliances'!AB10*Conversion!$B$3</f>
        <v>407359263.61854488</v>
      </c>
      <c r="AC10" s="16">
        <f>'Residential-Appliances'!AC10*Conversion!$B$3</f>
        <v>399474882.42791468</v>
      </c>
      <c r="AD10" s="16">
        <f>'Residential-Appliances'!AD10*Conversion!$B$3</f>
        <v>390341903.47309047</v>
      </c>
      <c r="AE10" s="16">
        <f>'Residential-Appliances'!AE10*Conversion!$B$3</f>
        <v>379814394.84487522</v>
      </c>
      <c r="AF10" s="16">
        <f>'Residential-Appliances'!AF10*Conversion!$B$3</f>
        <v>367727416.27267706</v>
      </c>
      <c r="AG10" s="16">
        <f>'Residential-Appliances'!AG10*Conversion!$B$3</f>
        <v>353894760.03376716</v>
      </c>
      <c r="AH10" s="16">
        <f>'Residential-Appliances'!AH10*Conversion!$B$3</f>
        <v>336782205.64802623</v>
      </c>
      <c r="AI10" s="16">
        <f>'Residential-Appliances'!AI10*Conversion!$B$3</f>
        <v>317506096.12938869</v>
      </c>
      <c r="AJ10" s="16">
        <f>'Residential-Appliances'!AJ10*Conversion!$B$3</f>
        <v>295804784.05664694</v>
      </c>
      <c r="AK10" s="16">
        <f>'Residential-Appliances'!AK10*Conversion!$B$3</f>
        <v>271383805.3379131</v>
      </c>
      <c r="AL10" s="16">
        <f>'Residential-Appliances'!AL10*Conversion!$B$3</f>
        <v>243911878.21321997</v>
      </c>
      <c r="AM10" s="16">
        <f>'Residential-Appliances'!AM10*Conversion!$B$3</f>
        <v>213016401.14433235</v>
      </c>
      <c r="AN10" s="16">
        <f>'Residential-Appliances'!AN10*Conversion!$B$3</f>
        <v>178278388.19609031</v>
      </c>
      <c r="AO10" s="16">
        <f>'Residential-Appliances'!AO10*Conversion!$B$3</f>
        <v>139226772.82608935</v>
      </c>
      <c r="AP10" s="16">
        <f>'Residential-Appliances'!AP10*Conversion!$B$3</f>
        <v>95332002.366261214</v>
      </c>
      <c r="AQ10" s="16">
        <f>'Residential-Appliances'!AQ10*Conversion!$B$3</f>
        <v>45998835.782557435</v>
      </c>
    </row>
    <row r="11" spans="1:43" x14ac:dyDescent="0.25">
      <c r="A11" s="1" t="s">
        <v>21</v>
      </c>
      <c r="B11" s="16">
        <f>'Residential-Appliances'!B11*Conversion!$B$3</f>
        <v>0</v>
      </c>
      <c r="C11" s="16">
        <f>'Residential-Appliances'!C11*Conversion!$B$3</f>
        <v>0</v>
      </c>
      <c r="D11" s="16">
        <f>'Residential-Appliances'!D11*Conversion!$B$3</f>
        <v>0</v>
      </c>
      <c r="E11" s="16">
        <f>'Residential-Appliances'!E11*Conversion!$B$3</f>
        <v>0</v>
      </c>
      <c r="F11" s="16">
        <f>'Residential-Appliances'!F11*Conversion!$B$3</f>
        <v>0</v>
      </c>
      <c r="G11" s="16">
        <f>'Residential-Appliances'!G11*Conversion!$B$3</f>
        <v>0</v>
      </c>
      <c r="H11" s="16">
        <f>'Residential-Appliances'!H11*Conversion!$B$3</f>
        <v>0</v>
      </c>
      <c r="I11" s="16">
        <f>'Residential-Appliances'!I11*Conversion!$B$3</f>
        <v>0</v>
      </c>
      <c r="J11" s="16">
        <f>'Residential-Appliances'!J11*Conversion!$B$3</f>
        <v>0</v>
      </c>
      <c r="K11" s="16">
        <f>'Residential-Appliances'!K11*Conversion!$B$3</f>
        <v>0</v>
      </c>
      <c r="L11" s="16">
        <f>'Residential-Appliances'!L11*Conversion!$B$3</f>
        <v>0</v>
      </c>
      <c r="M11" s="16">
        <f>'Residential-Appliances'!M11*Conversion!$B$3</f>
        <v>0</v>
      </c>
      <c r="N11" s="16">
        <f>'Residential-Appliances'!N11*Conversion!$B$3</f>
        <v>0</v>
      </c>
      <c r="O11" s="16">
        <f>'Residential-Appliances'!O11*Conversion!$B$3</f>
        <v>0</v>
      </c>
      <c r="P11" s="16">
        <f>'Residential-Appliances'!P11*Conversion!$B$3</f>
        <v>0</v>
      </c>
      <c r="Q11" s="16">
        <f>'Residential-Appliances'!Q11*Conversion!$B$3</f>
        <v>0</v>
      </c>
      <c r="R11" s="16">
        <f>'Residential-Appliances'!R11*Conversion!$B$3</f>
        <v>0</v>
      </c>
      <c r="S11" s="16">
        <f>'Residential-Appliances'!S11*Conversion!$B$3</f>
        <v>0</v>
      </c>
      <c r="T11" s="16">
        <f>'Residential-Appliances'!T11*Conversion!$B$3</f>
        <v>0</v>
      </c>
      <c r="U11" s="16">
        <f>'Residential-Appliances'!U11*Conversion!$B$3</f>
        <v>0</v>
      </c>
      <c r="V11" s="16">
        <f>'Residential-Appliances'!V11*Conversion!$B$3</f>
        <v>0</v>
      </c>
      <c r="W11" s="16">
        <f>'Residential-Appliances'!W11*Conversion!$B$3</f>
        <v>0</v>
      </c>
      <c r="X11" s="16">
        <f>'Residential-Appliances'!X11*Conversion!$B$3</f>
        <v>0</v>
      </c>
      <c r="Y11" s="16">
        <f>'Residential-Appliances'!Y11*Conversion!$B$3</f>
        <v>0</v>
      </c>
      <c r="Z11" s="16">
        <f>'Residential-Appliances'!Z11*Conversion!$B$3</f>
        <v>0</v>
      </c>
      <c r="AA11" s="16">
        <f>'Residential-Appliances'!AA11*Conversion!$B$3</f>
        <v>0</v>
      </c>
      <c r="AB11" s="16">
        <f>'Residential-Appliances'!AB11*Conversion!$B$3</f>
        <v>0</v>
      </c>
      <c r="AC11" s="16">
        <f>'Residential-Appliances'!AC11*Conversion!$B$3</f>
        <v>0</v>
      </c>
      <c r="AD11" s="16">
        <f>'Residential-Appliances'!AD11*Conversion!$B$3</f>
        <v>0</v>
      </c>
      <c r="AE11" s="16">
        <f>'Residential-Appliances'!AE11*Conversion!$B$3</f>
        <v>0</v>
      </c>
      <c r="AF11" s="16">
        <f>'Residential-Appliances'!AF11*Conversion!$B$3</f>
        <v>0</v>
      </c>
      <c r="AG11" s="16">
        <f>'Residential-Appliances'!AG11*Conversion!$B$3</f>
        <v>0</v>
      </c>
      <c r="AH11" s="16">
        <f>'Residential-Appliances'!AH11*Conversion!$B$3</f>
        <v>0</v>
      </c>
      <c r="AI11" s="16">
        <f>'Residential-Appliances'!AI11*Conversion!$B$3</f>
        <v>0</v>
      </c>
      <c r="AJ11" s="16">
        <f>'Residential-Appliances'!AJ11*Conversion!$B$3</f>
        <v>0</v>
      </c>
      <c r="AK11" s="16">
        <f>'Residential-Appliances'!AK11*Conversion!$B$3</f>
        <v>0</v>
      </c>
      <c r="AL11" s="16">
        <f>'Residential-Appliances'!AL11*Conversion!$B$3</f>
        <v>0</v>
      </c>
      <c r="AM11" s="16">
        <f>'Residential-Appliances'!AM11*Conversion!$B$3</f>
        <v>0</v>
      </c>
      <c r="AN11" s="16">
        <f>'Residential-Appliances'!AN11*Conversion!$B$3</f>
        <v>0</v>
      </c>
      <c r="AO11" s="16">
        <f>'Residential-Appliances'!AO11*Conversion!$B$3</f>
        <v>0</v>
      </c>
      <c r="AP11" s="16">
        <f>'Residential-Appliances'!AP11*Conversion!$B$3</f>
        <v>0</v>
      </c>
      <c r="AQ11" s="16">
        <f>'Residential-Appliances'!AQ11*Conversion!$B$3</f>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A8E17-9716-784B-A1B1-FC645674B1DC}">
  <sheetPr>
    <tabColor theme="3" tint="0.249977111117893"/>
  </sheetPr>
  <dimension ref="A1:AQ11"/>
  <sheetViews>
    <sheetView workbookViewId="0">
      <selection activeCell="B2" sqref="B2:AQ11"/>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16">
        <f>'Commercial-Others'!B2*Conversion!$B$3</f>
        <v>0</v>
      </c>
      <c r="C2" s="16">
        <f>'Commercial-Others'!C2*Conversion!$B$3</f>
        <v>0</v>
      </c>
      <c r="D2" s="16">
        <f>'Commercial-Others'!D2*Conversion!$B$3</f>
        <v>0</v>
      </c>
      <c r="E2" s="16">
        <f>'Commercial-Others'!E2*Conversion!$B$3</f>
        <v>0</v>
      </c>
      <c r="F2" s="16">
        <f>'Commercial-Others'!F2*Conversion!$B$3</f>
        <v>0</v>
      </c>
      <c r="G2" s="16">
        <f>'Commercial-Others'!G2*Conversion!$B$3</f>
        <v>0</v>
      </c>
      <c r="H2" s="16">
        <f>'Commercial-Others'!H2*Conversion!$B$3</f>
        <v>0</v>
      </c>
      <c r="I2" s="16">
        <f>'Commercial-Others'!I2*Conversion!$B$3</f>
        <v>0</v>
      </c>
      <c r="J2" s="16">
        <f>'Commercial-Others'!J2*Conversion!$B$3</f>
        <v>0</v>
      </c>
      <c r="K2" s="16">
        <f>'Commercial-Others'!K2*Conversion!$B$3</f>
        <v>0</v>
      </c>
      <c r="L2" s="16">
        <f>'Commercial-Others'!L2*Conversion!$B$3</f>
        <v>0</v>
      </c>
      <c r="M2" s="16">
        <f>'Commercial-Others'!M2*Conversion!$B$3</f>
        <v>0</v>
      </c>
      <c r="N2" s="16">
        <f>'Commercial-Others'!N2*Conversion!$B$3</f>
        <v>0</v>
      </c>
      <c r="O2" s="16">
        <f>'Commercial-Others'!O2*Conversion!$B$3</f>
        <v>0</v>
      </c>
      <c r="P2" s="16">
        <f>'Commercial-Others'!P2*Conversion!$B$3</f>
        <v>0</v>
      </c>
      <c r="Q2" s="16">
        <f>'Commercial-Others'!Q2*Conversion!$B$3</f>
        <v>0</v>
      </c>
      <c r="R2" s="16">
        <f>'Commercial-Others'!R2*Conversion!$B$3</f>
        <v>0</v>
      </c>
      <c r="S2" s="16">
        <f>'Commercial-Others'!S2*Conversion!$B$3</f>
        <v>0</v>
      </c>
      <c r="T2" s="16">
        <f>'Commercial-Others'!T2*Conversion!$B$3</f>
        <v>0</v>
      </c>
      <c r="U2" s="16">
        <f>'Commercial-Others'!U2*Conversion!$B$3</f>
        <v>0</v>
      </c>
      <c r="V2" s="16">
        <f>'Commercial-Others'!V2*Conversion!$B$3</f>
        <v>0</v>
      </c>
      <c r="W2" s="16">
        <f>'Commercial-Others'!W2*Conversion!$B$3</f>
        <v>0</v>
      </c>
      <c r="X2" s="16">
        <f>'Commercial-Others'!X2*Conversion!$B$3</f>
        <v>0</v>
      </c>
      <c r="Y2" s="16">
        <f>'Commercial-Others'!Y2*Conversion!$B$3</f>
        <v>0</v>
      </c>
      <c r="Z2" s="16">
        <f>'Commercial-Others'!Z2*Conversion!$B$3</f>
        <v>0</v>
      </c>
      <c r="AA2" s="16">
        <f>'Commercial-Others'!AA2*Conversion!$B$3</f>
        <v>0</v>
      </c>
      <c r="AB2" s="16">
        <f>'Commercial-Others'!AB2*Conversion!$B$3</f>
        <v>0</v>
      </c>
      <c r="AC2" s="16">
        <f>'Commercial-Others'!AC2*Conversion!$B$3</f>
        <v>0</v>
      </c>
      <c r="AD2" s="16">
        <f>'Commercial-Others'!AD2*Conversion!$B$3</f>
        <v>0</v>
      </c>
      <c r="AE2" s="16">
        <f>'Commercial-Others'!AE2*Conversion!$B$3</f>
        <v>0</v>
      </c>
      <c r="AF2" s="16">
        <f>'Commercial-Others'!AF2*Conversion!$B$3</f>
        <v>0</v>
      </c>
      <c r="AG2" s="16">
        <f>'Commercial-Others'!AG2*Conversion!$B$3</f>
        <v>0</v>
      </c>
      <c r="AH2" s="16">
        <f>'Commercial-Others'!AH2*Conversion!$B$3</f>
        <v>0</v>
      </c>
      <c r="AI2" s="16">
        <f>'Commercial-Others'!AI2*Conversion!$B$3</f>
        <v>0</v>
      </c>
      <c r="AJ2" s="16">
        <f>'Commercial-Others'!AJ2*Conversion!$B$3</f>
        <v>0</v>
      </c>
      <c r="AK2" s="16">
        <f>'Commercial-Others'!AK2*Conversion!$B$3</f>
        <v>0</v>
      </c>
      <c r="AL2" s="16">
        <f>'Commercial-Others'!AL2*Conversion!$B$3</f>
        <v>0</v>
      </c>
      <c r="AM2" s="16">
        <f>'Commercial-Others'!AM2*Conversion!$B$3</f>
        <v>0</v>
      </c>
      <c r="AN2" s="16">
        <f>'Commercial-Others'!AN2*Conversion!$B$3</f>
        <v>0</v>
      </c>
      <c r="AO2" s="16">
        <f>'Commercial-Others'!AO2*Conversion!$B$3</f>
        <v>0</v>
      </c>
      <c r="AP2" s="16">
        <f>'Commercial-Others'!AP2*Conversion!$B$3</f>
        <v>0</v>
      </c>
      <c r="AQ2" s="16">
        <f>'Commercial-Others'!AQ2*Conversion!$B$3</f>
        <v>0</v>
      </c>
    </row>
    <row r="3" spans="1:43" x14ac:dyDescent="0.25">
      <c r="A3" s="1" t="s">
        <v>13</v>
      </c>
      <c r="B3" s="16">
        <f>'Commercial-Others'!B3*Conversion!$B$3</f>
        <v>0</v>
      </c>
      <c r="C3" s="16">
        <f>'Commercial-Others'!C3*Conversion!$B$3</f>
        <v>0</v>
      </c>
      <c r="D3" s="16">
        <f>'Commercial-Others'!D3*Conversion!$B$3</f>
        <v>0</v>
      </c>
      <c r="E3" s="16">
        <f>'Commercial-Others'!E3*Conversion!$B$3</f>
        <v>0</v>
      </c>
      <c r="F3" s="16">
        <f>'Commercial-Others'!F3*Conversion!$B$3</f>
        <v>0</v>
      </c>
      <c r="G3" s="16">
        <f>'Commercial-Others'!G3*Conversion!$B$3</f>
        <v>0</v>
      </c>
      <c r="H3" s="16">
        <f>'Commercial-Others'!H3*Conversion!$B$3</f>
        <v>0</v>
      </c>
      <c r="I3" s="16">
        <f>'Commercial-Others'!I3*Conversion!$B$3</f>
        <v>0</v>
      </c>
      <c r="J3" s="16">
        <f>'Commercial-Others'!J3*Conversion!$B$3</f>
        <v>0</v>
      </c>
      <c r="K3" s="16">
        <f>'Commercial-Others'!K3*Conversion!$B$3</f>
        <v>0</v>
      </c>
      <c r="L3" s="16">
        <f>'Commercial-Others'!L3*Conversion!$B$3</f>
        <v>0</v>
      </c>
      <c r="M3" s="16">
        <f>'Commercial-Others'!M3*Conversion!$B$3</f>
        <v>0</v>
      </c>
      <c r="N3" s="16">
        <f>'Commercial-Others'!N3*Conversion!$B$3</f>
        <v>0</v>
      </c>
      <c r="O3" s="16">
        <f>'Commercial-Others'!O3*Conversion!$B$3</f>
        <v>0</v>
      </c>
      <c r="P3" s="16">
        <f>'Commercial-Others'!P3*Conversion!$B$3</f>
        <v>0</v>
      </c>
      <c r="Q3" s="16">
        <f>'Commercial-Others'!Q3*Conversion!$B$3</f>
        <v>0</v>
      </c>
      <c r="R3" s="16">
        <f>'Commercial-Others'!R3*Conversion!$B$3</f>
        <v>0</v>
      </c>
      <c r="S3" s="16">
        <f>'Commercial-Others'!S3*Conversion!$B$3</f>
        <v>0</v>
      </c>
      <c r="T3" s="16">
        <f>'Commercial-Others'!T3*Conversion!$B$3</f>
        <v>0</v>
      </c>
      <c r="U3" s="16">
        <f>'Commercial-Others'!U3*Conversion!$B$3</f>
        <v>0</v>
      </c>
      <c r="V3" s="16">
        <f>'Commercial-Others'!V3*Conversion!$B$3</f>
        <v>0</v>
      </c>
      <c r="W3" s="16">
        <f>'Commercial-Others'!W3*Conversion!$B$3</f>
        <v>0</v>
      </c>
      <c r="X3" s="16">
        <f>'Commercial-Others'!X3*Conversion!$B$3</f>
        <v>0</v>
      </c>
      <c r="Y3" s="16">
        <f>'Commercial-Others'!Y3*Conversion!$B$3</f>
        <v>0</v>
      </c>
      <c r="Z3" s="16">
        <f>'Commercial-Others'!Z3*Conversion!$B$3</f>
        <v>0</v>
      </c>
      <c r="AA3" s="16">
        <f>'Commercial-Others'!AA3*Conversion!$B$3</f>
        <v>0</v>
      </c>
      <c r="AB3" s="16">
        <f>'Commercial-Others'!AB3*Conversion!$B$3</f>
        <v>0</v>
      </c>
      <c r="AC3" s="16">
        <f>'Commercial-Others'!AC3*Conversion!$B$3</f>
        <v>0</v>
      </c>
      <c r="AD3" s="16">
        <f>'Commercial-Others'!AD3*Conversion!$B$3</f>
        <v>0</v>
      </c>
      <c r="AE3" s="16">
        <f>'Commercial-Others'!AE3*Conversion!$B$3</f>
        <v>0</v>
      </c>
      <c r="AF3" s="16">
        <f>'Commercial-Others'!AF3*Conversion!$B$3</f>
        <v>0</v>
      </c>
      <c r="AG3" s="16">
        <f>'Commercial-Others'!AG3*Conversion!$B$3</f>
        <v>0</v>
      </c>
      <c r="AH3" s="16">
        <f>'Commercial-Others'!AH3*Conversion!$B$3</f>
        <v>0</v>
      </c>
      <c r="AI3" s="16">
        <f>'Commercial-Others'!AI3*Conversion!$B$3</f>
        <v>0</v>
      </c>
      <c r="AJ3" s="16">
        <f>'Commercial-Others'!AJ3*Conversion!$B$3</f>
        <v>0</v>
      </c>
      <c r="AK3" s="16">
        <f>'Commercial-Others'!AK3*Conversion!$B$3</f>
        <v>0</v>
      </c>
      <c r="AL3" s="16">
        <f>'Commercial-Others'!AL3*Conversion!$B$3</f>
        <v>0</v>
      </c>
      <c r="AM3" s="16">
        <f>'Commercial-Others'!AM3*Conversion!$B$3</f>
        <v>0</v>
      </c>
      <c r="AN3" s="16">
        <f>'Commercial-Others'!AN3*Conversion!$B$3</f>
        <v>0</v>
      </c>
      <c r="AO3" s="16">
        <f>'Commercial-Others'!AO3*Conversion!$B$3</f>
        <v>0</v>
      </c>
      <c r="AP3" s="16">
        <f>'Commercial-Others'!AP3*Conversion!$B$3</f>
        <v>0</v>
      </c>
      <c r="AQ3" s="16">
        <f>'Commercial-Others'!AQ3*Conversion!$B$3</f>
        <v>0</v>
      </c>
    </row>
    <row r="4" spans="1:43" x14ac:dyDescent="0.25">
      <c r="A4" s="1" t="s">
        <v>14</v>
      </c>
      <c r="B4" s="16">
        <f>'Commercial-Others'!B4*Conversion!$B$3</f>
        <v>1362040967.7050889</v>
      </c>
      <c r="C4" s="16">
        <f>'Commercial-Others'!C4*Conversion!$B$3</f>
        <v>1443013086.5610116</v>
      </c>
      <c r="D4" s="16">
        <f>'Commercial-Others'!D4*Conversion!$B$3</f>
        <v>1523985205.4169605</v>
      </c>
      <c r="E4" s="16">
        <f>'Commercial-Others'!E4*Conversion!$B$3</f>
        <v>1990219713.6928627</v>
      </c>
      <c r="F4" s="16">
        <f>'Commercial-Others'!F4*Conversion!$B$3</f>
        <v>2015503668.8422306</v>
      </c>
      <c r="G4" s="16">
        <f>'Commercial-Others'!G4*Conversion!$B$3</f>
        <v>2042060297.0713134</v>
      </c>
      <c r="H4" s="16">
        <f>'Commercial-Others'!H4*Conversion!$B$3</f>
        <v>2069972658.9139521</v>
      </c>
      <c r="I4" s="16">
        <f>'Commercial-Others'!I4*Conversion!$B$3</f>
        <v>2109016950.0629804</v>
      </c>
      <c r="J4" s="16">
        <f>'Commercial-Others'!J4*Conversion!$B$3</f>
        <v>2149599712.4315038</v>
      </c>
      <c r="K4" s="16">
        <f>'Commercial-Others'!K4*Conversion!$B$3</f>
        <v>2191821353.7698126</v>
      </c>
      <c r="L4" s="16">
        <f>'Commercial-Others'!L4*Conversion!$B$3</f>
        <v>2235788834.9025688</v>
      </c>
      <c r="M4" s="16">
        <f>'Commercial-Others'!M4*Conversion!$B$3</f>
        <v>2281616097.4127574</v>
      </c>
      <c r="N4" s="16">
        <f>'Commercial-Others'!N4*Conversion!$B$3</f>
        <v>2326947887.8774371</v>
      </c>
      <c r="O4" s="16">
        <f>'Commercial-Others'!O4*Conversion!$B$3</f>
        <v>2374390137.2811933</v>
      </c>
      <c r="P4" s="16">
        <f>'Commercial-Others'!P4*Conversion!$B$3</f>
        <v>2424080583.9394822</v>
      </c>
      <c r="Q4" s="16">
        <f>'Commercial-Others'!Q4*Conversion!$B$3</f>
        <v>2476165955.6075425</v>
      </c>
      <c r="R4" s="16">
        <f>'Commercial-Others'!R4*Conversion!$B$3</f>
        <v>2530802556.1728334</v>
      </c>
      <c r="S4" s="16">
        <f>'Commercial-Others'!S4*Conversion!$B$3</f>
        <v>2585651628.5513306</v>
      </c>
      <c r="T4" s="16">
        <f>'Commercial-Others'!T4*Conversion!$B$3</f>
        <v>2643395806.7186685</v>
      </c>
      <c r="U4" s="16">
        <f>'Commercial-Others'!U4*Conversion!$B$3</f>
        <v>2704224038.6742797</v>
      </c>
      <c r="V4" s="16">
        <f>'Commercial-Others'!V4*Conversion!$B$3</f>
        <v>2768337604.0383053</v>
      </c>
      <c r="W4" s="16">
        <f>'Commercial-Others'!W4*Conversion!$B$3</f>
        <v>2835950918.8702164</v>
      </c>
      <c r="X4" s="16">
        <f>'Commercial-Others'!X4*Conversion!$B$3</f>
        <v>2904842123.019196</v>
      </c>
      <c r="Y4" s="16">
        <f>'Commercial-Others'!Y4*Conversion!$B$3</f>
        <v>2977704803.406539</v>
      </c>
      <c r="Z4" s="16">
        <f>'Commercial-Others'!Z4*Conversion!$B$3</f>
        <v>3054798156.9475784</v>
      </c>
      <c r="AA4" s="16">
        <f>'Commercial-Others'!AA4*Conversion!$B$3</f>
        <v>3136398296.9476504</v>
      </c>
      <c r="AB4" s="16">
        <f>'Commercial-Others'!AB4*Conversion!$B$3</f>
        <v>3222799357.143971</v>
      </c>
      <c r="AC4" s="16">
        <f>'Commercial-Others'!AC4*Conversion!$B$3</f>
        <v>3311963722.1373587</v>
      </c>
      <c r="AD4" s="16">
        <f>'Commercial-Others'!AD4*Conversion!$B$3</f>
        <v>3406576117.2416544</v>
      </c>
      <c r="AE4" s="16">
        <f>'Commercial-Others'!AE4*Conversion!$B$3</f>
        <v>3506992106.1099324</v>
      </c>
      <c r="AF4" s="16">
        <f>'Commercial-Others'!AF4*Conversion!$B$3</f>
        <v>3613590458.1244593</v>
      </c>
      <c r="AG4" s="16">
        <f>'Commercial-Others'!AG4*Conversion!$B$3</f>
        <v>3726774662.9099531</v>
      </c>
      <c r="AH4" s="16">
        <f>'Commercial-Others'!AH4*Conversion!$B$3</f>
        <v>3841286180.3440862</v>
      </c>
      <c r="AI4" s="16">
        <f>'Commercial-Others'!AI4*Conversion!$B$3</f>
        <v>3963271249.250762</v>
      </c>
      <c r="AJ4" s="16">
        <f>'Commercial-Others'!AJ4*Conversion!$B$3</f>
        <v>4093217628.1792021</v>
      </c>
      <c r="AK4" s="16">
        <f>'Commercial-Others'!AK4*Conversion!$B$3</f>
        <v>4231644909.0584049</v>
      </c>
      <c r="AL4" s="16">
        <f>'Commercial-Others'!AL4*Conversion!$B$3</f>
        <v>4379106594.7908163</v>
      </c>
      <c r="AM4" s="16">
        <f>'Commercial-Others'!AM4*Conversion!$B$3</f>
        <v>4536192312.4393435</v>
      </c>
      <c r="AN4" s="16">
        <f>'Commercial-Others'!AN4*Conversion!$B$3</f>
        <v>4703530170.8572292</v>
      </c>
      <c r="AO4" s="16">
        <f>'Commercial-Others'!AO4*Conversion!$B$3</f>
        <v>4881789272.1877365</v>
      </c>
      <c r="AP4" s="16">
        <f>'Commercial-Others'!AP4*Conversion!$B$3</f>
        <v>5071682387.2759352</v>
      </c>
      <c r="AQ4" s="16">
        <f>'Commercial-Others'!AQ4*Conversion!$B$3</f>
        <v>5273968805.6902323</v>
      </c>
    </row>
    <row r="5" spans="1:43" x14ac:dyDescent="0.25">
      <c r="A5" s="1" t="s">
        <v>15</v>
      </c>
      <c r="B5" s="16">
        <f>'Commercial-Others'!B5*Conversion!$B$3</f>
        <v>931780395.36527872</v>
      </c>
      <c r="C5" s="16">
        <f>'Commercial-Others'!C5*Conversion!$B$3</f>
        <v>942259882.44387186</v>
      </c>
      <c r="D5" s="16">
        <f>'Commercial-Others'!D5*Conversion!$B$3</f>
        <v>952739369.52246857</v>
      </c>
      <c r="E5" s="16">
        <f>'Commercial-Others'!E5*Conversion!$B$3</f>
        <v>960424464.3893832</v>
      </c>
      <c r="F5" s="16">
        <f>'Commercial-Others'!F5*Conversion!$B$3</f>
        <v>978821194.01817656</v>
      </c>
      <c r="G5" s="16">
        <f>'Commercial-Others'!G5*Conversion!$B$3</f>
        <v>984882884.70492768</v>
      </c>
      <c r="H5" s="16">
        <f>'Commercial-Others'!H5*Conversion!$B$3</f>
        <v>991033578.60080004</v>
      </c>
      <c r="I5" s="16">
        <f>'Commercial-Others'!I5*Conversion!$B$3</f>
        <v>1002071651.3159982</v>
      </c>
      <c r="J5" s="16">
        <f>'Commercial-Others'!J5*Conversion!$B$3</f>
        <v>1013232210.5374013</v>
      </c>
      <c r="K5" s="16">
        <f>'Commercial-Others'!K5*Conversion!$B$3</f>
        <v>1024520767.8514854</v>
      </c>
      <c r="L5" s="16">
        <f>'Commercial-Others'!L5*Conversion!$B$3</f>
        <v>1035943192.6291152</v>
      </c>
      <c r="M5" s="16">
        <f>'Commercial-Others'!M5*Conversion!$B$3</f>
        <v>1047505735.2798488</v>
      </c>
      <c r="N5" s="16">
        <f>'Commercial-Others'!N5*Conversion!$B$3</f>
        <v>1057974620.3541137</v>
      </c>
      <c r="O5" s="16">
        <f>'Commercial-Others'!O5*Conversion!$B$3</f>
        <v>1068591373.649012</v>
      </c>
      <c r="P5" s="16">
        <f>'Commercial-Others'!P5*Conversion!$B$3</f>
        <v>1079363543.8435392</v>
      </c>
      <c r="Q5" s="16">
        <f>'Commercial-Others'!Q5*Conversion!$B$3</f>
        <v>1090299169.818701</v>
      </c>
      <c r="R5" s="16">
        <f>'Commercial-Others'!R5*Conversion!$B$3</f>
        <v>1101406812.52738</v>
      </c>
      <c r="S5" s="16">
        <f>'Commercial-Others'!S5*Conversion!$B$3</f>
        <v>1111425658.5399239</v>
      </c>
      <c r="T5" s="16">
        <f>'Commercial-Others'!T5*Conversion!$B$3</f>
        <v>1121629283.8274853</v>
      </c>
      <c r="U5" s="16">
        <f>'Commercial-Others'!U5*Conversion!$B$3</f>
        <v>1132028028.2000244</v>
      </c>
      <c r="V5" s="16">
        <f>'Commercial-Others'!V5*Conversion!$B$3</f>
        <v>1142632903.1520634</v>
      </c>
      <c r="W5" s="16">
        <f>'Commercial-Others'!W5*Conversion!$B$3</f>
        <v>1153455635.5429609</v>
      </c>
      <c r="X5" s="16">
        <f>'Commercial-Others'!X5*Conversion!$B$3</f>
        <v>1163251833.3386641</v>
      </c>
      <c r="Y5" s="16">
        <f>'Commercial-Others'!Y5*Conversion!$B$3</f>
        <v>1173285747.0429065</v>
      </c>
      <c r="Z5" s="16">
        <f>'Commercial-Others'!Z5*Conversion!$B$3</f>
        <v>1183571541.0583346</v>
      </c>
      <c r="AA5" s="16">
        <f>'Commercial-Others'!AA5*Conversion!$B$3</f>
        <v>1194124300.215445</v>
      </c>
      <c r="AB5" s="16">
        <f>'Commercial-Others'!AB5*Conversion!$B$3</f>
        <v>1204960089.6436334</v>
      </c>
      <c r="AC5" s="16">
        <f>'Commercial-Others'!AC5*Conversion!$B$3</f>
        <v>1214875861.6056647</v>
      </c>
      <c r="AD5" s="16">
        <f>'Commercial-Others'!AD5*Conversion!$B$3</f>
        <v>1225104304.1528502</v>
      </c>
      <c r="AE5" s="16">
        <f>'Commercial-Others'!AE5*Conversion!$B$3</f>
        <v>1235664822.7979016</v>
      </c>
      <c r="AF5" s="16">
        <f>'Commercial-Others'!AF5*Conversion!$B$3</f>
        <v>1246578084.4335222</v>
      </c>
      <c r="AG5" s="16">
        <f>'Commercial-Others'!AG5*Conversion!$B$3</f>
        <v>1257866099.4002254</v>
      </c>
      <c r="AH5" s="16">
        <f>'Commercial-Others'!AH5*Conversion!$B$3</f>
        <v>1266565589.9772756</v>
      </c>
      <c r="AI5" s="16">
        <f>'Commercial-Others'!AI5*Conversion!$B$3</f>
        <v>1275674472.5236974</v>
      </c>
      <c r="AJ5" s="16">
        <f>'Commercial-Others'!AJ5*Conversion!$B$3</f>
        <v>1285219335.3268907</v>
      </c>
      <c r="AK5" s="16">
        <f>'Commercial-Others'!AK5*Conversion!$B$3</f>
        <v>1295228495.422576</v>
      </c>
      <c r="AL5" s="16">
        <f>'Commercial-Others'!AL5*Conversion!$B$3</f>
        <v>1305732111.0945921</v>
      </c>
      <c r="AM5" s="16">
        <f>'Commercial-Others'!AM5*Conversion!$B$3</f>
        <v>1316762301.700635</v>
      </c>
      <c r="AN5" s="16">
        <f>'Commercial-Others'!AN5*Conversion!$B$3</f>
        <v>1328353275.3012483</v>
      </c>
      <c r="AO5" s="16">
        <f>'Commercial-Others'!AO5*Conversion!$B$3</f>
        <v>1340541464.6004801</v>
      </c>
      <c r="AP5" s="16">
        <f>'Commercial-Others'!AP5*Conversion!$B$3</f>
        <v>1353365671.7397726</v>
      </c>
      <c r="AQ5" s="16">
        <f>'Commercial-Others'!AQ5*Conversion!$B$3</f>
        <v>1366867222.5219395</v>
      </c>
    </row>
    <row r="6" spans="1:43" x14ac:dyDescent="0.25">
      <c r="A6" s="1" t="s">
        <v>16</v>
      </c>
      <c r="B6" s="16">
        <f>'Commercial-Others'!B6*Conversion!$B$3</f>
        <v>1762514916.2212086</v>
      </c>
      <c r="C6" s="16">
        <f>'Commercial-Others'!C6*Conversion!$B$3</f>
        <v>1866886029.4581053</v>
      </c>
      <c r="D6" s="16">
        <f>'Commercial-Others'!D6*Conversion!$B$3</f>
        <v>1971257142.6950362</v>
      </c>
      <c r="E6" s="16">
        <f>'Commercial-Others'!E6*Conversion!$B$3</f>
        <v>2571753356.759047</v>
      </c>
      <c r="F6" s="16">
        <f>'Commercial-Others'!F6*Conversion!$B$3</f>
        <v>2604478443.4054518</v>
      </c>
      <c r="G6" s="16">
        <f>'Commercial-Others'!G6*Conversion!$B$3</f>
        <v>2638732677.414681</v>
      </c>
      <c r="H6" s="16">
        <f>'Commercial-Others'!H6*Conversion!$B$3</f>
        <v>2674733650.0051856</v>
      </c>
      <c r="I6" s="16">
        <f>'Commercial-Others'!I6*Conversion!$B$3</f>
        <v>2725114084.4466395</v>
      </c>
      <c r="J6" s="16">
        <f>'Commercial-Others'!J6*Conversion!$B$3</f>
        <v>2777476889.3657846</v>
      </c>
      <c r="K6" s="16">
        <f>'Commercial-Others'!K6*Conversion!$B$3</f>
        <v>2831951421.282505</v>
      </c>
      <c r="L6" s="16">
        <f>'Commercial-Others'!L6*Conversion!$B$3</f>
        <v>2888675479.1022377</v>
      </c>
      <c r="M6" s="16">
        <f>'Commercial-Others'!M6*Conversion!$B$3</f>
        <v>2947795855.1041417</v>
      </c>
      <c r="N6" s="16">
        <f>'Commercial-Others'!N6*Conversion!$B$3</f>
        <v>3006268417.1111617</v>
      </c>
      <c r="O6" s="16">
        <f>'Commercial-Others'!O6*Conversion!$B$3</f>
        <v>3067460194.7063079</v>
      </c>
      <c r="P6" s="16">
        <f>'Commercial-Others'!P6*Conversion!$B$3</f>
        <v>3131548637.7065568</v>
      </c>
      <c r="Q6" s="16">
        <f>'Commercial-Others'!Q6*Conversion!$B$3</f>
        <v>3198722777.1001563</v>
      </c>
      <c r="R6" s="16">
        <f>'Commercial-Others'!R6*Conversion!$B$3</f>
        <v>3269183980.8862095</v>
      </c>
      <c r="S6" s="16">
        <f>'Commercial-Others'!S6*Conversion!$B$3</f>
        <v>3339909120.5347853</v>
      </c>
      <c r="T6" s="16">
        <f>'Commercial-Others'!T6*Conversion!$B$3</f>
        <v>3414364290.8419046</v>
      </c>
      <c r="U6" s="16">
        <f>'Commercial-Others'!U6*Conversion!$B$3</f>
        <v>3492792915.4794388</v>
      </c>
      <c r="V6" s="16">
        <f>'Commercial-Others'!V6*Conversion!$B$3</f>
        <v>3575454305.042697</v>
      </c>
      <c r="W6" s="16">
        <f>'Commercial-Others'!W6*Conversion!$B$3</f>
        <v>3662624693.9029722</v>
      </c>
      <c r="X6" s="16">
        <f>'Commercial-Others'!X6*Conversion!$B$3</f>
        <v>3751431642.2317758</v>
      </c>
      <c r="Y6" s="16">
        <f>'Commercial-Others'!Y6*Conversion!$B$3</f>
        <v>3845355267.2983637</v>
      </c>
      <c r="Z6" s="16">
        <f>'Commercial-Others'!Z6*Conversion!$B$3</f>
        <v>3944729494.984828</v>
      </c>
      <c r="AA6" s="16">
        <f>'Commercial-Others'!AA6*Conversion!$B$3</f>
        <v>4049910044.6809316</v>
      </c>
      <c r="AB6" s="16">
        <f>'Commercial-Others'!AB6*Conversion!$B$3</f>
        <v>4161275851.6272321</v>
      </c>
      <c r="AC6" s="16">
        <f>'Commercial-Others'!AC6*Conversion!$B$3</f>
        <v>4276192118.6190119</v>
      </c>
      <c r="AD6" s="16">
        <f>'Commercial-Others'!AD6*Conversion!$B$3</f>
        <v>4398127269.8039055</v>
      </c>
      <c r="AE6" s="16">
        <f>'Commercial-Others'!AE6*Conversion!$B$3</f>
        <v>4527539381.0070276</v>
      </c>
      <c r="AF6" s="16">
        <f>'Commercial-Others'!AF6*Conversion!$B$3</f>
        <v>4664916424.149703</v>
      </c>
      <c r="AG6" s="16">
        <f>'Commercial-Others'!AG6*Conversion!$B$3</f>
        <v>4810778218.4044533</v>
      </c>
      <c r="AH6" s="16">
        <f>'Commercial-Others'!AH6*Conversion!$B$3</f>
        <v>4958326316.348917</v>
      </c>
      <c r="AI6" s="16">
        <f>'Commercial-Others'!AI6*Conversion!$B$3</f>
        <v>5115502672.5532007</v>
      </c>
      <c r="AJ6" s="16">
        <f>'Commercial-Others'!AJ6*Conversion!$B$3</f>
        <v>5282935670.3828373</v>
      </c>
      <c r="AK6" s="16">
        <f>'Commercial-Others'!AK6*Conversion!$B$3</f>
        <v>5461294704.3434019</v>
      </c>
      <c r="AL6" s="16">
        <f>'Commercial-Others'!AL6*Conversion!$B$3</f>
        <v>5651292856.6539793</v>
      </c>
      <c r="AM6" s="16">
        <f>'Commercial-Others'!AM6*Conversion!$B$3</f>
        <v>5853689748.5060139</v>
      </c>
      <c r="AN6" s="16">
        <f>'Commercial-Others'!AN6*Conversion!$B$3</f>
        <v>6069294577.4083633</v>
      </c>
      <c r="AO6" s="16">
        <f>'Commercial-Others'!AO6*Conversion!$B$3</f>
        <v>6298969352.76334</v>
      </c>
      <c r="AP6" s="16">
        <f>'Commercial-Others'!AP6*Conversion!$B$3</f>
        <v>6543632342.6112337</v>
      </c>
      <c r="AQ6" s="16">
        <f>'Commercial-Others'!AQ6*Conversion!$B$3</f>
        <v>6804261745.3251209</v>
      </c>
    </row>
    <row r="7" spans="1:43" x14ac:dyDescent="0.25">
      <c r="A7" s="1" t="s">
        <v>17</v>
      </c>
      <c r="B7" s="16">
        <f>'Commercial-Others'!B7*Conversion!$B$3</f>
        <v>12424877363.423031</v>
      </c>
      <c r="C7" s="16">
        <f>'Commercial-Others'!C7*Conversion!$B$3</f>
        <v>12703016105.799128</v>
      </c>
      <c r="D7" s="16">
        <f>'Commercial-Others'!D7*Conversion!$B$3</f>
        <v>12981154848.175314</v>
      </c>
      <c r="E7" s="16">
        <f>'Commercial-Others'!E7*Conversion!$B$3</f>
        <v>14042861246.366856</v>
      </c>
      <c r="F7" s="16">
        <f>'Commercial-Others'!F7*Conversion!$B$3</f>
        <v>14284762597.349005</v>
      </c>
      <c r="G7" s="16">
        <f>'Commercial-Others'!G7*Conversion!$B$3</f>
        <v>14402892170.88353</v>
      </c>
      <c r="H7" s="16">
        <f>'Commercial-Others'!H7*Conversion!$B$3</f>
        <v>14524792353.728668</v>
      </c>
      <c r="I7" s="16">
        <f>'Commercial-Others'!I7*Conversion!$B$3</f>
        <v>14720264719.780272</v>
      </c>
      <c r="J7" s="16">
        <f>'Commercial-Others'!J7*Conversion!$B$3</f>
        <v>14920236204.517868</v>
      </c>
      <c r="K7" s="16">
        <f>'Commercial-Others'!K7*Conversion!$B$3</f>
        <v>15124974991.633465</v>
      </c>
      <c r="L7" s="16">
        <f>'Commercial-Others'!L7*Conversion!$B$3</f>
        <v>15334766747.953365</v>
      </c>
      <c r="M7" s="16">
        <f>'Commercial-Others'!M7*Conversion!$B$3</f>
        <v>15549915763.479683</v>
      </c>
      <c r="N7" s="16">
        <f>'Commercial-Others'!N7*Conversion!$B$3</f>
        <v>15752808426.696215</v>
      </c>
      <c r="O7" s="16">
        <f>'Commercial-Others'!O7*Conversion!$B$3</f>
        <v>15961666284.140654</v>
      </c>
      <c r="P7" s="16">
        <f>'Commercial-Others'!P7*Conversion!$B$3</f>
        <v>16176857103.708977</v>
      </c>
      <c r="Q7" s="16">
        <f>'Commercial-Others'!Q7*Conversion!$B$3</f>
        <v>16398772630.294075</v>
      </c>
      <c r="R7" s="16">
        <f>'Commercial-Others'!R7*Conversion!$B$3</f>
        <v>16627830149.373684</v>
      </c>
      <c r="S7" s="16">
        <f>'Commercial-Others'!S7*Conversion!$B$3</f>
        <v>16846173642.698364</v>
      </c>
      <c r="T7" s="16">
        <f>'Commercial-Others'!T7*Conversion!$B$3</f>
        <v>17072514930.451321</v>
      </c>
      <c r="U7" s="16">
        <f>'Commercial-Others'!U7*Conversion!$B$3</f>
        <v>17307358354.928799</v>
      </c>
      <c r="V7" s="16">
        <f>'Commercial-Others'!V7*Conversion!$B$3</f>
        <v>17551241141.928589</v>
      </c>
      <c r="W7" s="16">
        <f>'Commercial-Others'!W7*Conversion!$B$3</f>
        <v>17804735545.268959</v>
      </c>
      <c r="X7" s="16">
        <f>'Commercial-Others'!X7*Conversion!$B$3</f>
        <v>18050400336.077374</v>
      </c>
      <c r="Y7" s="16">
        <f>'Commercial-Others'!Y7*Conversion!$B$3</f>
        <v>18306874824.317795</v>
      </c>
      <c r="Z7" s="16">
        <f>'Commercial-Others'!Z7*Conversion!$B$3</f>
        <v>18574850660.012169</v>
      </c>
      <c r="AA7" s="16">
        <f>'Commercial-Others'!AA7*Conversion!$B$3</f>
        <v>18855064592.353733</v>
      </c>
      <c r="AB7" s="16">
        <f>'Commercial-Others'!AB7*Conversion!$B$3</f>
        <v>19148301411.032093</v>
      </c>
      <c r="AC7" s="16">
        <f>'Commercial-Others'!AC7*Conversion!$B$3</f>
        <v>19437932160.874908</v>
      </c>
      <c r="AD7" s="16">
        <f>'Commercial-Others'!AD7*Conversion!$B$3</f>
        <v>19742253902.317867</v>
      </c>
      <c r="AE7" s="16">
        <f>'Commercial-Others'!AE7*Conversion!$B$3</f>
        <v>20062215176.507481</v>
      </c>
      <c r="AF7" s="16">
        <f>'Commercial-Others'!AF7*Conversion!$B$3</f>
        <v>20398826378.30714</v>
      </c>
      <c r="AG7" s="16">
        <f>'Commercial-Others'!AG7*Conversion!$B$3</f>
        <v>20753163790.533607</v>
      </c>
      <c r="AH7" s="16">
        <f>'Commercial-Others'!AH7*Conversion!$B$3</f>
        <v>21083762795.774849</v>
      </c>
      <c r="AI7" s="16">
        <f>'Commercial-Others'!AI7*Conversion!$B$3</f>
        <v>21434314568.60648</v>
      </c>
      <c r="AJ7" s="16">
        <f>'Commercial-Others'!AJ7*Conversion!$B$3</f>
        <v>21806119979.704453</v>
      </c>
      <c r="AK7" s="16">
        <f>'Commercial-Others'!AK7*Conversion!$B$3</f>
        <v>22200564733.621212</v>
      </c>
      <c r="AL7" s="16">
        <f>'Commercial-Others'!AL7*Conversion!$B$3</f>
        <v>22619124902.088898</v>
      </c>
      <c r="AM7" s="16">
        <f>'Commercial-Others'!AM7*Conversion!$B$3</f>
        <v>23063372818.284019</v>
      </c>
      <c r="AN7" s="16">
        <f>'Commercial-Others'!AN7*Conversion!$B$3</f>
        <v>23534983355.60347</v>
      </c>
      <c r="AO7" s="16">
        <f>'Commercial-Others'!AO7*Conversion!$B$3</f>
        <v>24035740616.037758</v>
      </c>
      <c r="AP7" s="16">
        <f>'Commercial-Others'!AP7*Conversion!$B$3</f>
        <v>24567545054.864815</v>
      </c>
      <c r="AQ7" s="16">
        <f>'Commercial-Others'!AQ7*Conversion!$B$3</f>
        <v>25132421070.130695</v>
      </c>
    </row>
    <row r="8" spans="1:43" x14ac:dyDescent="0.25">
      <c r="A8" s="1" t="s">
        <v>18</v>
      </c>
      <c r="B8" s="16">
        <f>'Commercial-Others'!B8*Conversion!$B$3</f>
        <v>640426740.70039296</v>
      </c>
      <c r="C8" s="16">
        <f>'Commercial-Others'!C8*Conversion!$B$3</f>
        <v>648705997.03717256</v>
      </c>
      <c r="D8" s="16">
        <f>'Commercial-Others'!D8*Conversion!$B$3</f>
        <v>656985253.37395501</v>
      </c>
      <c r="E8" s="16">
        <f>'Commercial-Others'!E8*Conversion!$B$3</f>
        <v>681601528.12634242</v>
      </c>
      <c r="F8" s="16">
        <f>'Commercial-Others'!F8*Conversion!$B$3</f>
        <v>685228117.56398857</v>
      </c>
      <c r="G8" s="16">
        <f>'Commercial-Others'!G8*Conversion!$B$3</f>
        <v>688943959.15653813</v>
      </c>
      <c r="H8" s="16">
        <f>'Commercial-Others'!H8*Conversion!$B$3</f>
        <v>692754877.91258955</v>
      </c>
      <c r="I8" s="16">
        <f>'Commercial-Others'!I8*Conversion!$B$3</f>
        <v>700450950.99024677</v>
      </c>
      <c r="J8" s="16">
        <f>'Commercial-Others'!J8*Conversion!$B$3</f>
        <v>708254916.56110203</v>
      </c>
      <c r="K8" s="16">
        <f>'Commercial-Others'!K8*Conversion!$B$3</f>
        <v>716173816.18847978</v>
      </c>
      <c r="L8" s="16">
        <f>'Commercial-Others'!L8*Conversion!$B$3</f>
        <v>724215151.0007087</v>
      </c>
      <c r="M8" s="16">
        <f>'Commercial-Others'!M8*Conversion!$B$3</f>
        <v>732386911.68445969</v>
      </c>
      <c r="N8" s="16">
        <f>'Commercial-Others'!N8*Conversion!$B$3</f>
        <v>739730276.36885309</v>
      </c>
      <c r="O8" s="16">
        <f>'Commercial-Others'!O8*Conversion!$B$3</f>
        <v>747221646.86176848</v>
      </c>
      <c r="P8" s="16">
        <f>'Commercial-Others'!P8*Conversion!$B$3</f>
        <v>754870682.70709229</v>
      </c>
      <c r="Q8" s="16">
        <f>'Commercial-Others'!Q8*Conversion!$B$3</f>
        <v>762687673.87524056</v>
      </c>
      <c r="R8" s="16">
        <f>'Commercial-Others'!R8*Conversion!$B$3</f>
        <v>770683581.90771008</v>
      </c>
      <c r="S8" s="16">
        <f>'Commercial-Others'!S8*Conversion!$B$3</f>
        <v>777891566.95972383</v>
      </c>
      <c r="T8" s="16">
        <f>'Commercial-Others'!T8*Conversion!$B$3</f>
        <v>785302584.85217798</v>
      </c>
      <c r="U8" s="16">
        <f>'Commercial-Others'!U8*Conversion!$B$3</f>
        <v>792929886.44767225</v>
      </c>
      <c r="V8" s="16">
        <f>'Commercial-Others'!V8*Conversion!$B$3</f>
        <v>800787587.42141223</v>
      </c>
      <c r="W8" s="16">
        <f>'Commercial-Others'!W8*Conversion!$B$3</f>
        <v>808890724.70287979</v>
      </c>
      <c r="X8" s="16">
        <f>'Commercial-Others'!X8*Conversion!$B$3</f>
        <v>816298278.87814236</v>
      </c>
      <c r="Y8" s="16">
        <f>'Commercial-Others'!Y8*Conversion!$B$3</f>
        <v>823984351.40825176</v>
      </c>
      <c r="Z8" s="16">
        <f>'Commercial-Others'!Z8*Conversion!$B$3</f>
        <v>831967119.68974996</v>
      </c>
      <c r="AA8" s="16">
        <f>'Commercial-Others'!AA8*Conversion!$B$3</f>
        <v>840265947.46018374</v>
      </c>
      <c r="AB8" s="16">
        <f>'Commercial-Others'!AB8*Conversion!$B$3</f>
        <v>848901462.224208</v>
      </c>
      <c r="AC8" s="16">
        <f>'Commercial-Others'!AC8*Conversion!$B$3</f>
        <v>856977394.56322002</v>
      </c>
      <c r="AD8" s="16">
        <f>'Commercial-Others'!AD8*Conversion!$B$3</f>
        <v>865435395.50659382</v>
      </c>
      <c r="AE8" s="16">
        <f>'Commercial-Others'!AE8*Conversion!$B$3</f>
        <v>874300400.61928165</v>
      </c>
      <c r="AF8" s="16">
        <f>'Commercial-Others'!AF8*Conversion!$B$3</f>
        <v>883598972.87658107</v>
      </c>
      <c r="AG8" s="16">
        <f>'Commercial-Others'!AG8*Conversion!$B$3</f>
        <v>893359408.87646461</v>
      </c>
      <c r="AH8" s="16">
        <f>'Commercial-Others'!AH8*Conversion!$B$3</f>
        <v>901390064.86748207</v>
      </c>
      <c r="AI8" s="16">
        <f>'Commercial-Others'!AI8*Conversion!$B$3</f>
        <v>909944838.62631881</v>
      </c>
      <c r="AJ8" s="16">
        <f>'Commercial-Others'!AJ8*Conversion!$B$3</f>
        <v>919057936.50359511</v>
      </c>
      <c r="AK8" s="16">
        <f>'Commercial-Others'!AK8*Conversion!$B$3</f>
        <v>928765797.3146466</v>
      </c>
      <c r="AL8" s="16">
        <f>'Commercial-Others'!AL8*Conversion!$B$3</f>
        <v>939107238.04049897</v>
      </c>
      <c r="AM8" s="16">
        <f>'Commercial-Others'!AM8*Conversion!$B$3</f>
        <v>950123609.03796697</v>
      </c>
      <c r="AN8" s="16">
        <f>'Commercial-Others'!AN8*Conversion!$B$3</f>
        <v>961858959.37947822</v>
      </c>
      <c r="AO8" s="16">
        <f>'Commercial-Others'!AO8*Conversion!$B$3</f>
        <v>974360212.98374271</v>
      </c>
      <c r="AP8" s="16">
        <f>'Commercial-Others'!AP8*Conversion!$B$3</f>
        <v>987677356.24152172</v>
      </c>
      <c r="AQ8" s="16">
        <f>'Commercial-Others'!AQ8*Conversion!$B$3</f>
        <v>1001863637.8867253</v>
      </c>
    </row>
    <row r="9" spans="1:43" x14ac:dyDescent="0.25">
      <c r="A9" s="1" t="s">
        <v>19</v>
      </c>
      <c r="B9" s="16">
        <f>'Commercial-Others'!B9*Conversion!$B$3</f>
        <v>0</v>
      </c>
      <c r="C9" s="16">
        <f>'Commercial-Others'!C9*Conversion!$B$3</f>
        <v>0</v>
      </c>
      <c r="D9" s="16">
        <f>'Commercial-Others'!D9*Conversion!$B$3</f>
        <v>0</v>
      </c>
      <c r="E9" s="16">
        <f>'Commercial-Others'!E9*Conversion!$B$3</f>
        <v>0</v>
      </c>
      <c r="F9" s="16">
        <f>'Commercial-Others'!F9*Conversion!$B$3</f>
        <v>0</v>
      </c>
      <c r="G9" s="16">
        <f>'Commercial-Others'!G9*Conversion!$B$3</f>
        <v>0</v>
      </c>
      <c r="H9" s="16">
        <f>'Commercial-Others'!H9*Conversion!$B$3</f>
        <v>0</v>
      </c>
      <c r="I9" s="16">
        <f>'Commercial-Others'!I9*Conversion!$B$3</f>
        <v>0</v>
      </c>
      <c r="J9" s="16">
        <f>'Commercial-Others'!J9*Conversion!$B$3</f>
        <v>0</v>
      </c>
      <c r="K9" s="16">
        <f>'Commercial-Others'!K9*Conversion!$B$3</f>
        <v>0</v>
      </c>
      <c r="L9" s="16">
        <f>'Commercial-Others'!L9*Conversion!$B$3</f>
        <v>0</v>
      </c>
      <c r="M9" s="16">
        <f>'Commercial-Others'!M9*Conversion!$B$3</f>
        <v>0</v>
      </c>
      <c r="N9" s="16">
        <f>'Commercial-Others'!N9*Conversion!$B$3</f>
        <v>0</v>
      </c>
      <c r="O9" s="16">
        <f>'Commercial-Others'!O9*Conversion!$B$3</f>
        <v>0</v>
      </c>
      <c r="P9" s="16">
        <f>'Commercial-Others'!P9*Conversion!$B$3</f>
        <v>0</v>
      </c>
      <c r="Q9" s="16">
        <f>'Commercial-Others'!Q9*Conversion!$B$3</f>
        <v>0</v>
      </c>
      <c r="R9" s="16">
        <f>'Commercial-Others'!R9*Conversion!$B$3</f>
        <v>0</v>
      </c>
      <c r="S9" s="16">
        <f>'Commercial-Others'!S9*Conversion!$B$3</f>
        <v>0</v>
      </c>
      <c r="T9" s="16">
        <f>'Commercial-Others'!T9*Conversion!$B$3</f>
        <v>0</v>
      </c>
      <c r="U9" s="16">
        <f>'Commercial-Others'!U9*Conversion!$B$3</f>
        <v>0</v>
      </c>
      <c r="V9" s="16">
        <f>'Commercial-Others'!V9*Conversion!$B$3</f>
        <v>0</v>
      </c>
      <c r="W9" s="16">
        <f>'Commercial-Others'!W9*Conversion!$B$3</f>
        <v>0</v>
      </c>
      <c r="X9" s="16">
        <f>'Commercial-Others'!X9*Conversion!$B$3</f>
        <v>0</v>
      </c>
      <c r="Y9" s="16">
        <f>'Commercial-Others'!Y9*Conversion!$B$3</f>
        <v>0</v>
      </c>
      <c r="Z9" s="16">
        <f>'Commercial-Others'!Z9*Conversion!$B$3</f>
        <v>0</v>
      </c>
      <c r="AA9" s="16">
        <f>'Commercial-Others'!AA9*Conversion!$B$3</f>
        <v>0</v>
      </c>
      <c r="AB9" s="16">
        <f>'Commercial-Others'!AB9*Conversion!$B$3</f>
        <v>0</v>
      </c>
      <c r="AC9" s="16">
        <f>'Commercial-Others'!AC9*Conversion!$B$3</f>
        <v>0</v>
      </c>
      <c r="AD9" s="16">
        <f>'Commercial-Others'!AD9*Conversion!$B$3</f>
        <v>0</v>
      </c>
      <c r="AE9" s="16">
        <f>'Commercial-Others'!AE9*Conversion!$B$3</f>
        <v>0</v>
      </c>
      <c r="AF9" s="16">
        <f>'Commercial-Others'!AF9*Conversion!$B$3</f>
        <v>0</v>
      </c>
      <c r="AG9" s="16">
        <f>'Commercial-Others'!AG9*Conversion!$B$3</f>
        <v>0</v>
      </c>
      <c r="AH9" s="16">
        <f>'Commercial-Others'!AH9*Conversion!$B$3</f>
        <v>0</v>
      </c>
      <c r="AI9" s="16">
        <f>'Commercial-Others'!AI9*Conversion!$B$3</f>
        <v>0</v>
      </c>
      <c r="AJ9" s="16">
        <f>'Commercial-Others'!AJ9*Conversion!$B$3</f>
        <v>0</v>
      </c>
      <c r="AK9" s="16">
        <f>'Commercial-Others'!AK9*Conversion!$B$3</f>
        <v>0</v>
      </c>
      <c r="AL9" s="16">
        <f>'Commercial-Others'!AL9*Conversion!$B$3</f>
        <v>0</v>
      </c>
      <c r="AM9" s="16">
        <f>'Commercial-Others'!AM9*Conversion!$B$3</f>
        <v>0</v>
      </c>
      <c r="AN9" s="16">
        <f>'Commercial-Others'!AN9*Conversion!$B$3</f>
        <v>0</v>
      </c>
      <c r="AO9" s="16">
        <f>'Commercial-Others'!AO9*Conversion!$B$3</f>
        <v>0</v>
      </c>
      <c r="AP9" s="16">
        <f>'Commercial-Others'!AP9*Conversion!$B$3</f>
        <v>0</v>
      </c>
      <c r="AQ9" s="16">
        <f>'Commercial-Others'!AQ9*Conversion!$B$3</f>
        <v>0</v>
      </c>
    </row>
    <row r="10" spans="1:43" x14ac:dyDescent="0.25">
      <c r="A10" s="1" t="s">
        <v>20</v>
      </c>
      <c r="B10" s="16">
        <f>'Commercial-Others'!B10*Conversion!$B$3</f>
        <v>7963107138.9791374</v>
      </c>
      <c r="C10" s="16">
        <f>'Commercial-Others'!C10*Conversion!$B$3</f>
        <v>8066051942.9227581</v>
      </c>
      <c r="D10" s="16">
        <f>'Commercial-Others'!D10*Conversion!$B$3</f>
        <v>8168996746.8664131</v>
      </c>
      <c r="E10" s="16">
        <f>'Commercial-Others'!E10*Conversion!$B$3</f>
        <v>8475077085.0130262</v>
      </c>
      <c r="F10" s="16">
        <f>'Commercial-Others'!F10*Conversion!$B$3</f>
        <v>8520170330.5187559</v>
      </c>
      <c r="G10" s="16">
        <f>'Commercial-Others'!G10*Conversion!$B$3</f>
        <v>8566373343.0393</v>
      </c>
      <c r="H10" s="16">
        <f>'Commercial-Others'!H10*Conversion!$B$3</f>
        <v>8613758551.1049385</v>
      </c>
      <c r="I10" s="16">
        <f>'Commercial-Others'!I10*Conversion!$B$3</f>
        <v>8709452017.00741</v>
      </c>
      <c r="J10" s="16">
        <f>'Commercial-Others'!J10*Conversion!$B$3</f>
        <v>8806487025.0858307</v>
      </c>
      <c r="K10" s="16">
        <f>'Commercial-Others'!K10*Conversion!$B$3</f>
        <v>8904951130.5899239</v>
      </c>
      <c r="L10" s="16">
        <f>'Commercial-Others'!L10*Conversion!$B$3</f>
        <v>9004937603.0301151</v>
      </c>
      <c r="M10" s="16">
        <f>'Commercial-Others'!M10*Conversion!$B$3</f>
        <v>9106545799.1166534</v>
      </c>
      <c r="N10" s="16">
        <f>'Commercial-Others'!N10*Conversion!$B$3</f>
        <v>9197853666.255724</v>
      </c>
      <c r="O10" s="16">
        <f>'Commercial-Others'!O10*Conversion!$B$3</f>
        <v>9291001847.1046009</v>
      </c>
      <c r="P10" s="16">
        <f>'Commercial-Others'!P10*Conversion!$B$3</f>
        <v>9386110449.0511169</v>
      </c>
      <c r="Q10" s="16">
        <f>'Commercial-Others'!Q10*Conversion!$B$3</f>
        <v>9483307418.2469807</v>
      </c>
      <c r="R10" s="16">
        <f>'Commercial-Others'!R10*Conversion!$B$3</f>
        <v>9582729051.2017536</v>
      </c>
      <c r="S10" s="16">
        <f>'Commercial-Others'!S10*Conversion!$B$3</f>
        <v>9672353599.3203239</v>
      </c>
      <c r="T10" s="16">
        <f>'Commercial-Others'!T10*Conversion!$B$3</f>
        <v>9764502670.7906227</v>
      </c>
      <c r="U10" s="16">
        <f>'Commercial-Others'!U10*Conversion!$B$3</f>
        <v>9859341027.6875401</v>
      </c>
      <c r="V10" s="16">
        <f>'Commercial-Others'!V10*Conversion!$B$3</f>
        <v>9957044185.2213535</v>
      </c>
      <c r="W10" s="16">
        <f>'Commercial-Others'!W10*Conversion!$B$3</f>
        <v>10057799113.537052</v>
      </c>
      <c r="X10" s="16">
        <f>'Commercial-Others'!X10*Conversion!$B$3</f>
        <v>10149905116.931517</v>
      </c>
      <c r="Y10" s="16">
        <f>'Commercial-Others'!Y10*Conversion!$B$3</f>
        <v>10245474235.402191</v>
      </c>
      <c r="Z10" s="16">
        <f>'Commercial-Others'!Z10*Conversion!$B$3</f>
        <v>10344732487.862783</v>
      </c>
      <c r="AA10" s="16">
        <f>'Commercial-Others'!AA10*Conversion!$B$3</f>
        <v>10447920644.267097</v>
      </c>
      <c r="AB10" s="16">
        <f>'Commercial-Others'!AB10*Conversion!$B$3</f>
        <v>10555295188.330166</v>
      </c>
      <c r="AC10" s="16">
        <f>'Commercial-Others'!AC10*Conversion!$B$3</f>
        <v>10655711848.65888</v>
      </c>
      <c r="AD10" s="16">
        <f>'Commercial-Others'!AD10*Conversion!$B$3</f>
        <v>10760879174.503479</v>
      </c>
      <c r="AE10" s="16">
        <f>'Commercial-Others'!AE10*Conversion!$B$3</f>
        <v>10871107216.276861</v>
      </c>
      <c r="AF10" s="16">
        <f>'Commercial-Others'!AF10*Conversion!$B$3</f>
        <v>10986726259.716465</v>
      </c>
      <c r="AG10" s="16">
        <f>'Commercial-Others'!AG10*Conversion!$B$3</f>
        <v>11108088146.535196</v>
      </c>
      <c r="AH10" s="16">
        <f>'Commercial-Others'!AH10*Conversion!$B$3</f>
        <v>11207941837.864222</v>
      </c>
      <c r="AI10" s="16">
        <f>'Commercial-Others'!AI10*Conversion!$B$3</f>
        <v>11314312443.112408</v>
      </c>
      <c r="AJ10" s="16">
        <f>'Commercial-Others'!AJ10*Conversion!$B$3</f>
        <v>11427625286.23588</v>
      </c>
      <c r="AK10" s="16">
        <f>'Commercial-Others'!AK10*Conversion!$B$3</f>
        <v>11548333449.800116</v>
      </c>
      <c r="AL10" s="16">
        <f>'Commercial-Others'!AL10*Conversion!$B$3</f>
        <v>11676919586.635223</v>
      </c>
      <c r="AM10" s="16">
        <f>'Commercial-Others'!AM10*Conversion!$B$3</f>
        <v>11813897849.728249</v>
      </c>
      <c r="AN10" s="16">
        <f>'Commercial-Others'!AN10*Conversion!$B$3</f>
        <v>11959815948.069149</v>
      </c>
      <c r="AO10" s="16">
        <f>'Commercial-Others'!AO10*Conversion!$B$3</f>
        <v>12115257336.670816</v>
      </c>
      <c r="AP10" s="16">
        <f>'Commercial-Others'!AP10*Conversion!$B$3</f>
        <v>12280843549.519936</v>
      </c>
      <c r="AQ10" s="16">
        <f>'Commercial-Others'!AQ10*Conversion!$B$3</f>
        <v>12457236684.786991</v>
      </c>
    </row>
    <row r="11" spans="1:43" x14ac:dyDescent="0.25">
      <c r="A11" s="1" t="s">
        <v>21</v>
      </c>
      <c r="B11" s="16">
        <f>'Commercial-Others'!B11*Conversion!$B$3</f>
        <v>0</v>
      </c>
      <c r="C11" s="16">
        <f>'Commercial-Others'!C11*Conversion!$B$3</f>
        <v>0</v>
      </c>
      <c r="D11" s="16">
        <f>'Commercial-Others'!D11*Conversion!$B$3</f>
        <v>0</v>
      </c>
      <c r="E11" s="16">
        <f>'Commercial-Others'!E11*Conversion!$B$3</f>
        <v>0</v>
      </c>
      <c r="F11" s="16">
        <f>'Commercial-Others'!F11*Conversion!$B$3</f>
        <v>0</v>
      </c>
      <c r="G11" s="16">
        <f>'Commercial-Others'!G11*Conversion!$B$3</f>
        <v>0</v>
      </c>
      <c r="H11" s="16">
        <f>'Commercial-Others'!H11*Conversion!$B$3</f>
        <v>0</v>
      </c>
      <c r="I11" s="16">
        <f>'Commercial-Others'!I11*Conversion!$B$3</f>
        <v>0</v>
      </c>
      <c r="J11" s="16">
        <f>'Commercial-Others'!J11*Conversion!$B$3</f>
        <v>0</v>
      </c>
      <c r="K11" s="16">
        <f>'Commercial-Others'!K11*Conversion!$B$3</f>
        <v>0</v>
      </c>
      <c r="L11" s="16">
        <f>'Commercial-Others'!L11*Conversion!$B$3</f>
        <v>0</v>
      </c>
      <c r="M11" s="16">
        <f>'Commercial-Others'!M11*Conversion!$B$3</f>
        <v>0</v>
      </c>
      <c r="N11" s="16">
        <f>'Commercial-Others'!N11*Conversion!$B$3</f>
        <v>0</v>
      </c>
      <c r="O11" s="16">
        <f>'Commercial-Others'!O11*Conversion!$B$3</f>
        <v>0</v>
      </c>
      <c r="P11" s="16">
        <f>'Commercial-Others'!P11*Conversion!$B$3</f>
        <v>0</v>
      </c>
      <c r="Q11" s="16">
        <f>'Commercial-Others'!Q11*Conversion!$B$3</f>
        <v>0</v>
      </c>
      <c r="R11" s="16">
        <f>'Commercial-Others'!R11*Conversion!$B$3</f>
        <v>0</v>
      </c>
      <c r="S11" s="16">
        <f>'Commercial-Others'!S11*Conversion!$B$3</f>
        <v>0</v>
      </c>
      <c r="T11" s="16">
        <f>'Commercial-Others'!T11*Conversion!$B$3</f>
        <v>0</v>
      </c>
      <c r="U11" s="16">
        <f>'Commercial-Others'!U11*Conversion!$B$3</f>
        <v>0</v>
      </c>
      <c r="V11" s="16">
        <f>'Commercial-Others'!V11*Conversion!$B$3</f>
        <v>0</v>
      </c>
      <c r="W11" s="16">
        <f>'Commercial-Others'!W11*Conversion!$B$3</f>
        <v>0</v>
      </c>
      <c r="X11" s="16">
        <f>'Commercial-Others'!X11*Conversion!$B$3</f>
        <v>0</v>
      </c>
      <c r="Y11" s="16">
        <f>'Commercial-Others'!Y11*Conversion!$B$3</f>
        <v>0</v>
      </c>
      <c r="Z11" s="16">
        <f>'Commercial-Others'!Z11*Conversion!$B$3</f>
        <v>0</v>
      </c>
      <c r="AA11" s="16">
        <f>'Commercial-Others'!AA11*Conversion!$B$3</f>
        <v>0</v>
      </c>
      <c r="AB11" s="16">
        <f>'Commercial-Others'!AB11*Conversion!$B$3</f>
        <v>0</v>
      </c>
      <c r="AC11" s="16">
        <f>'Commercial-Others'!AC11*Conversion!$B$3</f>
        <v>0</v>
      </c>
      <c r="AD11" s="16">
        <f>'Commercial-Others'!AD11*Conversion!$B$3</f>
        <v>0</v>
      </c>
      <c r="AE11" s="16">
        <f>'Commercial-Others'!AE11*Conversion!$B$3</f>
        <v>0</v>
      </c>
      <c r="AF11" s="16">
        <f>'Commercial-Others'!AF11*Conversion!$B$3</f>
        <v>0</v>
      </c>
      <c r="AG11" s="16">
        <f>'Commercial-Others'!AG11*Conversion!$B$3</f>
        <v>0</v>
      </c>
      <c r="AH11" s="16">
        <f>'Commercial-Others'!AH11*Conversion!$B$3</f>
        <v>0</v>
      </c>
      <c r="AI11" s="16">
        <f>'Commercial-Others'!AI11*Conversion!$B$3</f>
        <v>0</v>
      </c>
      <c r="AJ11" s="16">
        <f>'Commercial-Others'!AJ11*Conversion!$B$3</f>
        <v>0</v>
      </c>
      <c r="AK11" s="16">
        <f>'Commercial-Others'!AK11*Conversion!$B$3</f>
        <v>0</v>
      </c>
      <c r="AL11" s="16">
        <f>'Commercial-Others'!AL11*Conversion!$B$3</f>
        <v>0</v>
      </c>
      <c r="AM11" s="16">
        <f>'Commercial-Others'!AM11*Conversion!$B$3</f>
        <v>0</v>
      </c>
      <c r="AN11" s="16">
        <f>'Commercial-Others'!AN11*Conversion!$B$3</f>
        <v>0</v>
      </c>
      <c r="AO11" s="16">
        <f>'Commercial-Others'!AO11*Conversion!$B$3</f>
        <v>0</v>
      </c>
      <c r="AP11" s="16">
        <f>'Commercial-Others'!AP11*Conversion!$B$3</f>
        <v>0</v>
      </c>
      <c r="AQ11" s="16">
        <f>'Commercial-Others'!AQ11*Conversion!$B$3</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AA6E-2D07-F04F-840A-EDB80FE3E7DD}">
  <sheetPr>
    <tabColor theme="3" tint="0.249977111117893"/>
  </sheetPr>
  <dimension ref="A1:AQ11"/>
  <sheetViews>
    <sheetView workbookViewId="0">
      <selection activeCell="D16" sqref="D16"/>
    </sheetView>
  </sheetViews>
  <sheetFormatPr defaultColWidth="11" defaultRowHeight="15.75" x14ac:dyDescent="0.25"/>
  <sheetData>
    <row r="1" spans="1:43" x14ac:dyDescent="0.25">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25">
      <c r="A2" s="1" t="s">
        <v>12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25">
      <c r="A3" s="1" t="s">
        <v>13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25">
      <c r="A4" s="1" t="s">
        <v>14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25">
      <c r="A5" s="1" t="s">
        <v>15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25">
      <c r="A6" s="1" t="s">
        <v>16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25">
      <c r="A7" s="1" t="s">
        <v>17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25">
      <c r="A8" s="1" t="s">
        <v>18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25">
      <c r="A9" s="1" t="s">
        <v>19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25">
      <c r="A10" s="1" t="s">
        <v>20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25">
      <c r="A11" s="1" t="s">
        <v>21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docMetadata/LabelInfo.xml><?xml version="1.0" encoding="utf-8"?>
<clbl:labelList xmlns:clbl="http://schemas.microsoft.com/office/2020/mipLabelMetadata">
  <clbl:label id="{c7ef1c8b-ba63-4702-8e74-5094387a97de}" enabled="0" method="" siteId="{c7ef1c8b-ba63-4702-8e74-5094387a97d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About </vt:lpstr>
      <vt:lpstr>Commercial-Other Sectors</vt:lpstr>
      <vt:lpstr>Commercial-Electricity Cons</vt:lpstr>
      <vt:lpstr>Total Other Sectors</vt:lpstr>
      <vt:lpstr>Total Electricity Consumption</vt:lpstr>
      <vt:lpstr>Commercial-Heating</vt:lpstr>
      <vt:lpstr>Commercial-Cooling</vt:lpstr>
      <vt:lpstr>Commercial-Lighting</vt:lpstr>
      <vt:lpstr>Commercial-Appliances</vt:lpstr>
      <vt:lpstr>Commercial-Others</vt:lpstr>
      <vt:lpstr>Residential-Energy Cons</vt:lpstr>
      <vt:lpstr>Residentail-Heating</vt:lpstr>
      <vt:lpstr>Residential-Cooling</vt:lpstr>
      <vt:lpstr>Residential-lighting</vt:lpstr>
      <vt:lpstr>Residential-Appliances</vt:lpstr>
      <vt:lpstr>Residential-Other</vt:lpstr>
      <vt:lpstr>Conversion</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 Saidou Abdoulaye</dc:creator>
  <cp:lastModifiedBy>Mary Francis Swint</cp:lastModifiedBy>
  <dcterms:created xsi:type="dcterms:W3CDTF">2024-10-07T12:43:26Z</dcterms:created>
  <dcterms:modified xsi:type="dcterms:W3CDTF">2024-11-12T14:53:58Z</dcterms:modified>
</cp:coreProperties>
</file>