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sy02/Downloads/"/>
    </mc:Choice>
  </mc:AlternateContent>
  <xr:revisionPtr revIDLastSave="0" documentId="13_ncr:1_{6D33612B-C569-E24C-94DB-EB41A5025F90}" xr6:coauthVersionLast="47" xr6:coauthVersionMax="47" xr10:uidLastSave="{00000000-0000-0000-0000-000000000000}"/>
  <bookViews>
    <workbookView xWindow="0" yWindow="760" windowWidth="34200" windowHeight="21380" xr2:uid="{00000000-000D-0000-FFFF-FFFF00000000}"/>
  </bookViews>
  <sheets>
    <sheet name="About" sheetId="1" r:id="rId1"/>
    <sheet name="AEO Table 9" sheetId="2" state="hidden" r:id="rId2"/>
    <sheet name="AEO_coal discrepency" sheetId="3" state="hidden" r:id="rId3"/>
    <sheet name="Fuel Type" sheetId="5" r:id="rId4"/>
    <sheet name="BPMCC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inFSV7xW/niBlJuvcZwukuyoKZ+mHOjBpNGT9ML0RJA="/>
    </ext>
  </extLst>
</workbook>
</file>

<file path=xl/calcChain.xml><?xml version="1.0" encoding="utf-8"?>
<calcChain xmlns="http://schemas.openxmlformats.org/spreadsheetml/2006/main">
  <c r="B10" i="5" l="1"/>
  <c r="D9" i="4"/>
  <c r="E9" i="4"/>
  <c r="F9" i="4"/>
  <c r="G9" i="4"/>
  <c r="H9" i="4"/>
  <c r="I9" i="4"/>
  <c r="J9" i="4"/>
  <c r="K9" i="4"/>
  <c r="L9" i="4"/>
  <c r="B9" i="4"/>
  <c r="C9" i="4"/>
  <c r="D10" i="4"/>
  <c r="E10" i="4"/>
  <c r="F10" i="4"/>
  <c r="G10" i="4"/>
  <c r="H10" i="4"/>
  <c r="I10" i="4"/>
  <c r="J10" i="4"/>
  <c r="K10" i="4"/>
  <c r="L10" i="4"/>
  <c r="C10" i="4"/>
  <c r="D6" i="4"/>
  <c r="E6" i="4"/>
  <c r="F6" i="4"/>
  <c r="G6" i="4"/>
  <c r="H6" i="4"/>
  <c r="I6" i="4"/>
  <c r="J6" i="4"/>
  <c r="K6" i="4"/>
  <c r="L6" i="4"/>
  <c r="C6" i="4"/>
  <c r="D7" i="4"/>
  <c r="E7" i="4"/>
  <c r="F7" i="4"/>
  <c r="G7" i="4"/>
  <c r="H7" i="4"/>
  <c r="I7" i="4"/>
  <c r="J7" i="4"/>
  <c r="K7" i="4"/>
  <c r="L7" i="4"/>
  <c r="C7" i="4"/>
  <c r="D5" i="4"/>
  <c r="E5" i="4"/>
  <c r="F5" i="4"/>
  <c r="G5" i="4"/>
  <c r="H5" i="4"/>
  <c r="I5" i="4"/>
  <c r="J5" i="4"/>
  <c r="K5" i="4"/>
  <c r="L5" i="4"/>
  <c r="C5" i="4"/>
  <c r="B5" i="4"/>
  <c r="B10" i="4"/>
  <c r="B7" i="4"/>
  <c r="C3" i="4"/>
  <c r="B3" i="4" s="1"/>
  <c r="C10" i="5"/>
  <c r="D3" i="4" s="1"/>
  <c r="D10" i="5"/>
  <c r="E3" i="4" s="1"/>
  <c r="E10" i="5"/>
  <c r="F3" i="4" s="1"/>
  <c r="F10" i="5"/>
  <c r="G3" i="4" s="1"/>
  <c r="G10" i="5"/>
  <c r="H3" i="4" s="1"/>
  <c r="H10" i="5"/>
  <c r="I3" i="4" s="1"/>
  <c r="I10" i="5"/>
  <c r="J3" i="4" s="1"/>
  <c r="J10" i="5"/>
  <c r="K3" i="4" s="1"/>
  <c r="K10" i="5"/>
  <c r="L3" i="4" s="1"/>
  <c r="B11" i="5"/>
  <c r="C15" i="4" s="1"/>
  <c r="B15" i="4" s="1"/>
  <c r="C11" i="5"/>
  <c r="D15" i="4" s="1"/>
  <c r="D11" i="5"/>
  <c r="E15" i="4" s="1"/>
  <c r="E11" i="5"/>
  <c r="F15" i="4" s="1"/>
  <c r="F11" i="5"/>
  <c r="G15" i="4" s="1"/>
  <c r="G11" i="5"/>
  <c r="H15" i="4" s="1"/>
  <c r="H11" i="5"/>
  <c r="I15" i="4" s="1"/>
  <c r="I11" i="5"/>
  <c r="J15" i="4" s="1"/>
  <c r="J11" i="5"/>
  <c r="K15" i="4" s="1"/>
  <c r="K11" i="5"/>
  <c r="L15" i="4" s="1"/>
  <c r="B12" i="5"/>
  <c r="C2" i="4" s="1"/>
  <c r="B2" i="4" s="1"/>
  <c r="C12" i="5"/>
  <c r="D2" i="4" s="1"/>
  <c r="D12" i="5"/>
  <c r="E2" i="4" s="1"/>
  <c r="E12" i="5"/>
  <c r="F2" i="4" s="1"/>
  <c r="F12" i="5"/>
  <c r="G2" i="4" s="1"/>
  <c r="G12" i="5"/>
  <c r="H2" i="4" s="1"/>
  <c r="H12" i="5"/>
  <c r="I2" i="4" s="1"/>
  <c r="I12" i="5"/>
  <c r="J2" i="4" s="1"/>
  <c r="J12" i="5"/>
  <c r="K2" i="4" s="1"/>
  <c r="K12" i="5"/>
  <c r="L2" i="4" s="1"/>
  <c r="AB9" i="3" l="1"/>
  <c r="AB10" i="3" s="1"/>
  <c r="AA9" i="3"/>
  <c r="AA10" i="3" s="1"/>
  <c r="Z9" i="3"/>
  <c r="T9" i="3"/>
  <c r="T10" i="3" s="1"/>
  <c r="S9" i="3"/>
  <c r="S10" i="3" s="1"/>
  <c r="R9" i="3"/>
  <c r="R10" i="3" s="1"/>
  <c r="L9" i="3"/>
  <c r="L10" i="3" s="1"/>
  <c r="K9" i="3"/>
  <c r="K10" i="3" s="1"/>
  <c r="J9" i="3"/>
  <c r="AG8" i="3"/>
  <c r="AG9" i="3" s="1"/>
  <c r="AF8" i="3"/>
  <c r="AF9" i="3" s="1"/>
  <c r="AB8" i="3"/>
  <c r="AA8" i="3"/>
  <c r="Z8" i="3"/>
  <c r="Y8" i="3"/>
  <c r="Y9" i="3" s="1"/>
  <c r="X8" i="3"/>
  <c r="X9" i="3" s="1"/>
  <c r="T8" i="3"/>
  <c r="S8" i="3"/>
  <c r="R8" i="3"/>
  <c r="Q8" i="3"/>
  <c r="Q9" i="3" s="1"/>
  <c r="P8" i="3"/>
  <c r="P9" i="3" s="1"/>
  <c r="L8" i="3"/>
  <c r="K8" i="3"/>
  <c r="J8" i="3"/>
  <c r="I8" i="3"/>
  <c r="I9" i="3" s="1"/>
  <c r="H8" i="3"/>
  <c r="H9" i="3" s="1"/>
  <c r="D8" i="3"/>
  <c r="D9" i="3" s="1"/>
  <c r="AG6" i="3"/>
  <c r="AF6" i="3"/>
  <c r="AE6" i="3"/>
  <c r="AD6" i="3"/>
  <c r="AC6" i="3"/>
  <c r="AB6" i="3"/>
  <c r="AA6" i="3"/>
  <c r="Z6" i="3"/>
  <c r="Y6" i="3"/>
  <c r="X6" i="3"/>
  <c r="W6" i="3"/>
  <c r="V6" i="3"/>
  <c r="U6" i="3"/>
  <c r="T6" i="3"/>
  <c r="S6" i="3"/>
  <c r="R6" i="3"/>
  <c r="Q6" i="3"/>
  <c r="P6" i="3"/>
  <c r="O6" i="3"/>
  <c r="N6" i="3"/>
  <c r="M6" i="3"/>
  <c r="L6" i="3"/>
  <c r="K6" i="3"/>
  <c r="J6" i="3"/>
  <c r="I6" i="3"/>
  <c r="H6" i="3"/>
  <c r="G6" i="3"/>
  <c r="F6" i="3"/>
  <c r="E6" i="3"/>
  <c r="D6" i="3"/>
  <c r="C6"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AC8" i="3" s="1"/>
  <c r="AC9" i="3" s="1"/>
  <c r="AC10" i="3" s="1"/>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Q10" i="3" l="1"/>
  <c r="H11" i="3"/>
  <c r="AG10" i="3"/>
  <c r="X10" i="3"/>
  <c r="Y10" i="3"/>
  <c r="P10" i="3"/>
  <c r="Z10" i="3"/>
  <c r="I10" i="3"/>
  <c r="J10" i="3"/>
  <c r="F8" i="3"/>
  <c r="F9" i="3" s="1"/>
  <c r="F10" i="3" s="1"/>
  <c r="N8" i="3"/>
  <c r="N9" i="3" s="1"/>
  <c r="V8" i="3"/>
  <c r="V9" i="3" s="1"/>
  <c r="AD8" i="3"/>
  <c r="AD9" i="3" s="1"/>
  <c r="AD10" i="3" s="1"/>
  <c r="G8" i="3"/>
  <c r="G9" i="3" s="1"/>
  <c r="G10" i="3" s="1"/>
  <c r="O8" i="3"/>
  <c r="O9" i="3" s="1"/>
  <c r="W8" i="3"/>
  <c r="W9" i="3" s="1"/>
  <c r="AE8" i="3"/>
  <c r="AE9" i="3" s="1"/>
  <c r="E8" i="3"/>
  <c r="E9" i="3" s="1"/>
  <c r="E10" i="3" s="1"/>
  <c r="M8" i="3"/>
  <c r="M9" i="3" s="1"/>
  <c r="M10" i="3" s="1"/>
  <c r="U8" i="3"/>
  <c r="U9" i="3" s="1"/>
  <c r="U10" i="3" s="1"/>
  <c r="V10" i="3" l="1"/>
  <c r="N10" i="3"/>
  <c r="H10" i="3"/>
  <c r="AE10" i="3"/>
  <c r="W10" i="3"/>
  <c r="O10" i="3"/>
  <c r="AF10" i="3"/>
</calcChain>
</file>

<file path=xl/sharedStrings.xml><?xml version="1.0" encoding="utf-8"?>
<sst xmlns="http://schemas.openxmlformats.org/spreadsheetml/2006/main" count="332" uniqueCount="182">
  <si>
    <t>BPMCCS BAU Policy Mandated Capacity Construction Schedule</t>
  </si>
  <si>
    <t>Sources:</t>
  </si>
  <si>
    <t>Note:</t>
  </si>
  <si>
    <t>highogs.d120120a</t>
  </si>
  <si>
    <t>Report</t>
  </si>
  <si>
    <t>Annual Energy Outlook 2021</t>
  </si>
  <si>
    <t>Scenario</t>
  </si>
  <si>
    <t>ref2021</t>
  </si>
  <si>
    <t>Reference case</t>
  </si>
  <si>
    <t>Datekey</t>
  </si>
  <si>
    <t>d113020a</t>
  </si>
  <si>
    <t>Release Date</t>
  </si>
  <si>
    <t xml:space="preserve"> January 2021</t>
  </si>
  <si>
    <t>EGC000</t>
  </si>
  <si>
    <t>9. Electricity Generating Capacity</t>
  </si>
  <si>
    <t>Compound</t>
  </si>
  <si>
    <t>(gigawatts)</t>
  </si>
  <si>
    <t xml:space="preserve"> Growth </t>
  </si>
  <si>
    <t xml:space="preserve">2020-2050 </t>
  </si>
  <si>
    <t xml:space="preserve"> Net Summer Capacity 1/</t>
  </si>
  <si>
    <t>(percent)</t>
  </si>
  <si>
    <t>Electric Power Sector 2/</t>
  </si>
  <si>
    <t xml:space="preserve">  Power Only 3/</t>
  </si>
  <si>
    <t>EGC000:ba_CoalSteam</t>
  </si>
  <si>
    <t xml:space="preserve">    Coal 4/</t>
  </si>
  <si>
    <t>EGC000:ba_OtherFossilSt</t>
  </si>
  <si>
    <t xml:space="preserve">    Oil and Natural Gas Steam 4, 5/</t>
  </si>
  <si>
    <t>EGC000:ba_CombinedCycle</t>
  </si>
  <si>
    <t xml:space="preserve">    Combined Cycle</t>
  </si>
  <si>
    <t>EGC000:ba_CombustionTur</t>
  </si>
  <si>
    <t xml:space="preserve">    Combustion Turbine/Diesel</t>
  </si>
  <si>
    <t>EGC000:ba_NuclearPower</t>
  </si>
  <si>
    <t xml:space="preserve">    Nuclear Power 6/</t>
  </si>
  <si>
    <t>EGC000:ba_PumpedStorage</t>
  </si>
  <si>
    <t xml:space="preserve">    Pumped Storage</t>
  </si>
  <si>
    <t>EGC000:ba_DiurnalStorag</t>
  </si>
  <si>
    <t xml:space="preserve">    Diurnal Storage</t>
  </si>
  <si>
    <t>EGC000:ba_FuelCells</t>
  </si>
  <si>
    <t xml:space="preserve">    Fuel Cells</t>
  </si>
  <si>
    <t>EGC000:ba_RenewableSour</t>
  </si>
  <si>
    <t xml:space="preserve">    Renewable Sources 7/</t>
  </si>
  <si>
    <t>EGC000:ba_DistributedGe</t>
  </si>
  <si>
    <t xml:space="preserve">    Distributed Generation (Natural Gas) 8/</t>
  </si>
  <si>
    <t>- -</t>
  </si>
  <si>
    <t>EGC000:ba_Total</t>
  </si>
  <si>
    <t xml:space="preserve">      Total</t>
  </si>
  <si>
    <t xml:space="preserve">  Combined Heat and Power 9/</t>
  </si>
  <si>
    <t>EGC000:ca_CoalSteam</t>
  </si>
  <si>
    <t xml:space="preserve">    Coal</t>
  </si>
  <si>
    <t>EGC000:ca_OtherFossilSt</t>
  </si>
  <si>
    <t xml:space="preserve">    Oil and Natural Gas Steam 5/</t>
  </si>
  <si>
    <t>EGC000:ca_CombinedCycle</t>
  </si>
  <si>
    <t>EGC000:ca_CombustionTur</t>
  </si>
  <si>
    <t>EGC000:ca_RenewableSour</t>
  </si>
  <si>
    <t>EGC000:ca_Total</t>
  </si>
  <si>
    <t xml:space="preserve">  Cumulative Planned Additions 10/</t>
  </si>
  <si>
    <t>EGC000:da_CoalSteam</t>
  </si>
  <si>
    <t>EGC000:da_OtherFossilSt</t>
  </si>
  <si>
    <t>EGC000:da_CombinedCycle</t>
  </si>
  <si>
    <t>EGC000:da_CombustionTur</t>
  </si>
  <si>
    <t>EGC000:da_NuclearPower</t>
  </si>
  <si>
    <t xml:space="preserve">    Nuclear Power</t>
  </si>
  <si>
    <t>EGC000:da_PumpedStorage</t>
  </si>
  <si>
    <t>EGC000:da_DiurnalStorag</t>
  </si>
  <si>
    <t>EGC000:da_FuelCells</t>
  </si>
  <si>
    <t>EGC000:da_RenewableSour</t>
  </si>
  <si>
    <t>EGC000:da_DistributedGe</t>
  </si>
  <si>
    <t xml:space="preserve">    Distributed Generation 8/</t>
  </si>
  <si>
    <t>EGC000:da_Total</t>
  </si>
  <si>
    <t xml:space="preserve">  Cumulative Unplanned Additions 10/</t>
  </si>
  <si>
    <t>EGC000:ea_CoalSteam</t>
  </si>
  <si>
    <t>EGC000:ea_OtherFossilSt</t>
  </si>
  <si>
    <t>EGC000:ea_CombinedCycle</t>
  </si>
  <si>
    <t>EGC000:ea_CombustionTur</t>
  </si>
  <si>
    <t>EGC000:ea_NuclearPower</t>
  </si>
  <si>
    <t>EGC000:ea_PumpedStorage</t>
  </si>
  <si>
    <t>EGC000:ea_DiurnalStorag</t>
  </si>
  <si>
    <t>EGC000:ea_FuelCells</t>
  </si>
  <si>
    <t>EGC000:ea_RenewableSour</t>
  </si>
  <si>
    <t>EGC000:ea_DistributedGe</t>
  </si>
  <si>
    <t>EGC000:ea_Total</t>
  </si>
  <si>
    <t>EGC000:ea_CumulativeEle</t>
  </si>
  <si>
    <t xml:space="preserve">  Cumulative Electric Power Sector Additions 10</t>
  </si>
  <si>
    <t xml:space="preserve">  Cumulative Retirements 11/</t>
  </si>
  <si>
    <t>EGC000:fa_CoalSteam</t>
  </si>
  <si>
    <t>EGC000:fa_OtherFossilSt</t>
  </si>
  <si>
    <t>EGC000:fa_CombinedCycle</t>
  </si>
  <si>
    <t>EGC000:fa_CombustionTur</t>
  </si>
  <si>
    <t>EGC000:fa_NuclearPower</t>
  </si>
  <si>
    <t>EGC000:fa_PumpedStorage</t>
  </si>
  <si>
    <t>EGC000:fa_DiurnalStorag</t>
  </si>
  <si>
    <t>EGC000:fa_FuelCells</t>
  </si>
  <si>
    <t>EGC000:fa_RenewableSour</t>
  </si>
  <si>
    <t>EGC000:fa_Total</t>
  </si>
  <si>
    <t>EGC000:ga_TotalElectric</t>
  </si>
  <si>
    <t>Total Electric Power Sector Capacity</t>
  </si>
  <si>
    <t>End-Use Generators 12/</t>
  </si>
  <si>
    <t>EGC000:ha_Coal</t>
  </si>
  <si>
    <t>EGC000:ha_Petroleum</t>
  </si>
  <si>
    <t xml:space="preserve">    Petroleum</t>
  </si>
  <si>
    <t>EGC000:ha_NaturalGas</t>
  </si>
  <si>
    <t xml:space="preserve">    Natural Gas</t>
  </si>
  <si>
    <t>EGC000:ha_OtherGaseousF</t>
  </si>
  <si>
    <t xml:space="preserve">    Other Gaseous Fuels 13/</t>
  </si>
  <si>
    <t>EGC000:ha_RenewableSour</t>
  </si>
  <si>
    <t>EGC000:ha_Other</t>
  </si>
  <si>
    <t xml:space="preserve">    Other 14/</t>
  </si>
  <si>
    <t>EGC000:ha_Total</t>
  </si>
  <si>
    <t>EGC000:ia_CumulativeCap</t>
  </si>
  <si>
    <t xml:space="preserve">  Cumulative Capacity Additions 10/</t>
  </si>
  <si>
    <t>1/ Net summer capacity is the steady hourly output that generating equipment is expected to supply to</t>
  </si>
  <si>
    <t>system load (exclusive of auxiliary power), as demonstrated by tests during summer peak demand.</t>
  </si>
  <si>
    <t>2/ Includes electricity-only and combined heat and power plants that have a regulatory status.</t>
  </si>
  <si>
    <t>3/ Includes plants that only produce electricity and that have a regulatory status.  Includes capacity increases (uprates) at existing units.</t>
  </si>
  <si>
    <t>4/ Total coal and oil and natural gas steam capacity account for the conversion of coal capacity to gas steam capacity, but the conversions</t>
  </si>
  <si>
    <t>are not included explicitly as additions or retirements.  No planned conversions are assumed.  The totals reflect any conversions projected by</t>
  </si>
  <si>
    <t>the model.</t>
  </si>
  <si>
    <t>5/ Includes oil-, gas-, and dual-fired capacity.</t>
  </si>
  <si>
    <t>6/ Nuclear capacity includes 2.1 gigawatts of uprates.</t>
  </si>
  <si>
    <t>7/ Includes conventional hydroelectric, geothermal, wood, wood waste, all municipal waste, landfill gas,</t>
  </si>
  <si>
    <t>other biomass, solar, and wind power.  Facilities co-firing biomass and coal are classified as coal.</t>
  </si>
  <si>
    <t>8/ Primarily peak-load capacity fueled by natural gas.</t>
  </si>
  <si>
    <t>9/ Includes combined heat and power plants whose primary business is to sell electricity and heat to the public</t>
  </si>
  <si>
    <t>(i.e., those that report North American Industry Classification System code 22 or that have a regulatory status).</t>
  </si>
  <si>
    <t>10/ Cumulative additions after December 31, 2020.</t>
  </si>
  <si>
    <t>11/ Cumulative retirements after December 31, 2020.</t>
  </si>
  <si>
    <t>12/ Includes combined heat and power plants and electricity-only plants in the commercial and industrial sectors that have a non-regulatory</t>
  </si>
  <si>
    <t>status; and small on-site generating systems in the residential, commercial, and industrial sectors used primarily for own-use generation,</t>
  </si>
  <si>
    <t>but which may also sell some power to the grid.</t>
  </si>
  <si>
    <t>13/ Includes refinery gas and still gas.</t>
  </si>
  <si>
    <t>14/ Includes batteries, chemicals, hydrogen, pitch, purchased steam, sulfur, and miscellaneous technologies.</t>
  </si>
  <si>
    <t>- - = Not applicable.</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</si>
  <si>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</si>
  <si>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</si>
  <si>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</si>
  <si>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Coal Minus Retirements - forecasted coal cap</t>
  </si>
  <si>
    <t>Additional Retirements from coal to gas switching (see email from EIA staff)</t>
  </si>
  <si>
    <t>GWs</t>
  </si>
  <si>
    <t>Year to year change</t>
  </si>
  <si>
    <t>Estimated additional gas capacity from coal to gas fuel switching (add to BPMCCS)</t>
  </si>
  <si>
    <t>Mandated Construction (MW)</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</si>
  <si>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</si>
  <si>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</si>
  <si>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</si>
  <si>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</si>
  <si>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</si>
  <si>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</si>
  <si>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</si>
  <si>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</si>
  <si>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</si>
  <si>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</si>
  <si>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</si>
  <si>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</si>
  <si>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</si>
  <si>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</si>
  <si>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</si>
  <si>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</si>
  <si>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Fuel Mix</t>
  </si>
  <si>
    <t>Geothermal</t>
  </si>
  <si>
    <t>Gas</t>
  </si>
  <si>
    <t>Oil</t>
  </si>
  <si>
    <t>Coal</t>
  </si>
  <si>
    <t>Total</t>
  </si>
  <si>
    <t>RUPTL’s 2021 capacity planned percentage increase by energy source </t>
  </si>
  <si>
    <t>The planned additional generation capacity up to 2030 (MW)</t>
  </si>
  <si>
    <t>Type</t>
  </si>
  <si>
    <t>Large Hydro</t>
  </si>
  <si>
    <t>Mini/Microhydro</t>
  </si>
  <si>
    <t>-</t>
  </si>
  <si>
    <t>Solar</t>
  </si>
  <si>
    <t>Wind</t>
  </si>
  <si>
    <t>Biomass/Waste</t>
  </si>
  <si>
    <t>Base NRE</t>
  </si>
  <si>
    <t>Peaker NRE</t>
  </si>
  <si>
    <t>New renewable energy capacity additions in RUPTL 2021 (MW)</t>
  </si>
  <si>
    <t>IISD (2022)</t>
  </si>
  <si>
    <t>https://www.iisd.org/publications/brief/indonesia-energy-policy-briefing-february-2022</t>
  </si>
  <si>
    <t>PLN (2021)</t>
  </si>
  <si>
    <t>https://web.pln.co.id/statics/uploads/2021/10/ ruptl-2021-2030.pdf </t>
  </si>
  <si>
    <t>Following the president’s order during a closed meeting with Ministry of Energy and Mineral Resources (ESDM) officials, PLN will no longer build new coal power plants, apart from those that are currently in the process of financial closing or construction. Currently, there are still plants amounting to 6 GW under the 35 GW program that have not reached financial closing but have signed power purchase agreements (PPAs) with PLN, and the decision has been made to cancel these projects. Going forward, PLN plans to gradually retire coal power plants starting in 2030, in accordance with the end of the PPAs and age of the power plants. </t>
  </si>
  <si>
    <t>In response to this order, PLN released the RUPTL 2021–2030, which it claims is the greenest RUPTL to date. This version of the RUPTL will also be used as the foundation for PLN’s net-zero by 2060 goal. Compared to the previous version (RUPTL 2019–2028), the latest revision includes some changes to account for demand uncertainties post-COVID-19 and uses lower projections for electricity growth. The moderate scenario used ± 5% of economic growth and a 3-year delay in electricity sales growth compared to the previous version. This latest revision also includes lower additional generation capacity of 40.6 GW (15.4 GW lower compared to the 2019–2028 version) as well as lower additional planned transmission, distribution, and customer growth (PLN, 2021). </t>
  </si>
  <si>
    <t>The RUPTL uses two energy-mix scenarios: an optimal scenario and a low-carbon scenario. The optimal scenario adopts the least-cost principle, while the low-carbon scenario incorporates more renewables into the grid. Under the low-carbon scenario, out of the planned 40.6 GW of additional generation capacity up to 2030, 51.6% (20.9 GW) comes from new and renewable energy (NRE), bringing the total share of NRE in the capacity mix to 24.8% by 2030. However, there is also a planned 19.5 GW of additional fossil fuelbased power plants, in which 13.8 GW would come from coal. Therefore, even under the low-carbon scenario, coal’s total share in the electricity mix would still be 59.4% by 2030. This number is even higher in the optimal scenario, where the planned share of coal in the energy mix reaches 64%. These numbers are actually an increase compared to the RUPTL 2019–2028 version—54.6%. Table 4 shows the planned percentage for each energy type up to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</si>
</sst>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_(* #,##0.000_);_(* \(#,##0.000\);_(* &quot;-&quot;??_);_(@_)"/>
    <numFmt numFmtId="167" formatCode="#,##0.0000"/>
    <numFmt numFmtId="168" formatCode="_(* #,##0.00000_);_(* \(#,##0.00000\);_(* &quot;-&quot;??_);_(@_)"/>
  </numFmts>
  <fonts count="20" x14ac:knownFonts="1">
    <font>
      <sz val="11"/>
      <color theme="1"/>
      <name val="Calibri"/>
      <scheme val="minor"/>
    </font>
    <font>
      <sz val="12"/>
      <color theme="1"/>
      <name val="Calibri"/>
      <family val="2"/>
      <scheme val="minor"/>
    </font>
    <font>
      <b/>
      <sz val="11"/>
      <color theme="1"/>
      <name val="Calibri"/>
      <family val="2"/>
    </font>
    <font>
      <sz val="11"/>
      <color theme="1"/>
      <name val="Calibri"/>
      <family val="2"/>
    </font>
    <font>
      <sz val="9"/>
      <color theme="1"/>
      <name val="Calibri"/>
      <family val="2"/>
    </font>
    <font>
      <b/>
      <sz val="9"/>
      <color theme="1"/>
      <name val="Calibri"/>
      <family val="2"/>
    </font>
    <font>
      <sz val="10"/>
      <color theme="1"/>
      <name val="Calibri"/>
      <family val="2"/>
    </font>
    <font>
      <sz val="10"/>
      <color rgb="FF000000"/>
      <name val="Calibri"/>
      <family val="2"/>
    </font>
    <font>
      <sz val="8"/>
      <color theme="1"/>
      <name val="Arial"/>
      <family val="2"/>
    </font>
    <font>
      <b/>
      <sz val="12"/>
      <color theme="4"/>
      <name val="Calibri"/>
      <family val="2"/>
    </font>
    <font>
      <b/>
      <sz val="9"/>
      <color rgb="FF000000"/>
      <name val="Calibri"/>
      <family val="2"/>
    </font>
    <font>
      <sz val="11"/>
      <name val="Calibri"/>
      <family val="2"/>
    </font>
    <font>
      <sz val="11"/>
      <color theme="1"/>
      <name val="Calibri"/>
      <family val="2"/>
      <scheme val="minor"/>
    </font>
    <font>
      <b/>
      <i/>
      <sz val="11"/>
      <color theme="1"/>
      <name val="Calibri"/>
      <family val="2"/>
    </font>
    <font>
      <b/>
      <sz val="12"/>
      <color theme="1"/>
      <name val="Calibri"/>
      <family val="2"/>
      <scheme val="minor"/>
    </font>
    <font>
      <b/>
      <sz val="11"/>
      <color theme="1"/>
      <name val="Helvetica"/>
      <family val="2"/>
    </font>
    <font>
      <b/>
      <sz val="11"/>
      <color theme="1"/>
      <name val="Calibri"/>
      <family val="2"/>
      <scheme val="minor"/>
    </font>
    <font>
      <sz val="12"/>
      <color rgb="FF0D0D0D"/>
      <name val="Calibri"/>
      <family val="2"/>
      <scheme val="minor"/>
    </font>
    <font>
      <sz val="12"/>
      <color rgb="FF0D0D0D"/>
      <name val="Calibri"/>
      <family val="2"/>
      <scheme val="minor"/>
    </font>
    <font>
      <sz val="12"/>
      <color theme="4" tint="-0.249977111117893"/>
      <name val="Calibri"/>
      <family val="2"/>
      <scheme val="minor"/>
    </font>
  </fonts>
  <fills count="11">
    <fill>
      <patternFill patternType="none"/>
    </fill>
    <fill>
      <patternFill patternType="gray125"/>
    </fill>
    <fill>
      <patternFill patternType="solid">
        <fgColor rgb="FFFFFF00"/>
        <bgColor rgb="FFFFFF00"/>
      </patternFill>
    </fill>
    <fill>
      <patternFill patternType="solid">
        <fgColor rgb="FFF2DBDB"/>
        <bgColor rgb="FFF2DBDB"/>
      </patternFill>
    </fill>
    <fill>
      <patternFill patternType="solid">
        <fgColor rgb="FFE5B8B7"/>
        <bgColor rgb="FFE5B8B7"/>
      </patternFill>
    </fill>
    <fill>
      <patternFill patternType="solid">
        <fgColor theme="5"/>
        <bgColor theme="5"/>
      </patternFill>
    </fill>
    <fill>
      <patternFill patternType="solid">
        <fgColor rgb="FFCCC0D9"/>
        <bgColor rgb="FFCCC0D9"/>
      </patternFill>
    </fill>
    <fill>
      <patternFill patternType="solid">
        <fgColor rgb="FFFABF8F"/>
        <bgColor rgb="FFFABF8F"/>
      </patternFill>
    </fill>
    <fill>
      <patternFill patternType="solid">
        <fgColor theme="4" tint="0.59999389629810485"/>
        <bgColor indexed="64"/>
      </patternFill>
    </fill>
    <fill>
      <patternFill patternType="solid">
        <fgColor theme="5"/>
        <bgColor indexed="64"/>
      </patternFill>
    </fill>
    <fill>
      <patternFill patternType="solid">
        <fgColor theme="6"/>
        <bgColor indexed="64"/>
      </patternFill>
    </fill>
  </fills>
  <borders count="9">
    <border>
      <left/>
      <right/>
      <top/>
      <bottom/>
      <diagonal/>
    </border>
    <border>
      <left/>
      <right/>
      <top/>
      <bottom style="thick">
        <color theme="4"/>
      </bottom>
      <diagonal/>
    </border>
    <border>
      <left/>
      <right/>
      <top/>
      <bottom style="thin">
        <color rgb="FFBFBFBF"/>
      </bottom>
      <diagonal/>
    </border>
    <border>
      <left/>
      <right/>
      <top/>
      <bottom/>
      <diagonal/>
    </border>
    <border>
      <left/>
      <right/>
      <top/>
      <bottom style="dotted">
        <color rgb="FFBFBFBF"/>
      </bottom>
      <diagonal/>
    </border>
    <border>
      <left/>
      <right/>
      <top/>
      <bottom style="dotted">
        <color rgb="FFBFBFBF"/>
      </bottom>
      <diagonal/>
    </border>
    <border>
      <left/>
      <right/>
      <top style="medium">
        <color theme="4"/>
      </top>
      <bottom/>
      <diagonal/>
    </border>
    <border>
      <left/>
      <right/>
      <top style="medium">
        <color rgb="FF0096D7"/>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61">
    <xf numFmtId="0" fontId="0" fillId="0" borderId="0" xfId="0"/>
    <xf numFmtId="0" fontId="3" fillId="0" borderId="0" xfId="0" applyFont="1"/>
    <xf numFmtId="0" fontId="4" fillId="0" borderId="0" xfId="0" applyFont="1"/>
    <xf numFmtId="0" fontId="5" fillId="0" borderId="1" xfId="0" applyFont="1" applyBorder="1" applyAlignment="1">
      <alignment wrapText="1"/>
    </xf>
    <xf numFmtId="0" fontId="6" fillId="0" borderId="0" xfId="0" applyFont="1"/>
    <xf numFmtId="0" fontId="7" fillId="0" borderId="0" xfId="0" applyFont="1"/>
    <xf numFmtId="0" fontId="8" fillId="0" borderId="0" xfId="0" applyFont="1"/>
    <xf numFmtId="0" fontId="9" fillId="0" borderId="0" xfId="0" applyFont="1" applyAlignment="1">
      <alignment horizontal="left"/>
    </xf>
    <xf numFmtId="0" fontId="10" fillId="0" borderId="0" xfId="0" applyFont="1" applyAlignment="1">
      <alignment horizontal="right"/>
    </xf>
    <xf numFmtId="0" fontId="3" fillId="0" borderId="0" xfId="0" applyFont="1" applyAlignment="1">
      <alignment horizontal="left"/>
    </xf>
    <xf numFmtId="0" fontId="5" fillId="0" borderId="1" xfId="0" applyFont="1" applyBorder="1" applyAlignment="1">
      <alignment horizontal="right" wrapText="1"/>
    </xf>
    <xf numFmtId="0" fontId="5" fillId="0" borderId="2" xfId="0" applyFont="1" applyBorder="1" applyAlignment="1">
      <alignment wrapText="1"/>
    </xf>
    <xf numFmtId="0" fontId="8" fillId="2" borderId="3" xfId="0" applyFont="1" applyFill="1" applyBorder="1"/>
    <xf numFmtId="0" fontId="3" fillId="2" borderId="4" xfId="0" applyFont="1" applyFill="1" applyBorder="1" applyAlignment="1">
      <alignment wrapText="1"/>
    </xf>
    <xf numFmtId="164" fontId="3" fillId="2" borderId="4" xfId="0" applyNumberFormat="1" applyFont="1" applyFill="1" applyBorder="1" applyAlignment="1">
      <alignment horizontal="right" wrapText="1"/>
    </xf>
    <xf numFmtId="165" fontId="3" fillId="2" borderId="4" xfId="0" applyNumberFormat="1" applyFont="1" applyFill="1" applyBorder="1" applyAlignment="1">
      <alignment horizontal="right" wrapText="1"/>
    </xf>
    <xf numFmtId="0" fontId="3" fillId="0" borderId="5" xfId="0" applyFont="1" applyBorder="1" applyAlignment="1">
      <alignment wrapText="1"/>
    </xf>
    <xf numFmtId="164" fontId="3" fillId="0" borderId="5" xfId="0" applyNumberFormat="1" applyFont="1" applyBorder="1" applyAlignment="1">
      <alignment horizontal="right" wrapText="1"/>
    </xf>
    <xf numFmtId="165" fontId="3" fillId="0" borderId="5" xfId="0" applyNumberFormat="1" applyFont="1" applyBorder="1" applyAlignment="1">
      <alignment horizontal="right" wrapText="1"/>
    </xf>
    <xf numFmtId="164" fontId="5" fillId="0" borderId="2" xfId="0" applyNumberFormat="1" applyFont="1" applyBorder="1" applyAlignment="1">
      <alignment horizontal="right" wrapText="1"/>
    </xf>
    <xf numFmtId="165" fontId="5" fillId="0" borderId="2" xfId="0" applyNumberFormat="1" applyFont="1" applyBorder="1" applyAlignment="1">
      <alignment horizontal="right" wrapText="1"/>
    </xf>
    <xf numFmtId="0" fontId="3" fillId="0" borderId="7" xfId="0" applyFont="1" applyBorder="1"/>
    <xf numFmtId="0" fontId="12" fillId="0" borderId="0" xfId="0" applyFont="1"/>
    <xf numFmtId="0" fontId="3" fillId="0" borderId="0" xfId="0" applyFont="1" applyAlignment="1">
      <alignment wrapText="1"/>
    </xf>
    <xf numFmtId="0" fontId="2" fillId="3" borderId="3" xfId="0" applyFont="1" applyFill="1" applyBorder="1" applyAlignment="1">
      <alignment wrapText="1"/>
    </xf>
    <xf numFmtId="0" fontId="3" fillId="3" borderId="3" xfId="0" applyFont="1" applyFill="1" applyBorder="1"/>
    <xf numFmtId="164" fontId="3" fillId="3" borderId="3" xfId="0" applyNumberFormat="1" applyFont="1" applyFill="1" applyBorder="1"/>
    <xf numFmtId="164" fontId="3" fillId="0" borderId="0" xfId="0" applyNumberFormat="1" applyFont="1"/>
    <xf numFmtId="0" fontId="13" fillId="4" borderId="3" xfId="0" applyFont="1" applyFill="1" applyBorder="1" applyAlignment="1">
      <alignment wrapText="1"/>
    </xf>
    <xf numFmtId="0" fontId="3" fillId="4" borderId="3" xfId="0" applyFont="1" applyFill="1" applyBorder="1"/>
    <xf numFmtId="164" fontId="3" fillId="4" borderId="3" xfId="0" applyNumberFormat="1" applyFont="1" applyFill="1" applyBorder="1"/>
    <xf numFmtId="166" fontId="3" fillId="4" borderId="3" xfId="0" applyNumberFormat="1" applyFont="1" applyFill="1" applyBorder="1"/>
    <xf numFmtId="43" fontId="3" fillId="4" borderId="3" xfId="0" applyNumberFormat="1" applyFont="1" applyFill="1" applyBorder="1"/>
    <xf numFmtId="167" fontId="3" fillId="5" borderId="8" xfId="0" applyNumberFormat="1" applyFont="1" applyFill="1" applyBorder="1"/>
    <xf numFmtId="0" fontId="2" fillId="6" borderId="3" xfId="0" applyFont="1" applyFill="1" applyBorder="1" applyAlignment="1">
      <alignment wrapText="1"/>
    </xf>
    <xf numFmtId="0" fontId="3" fillId="6" borderId="3" xfId="0" applyFont="1" applyFill="1" applyBorder="1"/>
    <xf numFmtId="166" fontId="3" fillId="7" borderId="8" xfId="0" applyNumberFormat="1" applyFont="1" applyFill="1" applyBorder="1"/>
    <xf numFmtId="43" fontId="3" fillId="6" borderId="3" xfId="0" applyNumberFormat="1" applyFont="1" applyFill="1" applyBorder="1"/>
    <xf numFmtId="168" fontId="3" fillId="0" borderId="0" xfId="0" applyNumberFormat="1" applyFont="1"/>
    <xf numFmtId="0" fontId="4" fillId="0" borderId="6" xfId="0" applyFont="1" applyBorder="1" applyAlignment="1">
      <alignment wrapText="1"/>
    </xf>
    <xf numFmtId="0" fontId="11" fillId="0" borderId="6" xfId="0" applyFont="1" applyBorder="1"/>
    <xf numFmtId="0" fontId="3" fillId="0" borderId="0" xfId="0" applyFont="1"/>
    <xf numFmtId="0" fontId="0" fillId="0" borderId="0" xfId="0"/>
    <xf numFmtId="0" fontId="1" fillId="0" borderId="0" xfId="0" applyFont="1"/>
    <xf numFmtId="0" fontId="1"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11" fontId="12" fillId="0" borderId="0" xfId="0" applyNumberFormat="1" applyFont="1"/>
    <xf numFmtId="11" fontId="1" fillId="0" borderId="0" xfId="0" applyNumberFormat="1" applyFont="1" applyAlignment="1">
      <alignment horizontal="left" vertical="center"/>
    </xf>
    <xf numFmtId="11" fontId="1" fillId="0" borderId="0" xfId="0" applyNumberFormat="1" applyFont="1" applyAlignment="1">
      <alignment horizontal="left"/>
    </xf>
    <xf numFmtId="11" fontId="18" fillId="0" borderId="0" xfId="0" applyNumberFormat="1" applyFont="1" applyAlignment="1">
      <alignment horizontal="left"/>
    </xf>
    <xf numFmtId="0" fontId="16" fillId="0" borderId="0" xfId="0" applyFont="1"/>
    <xf numFmtId="1" fontId="16" fillId="0" borderId="0" xfId="0" applyNumberFormat="1" applyFont="1"/>
    <xf numFmtId="0" fontId="1" fillId="8" borderId="0" xfId="0" applyFont="1" applyFill="1" applyAlignment="1">
      <alignment horizontal="left" vertical="center"/>
    </xf>
    <xf numFmtId="0" fontId="14" fillId="9" borderId="0" xfId="0" applyFont="1" applyFill="1" applyAlignment="1">
      <alignment horizontal="left" vertical="center"/>
    </xf>
    <xf numFmtId="0" fontId="15" fillId="10" borderId="0" xfId="0" applyFont="1" applyFill="1" applyAlignment="1">
      <alignment vertical="center"/>
    </xf>
    <xf numFmtId="0" fontId="14" fillId="0" borderId="0" xfId="0" applyFont="1"/>
    <xf numFmtId="0" fontId="19" fillId="0" borderId="0" xfId="0" applyFont="1" applyAlignment="1">
      <alignment wrapText="1"/>
    </xf>
    <xf numFmtId="0" fontId="19" fillId="0" borderId="0" xfId="0" applyFont="1"/>
    <xf numFmtId="0" fontId="14" fillId="0" borderId="0" xfId="0" applyFont="1" applyAlignment="1">
      <alignment horizontal="left" vertical="top"/>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50800</xdr:colOff>
      <xdr:row>15</xdr:row>
      <xdr:rowOff>812800</xdr:rowOff>
    </xdr:from>
    <xdr:to>
      <xdr:col>20</xdr:col>
      <xdr:colOff>812800</xdr:colOff>
      <xdr:row>36</xdr:row>
      <xdr:rowOff>88900</xdr:rowOff>
    </xdr:to>
    <xdr:pic>
      <xdr:nvPicPr>
        <xdr:cNvPr id="4" name="Picture 3">
          <a:extLst>
            <a:ext uri="{FF2B5EF4-FFF2-40B4-BE49-F238E27FC236}">
              <a16:creationId xmlns:a16="http://schemas.microsoft.com/office/drawing/2014/main" id="{F79F499D-86ED-F477-326C-0F553531C99F}"/>
            </a:ext>
          </a:extLst>
        </xdr:cNvPr>
        <xdr:cNvPicPr>
          <a:picLocks noChangeAspect="1"/>
        </xdr:cNvPicPr>
      </xdr:nvPicPr>
      <xdr:blipFill>
        <a:blip xmlns:r="http://schemas.openxmlformats.org/officeDocument/2006/relationships" r:embed="rId1"/>
        <a:stretch>
          <a:fillRect/>
        </a:stretch>
      </xdr:blipFill>
      <xdr:spPr>
        <a:xfrm>
          <a:off x="13614400" y="4978400"/>
          <a:ext cx="8191500" cy="4762500"/>
        </a:xfrm>
        <a:prstGeom prst="rect">
          <a:avLst/>
        </a:prstGeom>
      </xdr:spPr>
    </xdr:pic>
    <xdr:clientData/>
  </xdr:twoCellAnchor>
  <xdr:twoCellAnchor editAs="oneCell">
    <xdr:from>
      <xdr:col>11</xdr:col>
      <xdr:colOff>63500</xdr:colOff>
      <xdr:row>0</xdr:row>
      <xdr:rowOff>190500</xdr:rowOff>
    </xdr:from>
    <xdr:to>
      <xdr:col>20</xdr:col>
      <xdr:colOff>406400</xdr:colOff>
      <xdr:row>15</xdr:row>
      <xdr:rowOff>527459</xdr:rowOff>
    </xdr:to>
    <xdr:pic>
      <xdr:nvPicPr>
        <xdr:cNvPr id="6" name="Picture 5">
          <a:extLst>
            <a:ext uri="{FF2B5EF4-FFF2-40B4-BE49-F238E27FC236}">
              <a16:creationId xmlns:a16="http://schemas.microsoft.com/office/drawing/2014/main" id="{30A677B4-2BAA-1065-0740-02E99108AEE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27100" y="190500"/>
          <a:ext cx="7772400" cy="45025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4"/>
  <sheetViews>
    <sheetView tabSelected="1" workbookViewId="0">
      <selection activeCell="H11" sqref="H11"/>
    </sheetView>
  </sheetViews>
  <sheetFormatPr baseColWidth="10" defaultColWidth="14.5" defaultRowHeight="15" customHeight="1" x14ac:dyDescent="0.2"/>
  <cols>
    <col min="1" max="1" width="8.6640625" customWidth="1"/>
    <col min="2" max="2" width="67.1640625" customWidth="1"/>
    <col min="3" max="26" width="8.6640625" customWidth="1"/>
  </cols>
  <sheetData>
    <row r="1" spans="1:2" ht="16" x14ac:dyDescent="0.2">
      <c r="A1" s="56" t="s">
        <v>0</v>
      </c>
      <c r="B1" s="43"/>
    </row>
    <row r="2" spans="1:2" ht="15" customHeight="1" x14ac:dyDescent="0.2">
      <c r="A2" s="43"/>
      <c r="B2" s="43"/>
    </row>
    <row r="3" spans="1:2" ht="16" x14ac:dyDescent="0.2">
      <c r="A3" s="56" t="s">
        <v>1</v>
      </c>
      <c r="B3" s="43" t="s">
        <v>175</v>
      </c>
    </row>
    <row r="4" spans="1:2" ht="15" customHeight="1" x14ac:dyDescent="0.2">
      <c r="A4" s="43"/>
      <c r="B4" s="57" t="s">
        <v>176</v>
      </c>
    </row>
    <row r="5" spans="1:2" ht="15" customHeight="1" x14ac:dyDescent="0.2">
      <c r="A5" s="43"/>
      <c r="B5" s="43" t="s">
        <v>177</v>
      </c>
    </row>
    <row r="6" spans="1:2" ht="15" customHeight="1" x14ac:dyDescent="0.2">
      <c r="A6" s="43"/>
      <c r="B6" s="58" t="s">
        <v>178</v>
      </c>
    </row>
    <row r="7" spans="1:2" ht="16" x14ac:dyDescent="0.2">
      <c r="A7" s="43"/>
      <c r="B7" s="43"/>
    </row>
    <row r="8" spans="1:2" ht="16" x14ac:dyDescent="0.2">
      <c r="A8" s="43"/>
      <c r="B8" s="43"/>
    </row>
    <row r="9" spans="1:2" ht="153" x14ac:dyDescent="0.2">
      <c r="A9" s="59" t="s">
        <v>2</v>
      </c>
      <c r="B9" s="60" t="s">
        <v>179</v>
      </c>
    </row>
    <row r="10" spans="1:2" ht="187" x14ac:dyDescent="0.2">
      <c r="A10" s="59"/>
      <c r="B10" s="60" t="s">
        <v>180</v>
      </c>
    </row>
    <row r="11" spans="1:2" ht="221" x14ac:dyDescent="0.2">
      <c r="A11" s="59"/>
      <c r="B11" s="60" t="s">
        <v>181</v>
      </c>
    </row>
    <row r="12" spans="1:2" x14ac:dyDescent="0.2">
      <c r="A12" s="1"/>
    </row>
    <row r="13" spans="1:2" x14ac:dyDescent="0.2">
      <c r="A13" s="1"/>
    </row>
    <row r="14" spans="1:2" x14ac:dyDescent="0.2">
      <c r="A14" s="1"/>
    </row>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mergeCells count="1">
    <mergeCell ref="A9:A1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 customHeight="1" x14ac:dyDescent="0.2"/>
  <cols>
    <col min="1" max="1" width="31.83203125" customWidth="1"/>
    <col min="2" max="2" width="49" customWidth="1"/>
    <col min="3" max="34" width="8.6640625" customWidth="1"/>
  </cols>
  <sheetData>
    <row r="1" spans="1:34" ht="15" customHeight="1" x14ac:dyDescent="0.2">
      <c r="B1" s="2" t="s">
        <v>3</v>
      </c>
      <c r="C1" s="3">
        <v>2020</v>
      </c>
      <c r="D1" s="3">
        <v>2021</v>
      </c>
      <c r="E1" s="3">
        <v>2022</v>
      </c>
      <c r="F1" s="3">
        <v>2023</v>
      </c>
      <c r="G1" s="3">
        <v>2024</v>
      </c>
      <c r="H1" s="3">
        <v>2025</v>
      </c>
      <c r="I1" s="3">
        <v>2026</v>
      </c>
      <c r="J1" s="3">
        <v>2027</v>
      </c>
      <c r="K1" s="3">
        <v>2028</v>
      </c>
      <c r="L1" s="3">
        <v>2029</v>
      </c>
      <c r="M1" s="3">
        <v>2030</v>
      </c>
      <c r="N1" s="3">
        <v>2031</v>
      </c>
      <c r="O1" s="3">
        <v>2032</v>
      </c>
      <c r="P1" s="3">
        <v>2033</v>
      </c>
      <c r="Q1" s="3">
        <v>2034</v>
      </c>
      <c r="R1" s="3">
        <v>2035</v>
      </c>
      <c r="S1" s="3">
        <v>2036</v>
      </c>
      <c r="T1" s="3">
        <v>2037</v>
      </c>
      <c r="U1" s="3">
        <v>2038</v>
      </c>
      <c r="V1" s="3">
        <v>2039</v>
      </c>
      <c r="W1" s="3">
        <v>2040</v>
      </c>
      <c r="X1" s="3">
        <v>2041</v>
      </c>
      <c r="Y1" s="3">
        <v>2042</v>
      </c>
      <c r="Z1" s="3">
        <v>2043</v>
      </c>
      <c r="AA1" s="3">
        <v>2044</v>
      </c>
      <c r="AB1" s="3">
        <v>2045</v>
      </c>
      <c r="AC1" s="3">
        <v>2046</v>
      </c>
      <c r="AD1" s="3">
        <v>2047</v>
      </c>
      <c r="AE1" s="3">
        <v>2048</v>
      </c>
      <c r="AF1" s="3">
        <v>2049</v>
      </c>
      <c r="AG1" s="3">
        <v>2050</v>
      </c>
    </row>
    <row r="3" spans="1:34" ht="15" customHeight="1" x14ac:dyDescent="0.2">
      <c r="C3" s="4" t="s">
        <v>4</v>
      </c>
      <c r="D3" s="4" t="s">
        <v>5</v>
      </c>
      <c r="E3" s="5"/>
      <c r="F3" s="5"/>
      <c r="G3" s="5"/>
      <c r="H3" s="5"/>
    </row>
    <row r="4" spans="1:34" ht="15" customHeight="1" x14ac:dyDescent="0.2">
      <c r="C4" s="4" t="s">
        <v>6</v>
      </c>
      <c r="D4" s="4" t="s">
        <v>7</v>
      </c>
      <c r="E4" s="5"/>
      <c r="F4" s="5"/>
      <c r="G4" s="4" t="s">
        <v>8</v>
      </c>
      <c r="H4" s="5"/>
    </row>
    <row r="5" spans="1:34" ht="15" customHeight="1" x14ac:dyDescent="0.2">
      <c r="C5" s="4" t="s">
        <v>9</v>
      </c>
      <c r="D5" s="4" t="s">
        <v>10</v>
      </c>
      <c r="E5" s="5"/>
      <c r="F5" s="5"/>
      <c r="G5" s="5"/>
      <c r="H5" s="5"/>
    </row>
    <row r="6" spans="1:34" ht="15" customHeight="1" x14ac:dyDescent="0.2">
      <c r="C6" s="4" t="s">
        <v>11</v>
      </c>
      <c r="D6" s="5"/>
      <c r="E6" s="4" t="s">
        <v>12</v>
      </c>
      <c r="F6" s="5"/>
      <c r="G6" s="5"/>
      <c r="H6" s="5"/>
    </row>
    <row r="7" spans="1:34" ht="15" customHeight="1" x14ac:dyDescent="0.2">
      <c r="C7" s="5"/>
      <c r="D7" s="5"/>
      <c r="E7" s="5"/>
      <c r="F7" s="5"/>
      <c r="G7" s="5"/>
      <c r="H7" s="5"/>
    </row>
    <row r="10" spans="1:34" ht="15" customHeight="1" x14ac:dyDescent="0.2">
      <c r="A10" s="6" t="s">
        <v>13</v>
      </c>
      <c r="B10" s="7" t="s">
        <v>14</v>
      </c>
      <c r="AH10" s="8" t="s">
        <v>15</v>
      </c>
    </row>
    <row r="11" spans="1:34" ht="15" customHeight="1" x14ac:dyDescent="0.2">
      <c r="B11" s="2" t="s">
        <v>16</v>
      </c>
      <c r="AH11" s="8" t="s">
        <v>17</v>
      </c>
    </row>
    <row r="12" spans="1:34" ht="15" customHeight="1" x14ac:dyDescent="0.2">
      <c r="B12" s="2"/>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8" t="s">
        <v>18</v>
      </c>
    </row>
    <row r="13" spans="1:34" ht="15" customHeight="1" x14ac:dyDescent="0.2">
      <c r="B13" s="3" t="s">
        <v>19</v>
      </c>
      <c r="C13" s="3">
        <v>2020</v>
      </c>
      <c r="D13" s="3">
        <v>2021</v>
      </c>
      <c r="E13" s="3">
        <v>2022</v>
      </c>
      <c r="F13" s="3">
        <v>2023</v>
      </c>
      <c r="G13" s="3">
        <v>2024</v>
      </c>
      <c r="H13" s="3">
        <v>2025</v>
      </c>
      <c r="I13" s="3">
        <v>2026</v>
      </c>
      <c r="J13" s="3">
        <v>2027</v>
      </c>
      <c r="K13" s="3">
        <v>2028</v>
      </c>
      <c r="L13" s="3">
        <v>2029</v>
      </c>
      <c r="M13" s="3">
        <v>2030</v>
      </c>
      <c r="N13" s="3">
        <v>2031</v>
      </c>
      <c r="O13" s="3">
        <v>2032</v>
      </c>
      <c r="P13" s="3">
        <v>2033</v>
      </c>
      <c r="Q13" s="3">
        <v>2034</v>
      </c>
      <c r="R13" s="3">
        <v>2035</v>
      </c>
      <c r="S13" s="3">
        <v>2036</v>
      </c>
      <c r="T13" s="3">
        <v>2037</v>
      </c>
      <c r="U13" s="3">
        <v>2038</v>
      </c>
      <c r="V13" s="3">
        <v>2039</v>
      </c>
      <c r="W13" s="3">
        <v>2040</v>
      </c>
      <c r="X13" s="3">
        <v>2041</v>
      </c>
      <c r="Y13" s="3">
        <v>2042</v>
      </c>
      <c r="Z13" s="3">
        <v>2043</v>
      </c>
      <c r="AA13" s="3">
        <v>2044</v>
      </c>
      <c r="AB13" s="3">
        <v>2045</v>
      </c>
      <c r="AC13" s="3">
        <v>2046</v>
      </c>
      <c r="AD13" s="3">
        <v>2047</v>
      </c>
      <c r="AE13" s="3">
        <v>2048</v>
      </c>
      <c r="AF13" s="3">
        <v>2049</v>
      </c>
      <c r="AG13" s="3">
        <v>2050</v>
      </c>
      <c r="AH13" s="10" t="s">
        <v>20</v>
      </c>
    </row>
    <row r="15" spans="1:34" ht="15" customHeight="1" x14ac:dyDescent="0.2">
      <c r="B15" s="11" t="s">
        <v>21</v>
      </c>
    </row>
    <row r="16" spans="1:34" ht="15" customHeight="1" x14ac:dyDescent="0.2">
      <c r="B16" s="11" t="s">
        <v>22</v>
      </c>
    </row>
    <row r="17" spans="1:34" ht="15" customHeight="1" x14ac:dyDescent="0.2">
      <c r="A17" s="12" t="s">
        <v>23</v>
      </c>
      <c r="B17" s="13" t="s">
        <v>24</v>
      </c>
      <c r="C17" s="14">
        <v>217.319931</v>
      </c>
      <c r="D17" s="14">
        <v>212.916504</v>
      </c>
      <c r="E17" s="14">
        <v>208.204193</v>
      </c>
      <c r="F17" s="14">
        <v>187.94560200000001</v>
      </c>
      <c r="G17" s="14">
        <v>177.84901400000001</v>
      </c>
      <c r="H17" s="14">
        <v>111.623718</v>
      </c>
      <c r="I17" s="14">
        <v>107.49852</v>
      </c>
      <c r="J17" s="14">
        <v>99.094620000000006</v>
      </c>
      <c r="K17" s="14">
        <v>95.793616999999998</v>
      </c>
      <c r="L17" s="14">
        <v>93.304123000000004</v>
      </c>
      <c r="M17" s="14">
        <v>90.772118000000006</v>
      </c>
      <c r="N17" s="14">
        <v>89.354118</v>
      </c>
      <c r="O17" s="14">
        <v>86.515113999999997</v>
      </c>
      <c r="P17" s="14">
        <v>84.896118000000001</v>
      </c>
      <c r="Q17" s="14">
        <v>82.760315000000006</v>
      </c>
      <c r="R17" s="14">
        <v>81.144310000000004</v>
      </c>
      <c r="S17" s="14">
        <v>81.144310000000004</v>
      </c>
      <c r="T17" s="14">
        <v>80.805312999999998</v>
      </c>
      <c r="U17" s="14">
        <v>78.685310000000001</v>
      </c>
      <c r="V17" s="14">
        <v>78.346305999999998</v>
      </c>
      <c r="W17" s="14">
        <v>78.346305999999998</v>
      </c>
      <c r="X17" s="14">
        <v>78.006309999999999</v>
      </c>
      <c r="Y17" s="14">
        <v>78.006309999999999</v>
      </c>
      <c r="Z17" s="14">
        <v>78.006309999999999</v>
      </c>
      <c r="AA17" s="14">
        <v>77.985305999999994</v>
      </c>
      <c r="AB17" s="14">
        <v>75.056304999999995</v>
      </c>
      <c r="AC17" s="14">
        <v>74.376311999999999</v>
      </c>
      <c r="AD17" s="14">
        <v>74.376311999999999</v>
      </c>
      <c r="AE17" s="14">
        <v>73.266311999999999</v>
      </c>
      <c r="AF17" s="14">
        <v>73.266311999999999</v>
      </c>
      <c r="AG17" s="14">
        <v>73.266311999999999</v>
      </c>
      <c r="AH17" s="15">
        <v>-3.5593E-2</v>
      </c>
    </row>
    <row r="18" spans="1:34" ht="15" customHeight="1" x14ac:dyDescent="0.2">
      <c r="A18" s="6" t="s">
        <v>25</v>
      </c>
      <c r="B18" s="16" t="s">
        <v>26</v>
      </c>
      <c r="C18" s="17">
        <v>72.645202999999995</v>
      </c>
      <c r="D18" s="17">
        <v>71.450103999999996</v>
      </c>
      <c r="E18" s="17">
        <v>66.598999000000006</v>
      </c>
      <c r="F18" s="17">
        <v>62.020508</v>
      </c>
      <c r="G18" s="17">
        <v>56.839500000000001</v>
      </c>
      <c r="H18" s="17">
        <v>69.829696999999996</v>
      </c>
      <c r="I18" s="17">
        <v>65.722999999999999</v>
      </c>
      <c r="J18" s="17">
        <v>64.680496000000005</v>
      </c>
      <c r="K18" s="17">
        <v>63.032501000000003</v>
      </c>
      <c r="L18" s="17">
        <v>56.303103999999998</v>
      </c>
      <c r="M18" s="17">
        <v>56.258102000000001</v>
      </c>
      <c r="N18" s="17">
        <v>55.284602999999997</v>
      </c>
      <c r="O18" s="17">
        <v>55.041598999999998</v>
      </c>
      <c r="P18" s="17">
        <v>54.297801999999997</v>
      </c>
      <c r="Q18" s="17">
        <v>53.794803999999999</v>
      </c>
      <c r="R18" s="17">
        <v>52.824299000000003</v>
      </c>
      <c r="S18" s="17">
        <v>51.914299</v>
      </c>
      <c r="T18" s="17">
        <v>51.914299</v>
      </c>
      <c r="U18" s="17">
        <v>51.914299</v>
      </c>
      <c r="V18" s="17">
        <v>51.7883</v>
      </c>
      <c r="W18" s="17">
        <v>51.7883</v>
      </c>
      <c r="X18" s="17">
        <v>51.7883</v>
      </c>
      <c r="Y18" s="17">
        <v>51.7883</v>
      </c>
      <c r="Z18" s="17">
        <v>51.7883</v>
      </c>
      <c r="AA18" s="17">
        <v>51.7883</v>
      </c>
      <c r="AB18" s="17">
        <v>51.682301000000002</v>
      </c>
      <c r="AC18" s="17">
        <v>51.682301000000002</v>
      </c>
      <c r="AD18" s="17">
        <v>51.682301000000002</v>
      </c>
      <c r="AE18" s="17">
        <v>51.682301000000002</v>
      </c>
      <c r="AF18" s="17">
        <v>51.129299000000003</v>
      </c>
      <c r="AG18" s="17">
        <v>51.129299000000003</v>
      </c>
      <c r="AH18" s="18">
        <v>-1.1639E-2</v>
      </c>
    </row>
    <row r="19" spans="1:34" ht="15" customHeight="1" x14ac:dyDescent="0.2">
      <c r="A19" s="6" t="s">
        <v>27</v>
      </c>
      <c r="B19" s="16" t="s">
        <v>28</v>
      </c>
      <c r="C19" s="17">
        <v>245.41911300000001</v>
      </c>
      <c r="D19" s="17">
        <v>248.74231</v>
      </c>
      <c r="E19" s="17">
        <v>261.34234600000002</v>
      </c>
      <c r="F19" s="17">
        <v>266.809235</v>
      </c>
      <c r="G19" s="17">
        <v>275.23620599999998</v>
      </c>
      <c r="H19" s="17">
        <v>295.59759500000001</v>
      </c>
      <c r="I19" s="17">
        <v>316.24749800000001</v>
      </c>
      <c r="J19" s="17">
        <v>340.656769</v>
      </c>
      <c r="K19" s="17">
        <v>347.021545</v>
      </c>
      <c r="L19" s="17">
        <v>351.83999599999999</v>
      </c>
      <c r="M19" s="17">
        <v>356.66967799999998</v>
      </c>
      <c r="N19" s="17">
        <v>362.06024200000002</v>
      </c>
      <c r="O19" s="17">
        <v>368.02654999999999</v>
      </c>
      <c r="P19" s="17">
        <v>372.73223899999999</v>
      </c>
      <c r="Q19" s="17">
        <v>377.60668900000002</v>
      </c>
      <c r="R19" s="17">
        <v>382.26901199999998</v>
      </c>
      <c r="S19" s="17">
        <v>387.80670199999997</v>
      </c>
      <c r="T19" s="17">
        <v>394.61877399999997</v>
      </c>
      <c r="U19" s="17">
        <v>400.82574499999998</v>
      </c>
      <c r="V19" s="17">
        <v>405.36828600000001</v>
      </c>
      <c r="W19" s="17">
        <v>411.04443400000002</v>
      </c>
      <c r="X19" s="17">
        <v>416.14801</v>
      </c>
      <c r="Y19" s="17">
        <v>421.73791499999999</v>
      </c>
      <c r="Z19" s="17">
        <v>430.15917999999999</v>
      </c>
      <c r="AA19" s="17">
        <v>439.63421599999998</v>
      </c>
      <c r="AB19" s="17">
        <v>444.72955300000001</v>
      </c>
      <c r="AC19" s="17">
        <v>450.20056199999999</v>
      </c>
      <c r="AD19" s="17">
        <v>455.42334</v>
      </c>
      <c r="AE19" s="17">
        <v>462.29406699999998</v>
      </c>
      <c r="AF19" s="17">
        <v>466.41812099999999</v>
      </c>
      <c r="AG19" s="17">
        <v>472.561981</v>
      </c>
      <c r="AH19" s="18">
        <v>2.2079999999999999E-2</v>
      </c>
    </row>
    <row r="20" spans="1:34" ht="15" customHeight="1" x14ac:dyDescent="0.2">
      <c r="A20" s="6" t="s">
        <v>29</v>
      </c>
      <c r="B20" s="16" t="s">
        <v>30</v>
      </c>
      <c r="C20" s="17">
        <v>139.99884</v>
      </c>
      <c r="D20" s="17">
        <v>151.966003</v>
      </c>
      <c r="E20" s="17">
        <v>157.28396599999999</v>
      </c>
      <c r="F20" s="17">
        <v>163.12406899999999</v>
      </c>
      <c r="G20" s="17">
        <v>170.05273399999999</v>
      </c>
      <c r="H20" s="17">
        <v>186.36914100000001</v>
      </c>
      <c r="I20" s="17">
        <v>195.864746</v>
      </c>
      <c r="J20" s="17">
        <v>201.536407</v>
      </c>
      <c r="K20" s="17">
        <v>206.652863</v>
      </c>
      <c r="L20" s="17">
        <v>210.368439</v>
      </c>
      <c r="M20" s="17">
        <v>214.018631</v>
      </c>
      <c r="N20" s="17">
        <v>217.90661600000001</v>
      </c>
      <c r="O20" s="17">
        <v>221.90841699999999</v>
      </c>
      <c r="P20" s="17">
        <v>224.936386</v>
      </c>
      <c r="Q20" s="17">
        <v>229.371002</v>
      </c>
      <c r="R20" s="17">
        <v>234.94541899999999</v>
      </c>
      <c r="S20" s="17">
        <v>239.25157200000001</v>
      </c>
      <c r="T20" s="17">
        <v>243.658432</v>
      </c>
      <c r="U20" s="17">
        <v>246.74908400000001</v>
      </c>
      <c r="V20" s="17">
        <v>250.24752799999999</v>
      </c>
      <c r="W20" s="17">
        <v>255.838989</v>
      </c>
      <c r="X20" s="17">
        <v>259.135986</v>
      </c>
      <c r="Y20" s="17">
        <v>265.74377399999997</v>
      </c>
      <c r="Z20" s="17">
        <v>271.13488799999999</v>
      </c>
      <c r="AA20" s="17">
        <v>275.76062000000002</v>
      </c>
      <c r="AB20" s="17">
        <v>283.54571499999997</v>
      </c>
      <c r="AC20" s="17">
        <v>289.10192899999998</v>
      </c>
      <c r="AD20" s="17">
        <v>293.97659299999998</v>
      </c>
      <c r="AE20" s="17">
        <v>298.957855</v>
      </c>
      <c r="AF20" s="17">
        <v>302.975525</v>
      </c>
      <c r="AG20" s="17">
        <v>310.84103399999998</v>
      </c>
      <c r="AH20" s="18">
        <v>2.6945E-2</v>
      </c>
    </row>
    <row r="21" spans="1:34" ht="15" customHeight="1" x14ac:dyDescent="0.2">
      <c r="A21" s="6" t="s">
        <v>31</v>
      </c>
      <c r="B21" s="16" t="s">
        <v>32</v>
      </c>
      <c r="C21" s="17">
        <v>97.120911000000007</v>
      </c>
      <c r="D21" s="17">
        <v>92.484604000000004</v>
      </c>
      <c r="E21" s="17">
        <v>92.860007999999993</v>
      </c>
      <c r="F21" s="17">
        <v>92.904007000000007</v>
      </c>
      <c r="G21" s="17">
        <v>92.954802999999998</v>
      </c>
      <c r="H21" s="17">
        <v>91.863929999999996</v>
      </c>
      <c r="I21" s="17">
        <v>78.538353000000001</v>
      </c>
      <c r="J21" s="17">
        <v>70.422721999999993</v>
      </c>
      <c r="K21" s="17">
        <v>68.100891000000004</v>
      </c>
      <c r="L21" s="17">
        <v>61.715468999999999</v>
      </c>
      <c r="M21" s="17">
        <v>61.801544</v>
      </c>
      <c r="N21" s="17">
        <v>59.645149000000004</v>
      </c>
      <c r="O21" s="17">
        <v>58.456760000000003</v>
      </c>
      <c r="P21" s="17">
        <v>57.484282999999998</v>
      </c>
      <c r="Q21" s="17">
        <v>55.438353999999997</v>
      </c>
      <c r="R21" s="17">
        <v>55.616706999999998</v>
      </c>
      <c r="S21" s="17">
        <v>54.627181999999998</v>
      </c>
      <c r="T21" s="17">
        <v>52.646942000000003</v>
      </c>
      <c r="U21" s="17">
        <v>51.831885999999997</v>
      </c>
      <c r="V21" s="17">
        <v>51.831885999999997</v>
      </c>
      <c r="W21" s="17">
        <v>51.875618000000003</v>
      </c>
      <c r="X21" s="17">
        <v>52.034545999999999</v>
      </c>
      <c r="Y21" s="17">
        <v>52.149535999999998</v>
      </c>
      <c r="Z21" s="17">
        <v>49.878754000000001</v>
      </c>
      <c r="AA21" s="17">
        <v>44.363968</v>
      </c>
      <c r="AB21" s="17">
        <v>44.467846000000002</v>
      </c>
      <c r="AC21" s="17">
        <v>44.521946</v>
      </c>
      <c r="AD21" s="17">
        <v>43.665047000000001</v>
      </c>
      <c r="AE21" s="17">
        <v>41.858733999999998</v>
      </c>
      <c r="AF21" s="17">
        <v>41.899445</v>
      </c>
      <c r="AG21" s="17">
        <v>41.961776999999998</v>
      </c>
      <c r="AH21" s="18">
        <v>-2.7585999999999999E-2</v>
      </c>
    </row>
    <row r="22" spans="1:34" ht="15" customHeight="1" x14ac:dyDescent="0.2">
      <c r="A22" s="6" t="s">
        <v>33</v>
      </c>
      <c r="B22" s="16" t="s">
        <v>34</v>
      </c>
      <c r="C22" s="17">
        <v>22.778303000000001</v>
      </c>
      <c r="D22" s="17">
        <v>22.778303000000001</v>
      </c>
      <c r="E22" s="17">
        <v>22.778303000000001</v>
      </c>
      <c r="F22" s="17">
        <v>22.778303000000001</v>
      </c>
      <c r="G22" s="17">
        <v>22.778303000000001</v>
      </c>
      <c r="H22" s="17">
        <v>22.778303000000001</v>
      </c>
      <c r="I22" s="17">
        <v>22.778303000000001</v>
      </c>
      <c r="J22" s="17">
        <v>22.778303000000001</v>
      </c>
      <c r="K22" s="17">
        <v>22.778303000000001</v>
      </c>
      <c r="L22" s="17">
        <v>22.778303000000001</v>
      </c>
      <c r="M22" s="17">
        <v>22.778303000000001</v>
      </c>
      <c r="N22" s="17">
        <v>22.778303000000001</v>
      </c>
      <c r="O22" s="17">
        <v>22.778303000000001</v>
      </c>
      <c r="P22" s="17">
        <v>22.778303000000001</v>
      </c>
      <c r="Q22" s="17">
        <v>22.778303000000001</v>
      </c>
      <c r="R22" s="17">
        <v>22.778303000000001</v>
      </c>
      <c r="S22" s="17">
        <v>22.778303000000001</v>
      </c>
      <c r="T22" s="17">
        <v>22.778303000000001</v>
      </c>
      <c r="U22" s="17">
        <v>22.778303000000001</v>
      </c>
      <c r="V22" s="17">
        <v>22.778303000000001</v>
      </c>
      <c r="W22" s="17">
        <v>22.778303000000001</v>
      </c>
      <c r="X22" s="17">
        <v>22.778303000000001</v>
      </c>
      <c r="Y22" s="17">
        <v>22.778303000000001</v>
      </c>
      <c r="Z22" s="17">
        <v>22.778303000000001</v>
      </c>
      <c r="AA22" s="17">
        <v>22.778303000000001</v>
      </c>
      <c r="AB22" s="17">
        <v>22.778303000000001</v>
      </c>
      <c r="AC22" s="17">
        <v>22.778303000000001</v>
      </c>
      <c r="AD22" s="17">
        <v>22.778303000000001</v>
      </c>
      <c r="AE22" s="17">
        <v>22.778303000000001</v>
      </c>
      <c r="AF22" s="17">
        <v>22.778303000000001</v>
      </c>
      <c r="AG22" s="17">
        <v>22.778303000000001</v>
      </c>
      <c r="AH22" s="18">
        <v>0</v>
      </c>
    </row>
    <row r="23" spans="1:34" ht="15" customHeight="1" x14ac:dyDescent="0.2">
      <c r="A23" s="6" t="s">
        <v>35</v>
      </c>
      <c r="B23" s="16" t="s">
        <v>36</v>
      </c>
      <c r="C23" s="17">
        <v>3.1509999999999998</v>
      </c>
      <c r="D23" s="17">
        <v>6.9255000000000004</v>
      </c>
      <c r="E23" s="17">
        <v>8.623799</v>
      </c>
      <c r="F23" s="17">
        <v>9.5348000000000006</v>
      </c>
      <c r="G23" s="17">
        <v>10.196526</v>
      </c>
      <c r="H23" s="17">
        <v>11.049868</v>
      </c>
      <c r="I23" s="17">
        <v>11.467271999999999</v>
      </c>
      <c r="J23" s="17">
        <v>11.890328</v>
      </c>
      <c r="K23" s="17">
        <v>12.301329000000001</v>
      </c>
      <c r="L23" s="17">
        <v>12.712327999999999</v>
      </c>
      <c r="M23" s="17">
        <v>13.123329</v>
      </c>
      <c r="N23" s="17">
        <v>13.123329</v>
      </c>
      <c r="O23" s="17">
        <v>13.128527</v>
      </c>
      <c r="P23" s="17">
        <v>13.128527</v>
      </c>
      <c r="Q23" s="17">
        <v>13.128527</v>
      </c>
      <c r="R23" s="17">
        <v>16.083760999999999</v>
      </c>
      <c r="S23" s="17">
        <v>16.161715999999998</v>
      </c>
      <c r="T23" s="17">
        <v>16.159718000000002</v>
      </c>
      <c r="U23" s="17">
        <v>16.159718000000002</v>
      </c>
      <c r="V23" s="17">
        <v>16.159718000000002</v>
      </c>
      <c r="W23" s="17">
        <v>16.409718000000002</v>
      </c>
      <c r="X23" s="17">
        <v>16.409718000000002</v>
      </c>
      <c r="Y23" s="17">
        <v>16.409718000000002</v>
      </c>
      <c r="Z23" s="17">
        <v>16.409718000000002</v>
      </c>
      <c r="AA23" s="17">
        <v>16.409718000000002</v>
      </c>
      <c r="AB23" s="17">
        <v>16.659718000000002</v>
      </c>
      <c r="AC23" s="17">
        <v>16.659718000000002</v>
      </c>
      <c r="AD23" s="17">
        <v>16.739215999999999</v>
      </c>
      <c r="AE23" s="17">
        <v>17.035295000000001</v>
      </c>
      <c r="AF23" s="17">
        <v>17.258429</v>
      </c>
      <c r="AG23" s="17">
        <v>17.777584000000001</v>
      </c>
      <c r="AH23" s="18">
        <v>5.9369999999999999E-2</v>
      </c>
    </row>
    <row r="24" spans="1:34" ht="15" customHeight="1" x14ac:dyDescent="0.2">
      <c r="A24" s="6" t="s">
        <v>37</v>
      </c>
      <c r="B24" s="16" t="s">
        <v>38</v>
      </c>
      <c r="C24" s="17">
        <v>0.20419999999999999</v>
      </c>
      <c r="D24" s="17">
        <v>0.2303</v>
      </c>
      <c r="E24" s="17">
        <v>0.2303</v>
      </c>
      <c r="F24" s="17">
        <v>0.23139699999999999</v>
      </c>
      <c r="G24" s="17">
        <v>0.23249800000000001</v>
      </c>
      <c r="H24" s="17">
        <v>0.23249800000000001</v>
      </c>
      <c r="I24" s="17">
        <v>0.23249800000000001</v>
      </c>
      <c r="J24" s="17">
        <v>0.23249800000000001</v>
      </c>
      <c r="K24" s="17">
        <v>0.23249800000000001</v>
      </c>
      <c r="L24" s="17">
        <v>0.23249800000000001</v>
      </c>
      <c r="M24" s="17">
        <v>0.23249800000000001</v>
      </c>
      <c r="N24" s="17">
        <v>0.23139799999999999</v>
      </c>
      <c r="O24" s="17">
        <v>0.23139799999999999</v>
      </c>
      <c r="P24" s="17">
        <v>0.23139799999999999</v>
      </c>
      <c r="Q24" s="17">
        <v>0.23139799999999999</v>
      </c>
      <c r="R24" s="17">
        <v>0.23244300000000001</v>
      </c>
      <c r="S24" s="17">
        <v>0.23244300000000001</v>
      </c>
      <c r="T24" s="17">
        <v>0.23244300000000001</v>
      </c>
      <c r="U24" s="17">
        <v>0.23244300000000001</v>
      </c>
      <c r="V24" s="17">
        <v>0.23244300000000001</v>
      </c>
      <c r="W24" s="17">
        <v>0.23244300000000001</v>
      </c>
      <c r="X24" s="17">
        <v>0.23244300000000001</v>
      </c>
      <c r="Y24" s="17">
        <v>0.23244300000000001</v>
      </c>
      <c r="Z24" s="17">
        <v>0.23244300000000001</v>
      </c>
      <c r="AA24" s="17">
        <v>0.23244300000000001</v>
      </c>
      <c r="AB24" s="17">
        <v>0.23244300000000001</v>
      </c>
      <c r="AC24" s="17">
        <v>0.23244300000000001</v>
      </c>
      <c r="AD24" s="17">
        <v>0.23344500000000001</v>
      </c>
      <c r="AE24" s="17">
        <v>0.23344500000000001</v>
      </c>
      <c r="AF24" s="17">
        <v>0.23344500000000001</v>
      </c>
      <c r="AG24" s="17">
        <v>0.23344500000000001</v>
      </c>
      <c r="AH24" s="18">
        <v>4.4720000000000003E-3</v>
      </c>
    </row>
    <row r="25" spans="1:34" ht="15" customHeight="1" x14ac:dyDescent="0.2">
      <c r="A25" s="6" t="s">
        <v>39</v>
      </c>
      <c r="B25" s="16" t="s">
        <v>40</v>
      </c>
      <c r="C25" s="17">
        <v>263.93090799999999</v>
      </c>
      <c r="D25" s="17">
        <v>283.68081699999999</v>
      </c>
      <c r="E25" s="17">
        <v>302.70617700000003</v>
      </c>
      <c r="F25" s="17">
        <v>334.728973</v>
      </c>
      <c r="G25" s="17">
        <v>369.97695900000002</v>
      </c>
      <c r="H25" s="17">
        <v>389.30862400000001</v>
      </c>
      <c r="I25" s="17">
        <v>402.99243200000001</v>
      </c>
      <c r="J25" s="17">
        <v>409.72994999999997</v>
      </c>
      <c r="K25" s="17">
        <v>416.53796399999999</v>
      </c>
      <c r="L25" s="17">
        <v>427.150757</v>
      </c>
      <c r="M25" s="17">
        <v>435.90374800000001</v>
      </c>
      <c r="N25" s="17">
        <v>439.85443099999998</v>
      </c>
      <c r="O25" s="17">
        <v>445.55587800000001</v>
      </c>
      <c r="P25" s="17">
        <v>452.22250400000001</v>
      </c>
      <c r="Q25" s="17">
        <v>463.27233899999999</v>
      </c>
      <c r="R25" s="17">
        <v>476.526611</v>
      </c>
      <c r="S25" s="17">
        <v>486.44335899999999</v>
      </c>
      <c r="T25" s="17">
        <v>493.015625</v>
      </c>
      <c r="U25" s="17">
        <v>502.82403599999998</v>
      </c>
      <c r="V25" s="17">
        <v>508.071259</v>
      </c>
      <c r="W25" s="17">
        <v>514.43145800000002</v>
      </c>
      <c r="X25" s="17">
        <v>519.57922399999995</v>
      </c>
      <c r="Y25" s="17">
        <v>524.29119900000001</v>
      </c>
      <c r="Z25" s="17">
        <v>531.30828899999995</v>
      </c>
      <c r="AA25" s="17">
        <v>540.67932099999996</v>
      </c>
      <c r="AB25" s="17">
        <v>550.00958300000002</v>
      </c>
      <c r="AC25" s="17">
        <v>563.00537099999997</v>
      </c>
      <c r="AD25" s="17">
        <v>580.09588599999995</v>
      </c>
      <c r="AE25" s="17">
        <v>601.65747099999999</v>
      </c>
      <c r="AF25" s="17">
        <v>626.574341</v>
      </c>
      <c r="AG25" s="17">
        <v>637.316284</v>
      </c>
      <c r="AH25" s="18">
        <v>2.9822000000000001E-2</v>
      </c>
    </row>
    <row r="26" spans="1:34" ht="15" customHeight="1" x14ac:dyDescent="0.2">
      <c r="A26" s="6" t="s">
        <v>41</v>
      </c>
      <c r="B26" s="16" t="s">
        <v>42</v>
      </c>
      <c r="C26" s="17">
        <v>0</v>
      </c>
      <c r="D26" s="17">
        <v>0</v>
      </c>
      <c r="E26" s="17">
        <v>1.5576829999999999</v>
      </c>
      <c r="F26" s="17">
        <v>2.029814</v>
      </c>
      <c r="G26" s="17">
        <v>2.5895380000000001</v>
      </c>
      <c r="H26" s="17">
        <v>3.7884250000000002</v>
      </c>
      <c r="I26" s="17">
        <v>4.3695849999999998</v>
      </c>
      <c r="J26" s="17">
        <v>5.0523239999999996</v>
      </c>
      <c r="K26" s="17">
        <v>5.9726509999999999</v>
      </c>
      <c r="L26" s="17">
        <v>6.8292250000000001</v>
      </c>
      <c r="M26" s="17">
        <v>7.5518710000000002</v>
      </c>
      <c r="N26" s="17">
        <v>8.3369949999999999</v>
      </c>
      <c r="O26" s="17">
        <v>9.1962609999999998</v>
      </c>
      <c r="P26" s="17">
        <v>10.102161000000001</v>
      </c>
      <c r="Q26" s="17">
        <v>11.118252999999999</v>
      </c>
      <c r="R26" s="17">
        <v>12.202368</v>
      </c>
      <c r="S26" s="17">
        <v>13.468646</v>
      </c>
      <c r="T26" s="17">
        <v>14.828192</v>
      </c>
      <c r="U26" s="17">
        <v>16.063656000000002</v>
      </c>
      <c r="V26" s="17">
        <v>17.337409999999998</v>
      </c>
      <c r="W26" s="17">
        <v>18.650296999999998</v>
      </c>
      <c r="X26" s="17">
        <v>19.995911</v>
      </c>
      <c r="Y26" s="17">
        <v>21.409272999999999</v>
      </c>
      <c r="Z26" s="17">
        <v>23.142251999999999</v>
      </c>
      <c r="AA26" s="17">
        <v>24.906137000000001</v>
      </c>
      <c r="AB26" s="17">
        <v>26.691203999999999</v>
      </c>
      <c r="AC26" s="17">
        <v>28.452904</v>
      </c>
      <c r="AD26" s="17">
        <v>30.297573</v>
      </c>
      <c r="AE26" s="17">
        <v>32.29063</v>
      </c>
      <c r="AF26" s="17">
        <v>34.308743</v>
      </c>
      <c r="AG26" s="17">
        <v>36.505851999999997</v>
      </c>
      <c r="AH26" s="18" t="s">
        <v>43</v>
      </c>
    </row>
    <row r="27" spans="1:34" ht="15" customHeight="1" x14ac:dyDescent="0.2">
      <c r="A27" s="6" t="s">
        <v>44</v>
      </c>
      <c r="B27" s="11" t="s">
        <v>45</v>
      </c>
      <c r="C27" s="19">
        <v>1062.568481</v>
      </c>
      <c r="D27" s="19">
        <v>1091.174438</v>
      </c>
      <c r="E27" s="19">
        <v>1122.185669</v>
      </c>
      <c r="F27" s="19">
        <v>1142.106689</v>
      </c>
      <c r="G27" s="19">
        <v>1178.7060550000001</v>
      </c>
      <c r="H27" s="19">
        <v>1182.4418949999999</v>
      </c>
      <c r="I27" s="19">
        <v>1205.712158</v>
      </c>
      <c r="J27" s="19">
        <v>1226.0744629999999</v>
      </c>
      <c r="K27" s="19">
        <v>1238.424072</v>
      </c>
      <c r="L27" s="19">
        <v>1243.2341309999999</v>
      </c>
      <c r="M27" s="19">
        <v>1259.109741</v>
      </c>
      <c r="N27" s="19">
        <v>1268.5751949999999</v>
      </c>
      <c r="O27" s="19">
        <v>1280.8388669999999</v>
      </c>
      <c r="P27" s="19">
        <v>1292.809692</v>
      </c>
      <c r="Q27" s="19">
        <v>1309.5</v>
      </c>
      <c r="R27" s="19">
        <v>1334.6232910000001</v>
      </c>
      <c r="S27" s="19">
        <v>1353.8286129999999</v>
      </c>
      <c r="T27" s="19">
        <v>1370.658081</v>
      </c>
      <c r="U27" s="19">
        <v>1388.064331</v>
      </c>
      <c r="V27" s="19">
        <v>1402.161499</v>
      </c>
      <c r="W27" s="19">
        <v>1421.395874</v>
      </c>
      <c r="X27" s="19">
        <v>1436.108643</v>
      </c>
      <c r="Y27" s="19">
        <v>1454.5467530000001</v>
      </c>
      <c r="Z27" s="19">
        <v>1474.8382570000001</v>
      </c>
      <c r="AA27" s="19">
        <v>1494.5382079999999</v>
      </c>
      <c r="AB27" s="19">
        <v>1515.852783</v>
      </c>
      <c r="AC27" s="19">
        <v>1541.0117190000001</v>
      </c>
      <c r="AD27" s="19">
        <v>1569.2680660000001</v>
      </c>
      <c r="AE27" s="19">
        <v>1602.054443</v>
      </c>
      <c r="AF27" s="19">
        <v>1636.8420410000001</v>
      </c>
      <c r="AG27" s="19">
        <v>1664.3718260000001</v>
      </c>
      <c r="AH27" s="20">
        <v>1.5070999999999999E-2</v>
      </c>
    </row>
    <row r="28" spans="1:34" ht="15" customHeight="1" x14ac:dyDescent="0.2">
      <c r="B28" s="11" t="s">
        <v>46</v>
      </c>
    </row>
    <row r="29" spans="1:34" ht="15" customHeight="1" x14ac:dyDescent="0.2">
      <c r="A29" s="6" t="s">
        <v>47</v>
      </c>
      <c r="B29" s="16" t="s">
        <v>48</v>
      </c>
      <c r="C29" s="17">
        <v>1.8878999999999999</v>
      </c>
      <c r="D29" s="17">
        <v>1.7828999999999999</v>
      </c>
      <c r="E29" s="17">
        <v>1.7828999999999999</v>
      </c>
      <c r="F29" s="17">
        <v>1.7828999999999999</v>
      </c>
      <c r="G29" s="17">
        <v>1.7828999999999999</v>
      </c>
      <c r="H29" s="17">
        <v>1.7828999999999999</v>
      </c>
      <c r="I29" s="17">
        <v>1.7828999999999999</v>
      </c>
      <c r="J29" s="17">
        <v>1.7828999999999999</v>
      </c>
      <c r="K29" s="17">
        <v>1.7828999999999999</v>
      </c>
      <c r="L29" s="17">
        <v>1.7828999999999999</v>
      </c>
      <c r="M29" s="17">
        <v>1.7828999999999999</v>
      </c>
      <c r="N29" s="17">
        <v>1.7828999999999999</v>
      </c>
      <c r="O29" s="17">
        <v>1.7828999999999999</v>
      </c>
      <c r="P29" s="17">
        <v>1.7828999999999999</v>
      </c>
      <c r="Q29" s="17">
        <v>1.7828999999999999</v>
      </c>
      <c r="R29" s="17">
        <v>1.7828999999999999</v>
      </c>
      <c r="S29" s="17">
        <v>1.7828999999999999</v>
      </c>
      <c r="T29" s="17">
        <v>1.7828999999999999</v>
      </c>
      <c r="U29" s="17">
        <v>1.7828999999999999</v>
      </c>
      <c r="V29" s="17">
        <v>1.7828999999999999</v>
      </c>
      <c r="W29" s="17">
        <v>1.7828999999999999</v>
      </c>
      <c r="X29" s="17">
        <v>1.7828999999999999</v>
      </c>
      <c r="Y29" s="17">
        <v>1.7828999999999999</v>
      </c>
      <c r="Z29" s="17">
        <v>1.7828999999999999</v>
      </c>
      <c r="AA29" s="17">
        <v>1.7828999999999999</v>
      </c>
      <c r="AB29" s="17">
        <v>1.7828999999999999</v>
      </c>
      <c r="AC29" s="17">
        <v>1.7828999999999999</v>
      </c>
      <c r="AD29" s="17">
        <v>1.7828999999999999</v>
      </c>
      <c r="AE29" s="17">
        <v>1.7828999999999999</v>
      </c>
      <c r="AF29" s="17">
        <v>1.7828999999999999</v>
      </c>
      <c r="AG29" s="17">
        <v>1.7828999999999999</v>
      </c>
      <c r="AH29" s="18">
        <v>-1.9059999999999999E-3</v>
      </c>
    </row>
    <row r="30" spans="1:34" ht="15" customHeight="1" x14ac:dyDescent="0.2">
      <c r="A30" s="6" t="s">
        <v>49</v>
      </c>
      <c r="B30" s="16" t="s">
        <v>50</v>
      </c>
      <c r="C30" s="17">
        <v>0.62180000000000002</v>
      </c>
      <c r="D30" s="17">
        <v>0.62180000000000002</v>
      </c>
      <c r="E30" s="17">
        <v>0.62180000000000002</v>
      </c>
      <c r="F30" s="17">
        <v>0.62180000000000002</v>
      </c>
      <c r="G30" s="17">
        <v>0.62180000000000002</v>
      </c>
      <c r="H30" s="17">
        <v>0.62180000000000002</v>
      </c>
      <c r="I30" s="17">
        <v>0.62180000000000002</v>
      </c>
      <c r="J30" s="17">
        <v>0.62180000000000002</v>
      </c>
      <c r="K30" s="17">
        <v>0.62180000000000002</v>
      </c>
      <c r="L30" s="17">
        <v>0.62180000000000002</v>
      </c>
      <c r="M30" s="17">
        <v>0.62180000000000002</v>
      </c>
      <c r="N30" s="17">
        <v>0.62180000000000002</v>
      </c>
      <c r="O30" s="17">
        <v>0.62180000000000002</v>
      </c>
      <c r="P30" s="17">
        <v>0.62180000000000002</v>
      </c>
      <c r="Q30" s="17">
        <v>0.62180000000000002</v>
      </c>
      <c r="R30" s="17">
        <v>0.62180000000000002</v>
      </c>
      <c r="S30" s="17">
        <v>0.62180000000000002</v>
      </c>
      <c r="T30" s="17">
        <v>0.62180000000000002</v>
      </c>
      <c r="U30" s="17">
        <v>0.62180000000000002</v>
      </c>
      <c r="V30" s="17">
        <v>0.62180000000000002</v>
      </c>
      <c r="W30" s="17">
        <v>0.62180000000000002</v>
      </c>
      <c r="X30" s="17">
        <v>0.62180000000000002</v>
      </c>
      <c r="Y30" s="17">
        <v>0.62180000000000002</v>
      </c>
      <c r="Z30" s="17">
        <v>0.62180000000000002</v>
      </c>
      <c r="AA30" s="17">
        <v>0.62180000000000002</v>
      </c>
      <c r="AB30" s="17">
        <v>0.62180000000000002</v>
      </c>
      <c r="AC30" s="17">
        <v>0.62180000000000002</v>
      </c>
      <c r="AD30" s="17">
        <v>0.62180000000000002</v>
      </c>
      <c r="AE30" s="17">
        <v>0.62180000000000002</v>
      </c>
      <c r="AF30" s="17">
        <v>0.62180000000000002</v>
      </c>
      <c r="AG30" s="17">
        <v>0.62180000000000002</v>
      </c>
      <c r="AH30" s="18">
        <v>0</v>
      </c>
    </row>
    <row r="31" spans="1:34" ht="15.75" customHeight="1" x14ac:dyDescent="0.2">
      <c r="A31" s="6" t="s">
        <v>51</v>
      </c>
      <c r="B31" s="16" t="s">
        <v>28</v>
      </c>
      <c r="C31" s="17">
        <v>21.979706</v>
      </c>
      <c r="D31" s="17">
        <v>21.979706</v>
      </c>
      <c r="E31" s="17">
        <v>21.979706</v>
      </c>
      <c r="F31" s="17">
        <v>21.801105</v>
      </c>
      <c r="G31" s="17">
        <v>21.801105</v>
      </c>
      <c r="H31" s="17">
        <v>21.801105</v>
      </c>
      <c r="I31" s="17">
        <v>21.801105</v>
      </c>
      <c r="J31" s="17">
        <v>21.801105</v>
      </c>
      <c r="K31" s="17">
        <v>21.801105</v>
      </c>
      <c r="L31" s="17">
        <v>21.801105</v>
      </c>
      <c r="M31" s="17">
        <v>21.801105</v>
      </c>
      <c r="N31" s="17">
        <v>21.801105</v>
      </c>
      <c r="O31" s="17">
        <v>21.801105</v>
      </c>
      <c r="P31" s="17">
        <v>21.801105</v>
      </c>
      <c r="Q31" s="17">
        <v>21.801105</v>
      </c>
      <c r="R31" s="17">
        <v>21.801105</v>
      </c>
      <c r="S31" s="17">
        <v>21.801105</v>
      </c>
      <c r="T31" s="17">
        <v>21.801105</v>
      </c>
      <c r="U31" s="17">
        <v>21.801105</v>
      </c>
      <c r="V31" s="17">
        <v>21.801105</v>
      </c>
      <c r="W31" s="17">
        <v>21.801105</v>
      </c>
      <c r="X31" s="17">
        <v>21.801105</v>
      </c>
      <c r="Y31" s="17">
        <v>21.801105</v>
      </c>
      <c r="Z31" s="17">
        <v>21.801105</v>
      </c>
      <c r="AA31" s="17">
        <v>21.801105</v>
      </c>
      <c r="AB31" s="17">
        <v>21.801105</v>
      </c>
      <c r="AC31" s="17">
        <v>21.801105</v>
      </c>
      <c r="AD31" s="17">
        <v>21.801105</v>
      </c>
      <c r="AE31" s="17">
        <v>21.801105</v>
      </c>
      <c r="AF31" s="17">
        <v>21.801105</v>
      </c>
      <c r="AG31" s="17">
        <v>21.801105</v>
      </c>
      <c r="AH31" s="18">
        <v>-2.72E-4</v>
      </c>
    </row>
    <row r="32" spans="1:34" ht="15.75" customHeight="1" x14ac:dyDescent="0.2">
      <c r="A32" s="6" t="s">
        <v>52</v>
      </c>
      <c r="B32" s="16" t="s">
        <v>30</v>
      </c>
      <c r="C32" s="17">
        <v>3.1476000000000002</v>
      </c>
      <c r="D32" s="17">
        <v>3.1476000000000002</v>
      </c>
      <c r="E32" s="17">
        <v>3.1476000000000002</v>
      </c>
      <c r="F32" s="17">
        <v>3.1476000000000002</v>
      </c>
      <c r="G32" s="17">
        <v>3.1476000000000002</v>
      </c>
      <c r="H32" s="17">
        <v>3.1476000000000002</v>
      </c>
      <c r="I32" s="17">
        <v>3.1476000000000002</v>
      </c>
      <c r="J32" s="17">
        <v>3.1476000000000002</v>
      </c>
      <c r="K32" s="17">
        <v>3.1476000000000002</v>
      </c>
      <c r="L32" s="17">
        <v>3.1476000000000002</v>
      </c>
      <c r="M32" s="17">
        <v>3.1476000000000002</v>
      </c>
      <c r="N32" s="17">
        <v>3.1476000000000002</v>
      </c>
      <c r="O32" s="17">
        <v>3.1476000000000002</v>
      </c>
      <c r="P32" s="17">
        <v>3.1476000000000002</v>
      </c>
      <c r="Q32" s="17">
        <v>3.1476000000000002</v>
      </c>
      <c r="R32" s="17">
        <v>3.1476000000000002</v>
      </c>
      <c r="S32" s="17">
        <v>3.1476000000000002</v>
      </c>
      <c r="T32" s="17">
        <v>3.1476000000000002</v>
      </c>
      <c r="U32" s="17">
        <v>3.1476000000000002</v>
      </c>
      <c r="V32" s="17">
        <v>3.1476000000000002</v>
      </c>
      <c r="W32" s="17">
        <v>3.1476000000000002</v>
      </c>
      <c r="X32" s="17">
        <v>3.1476000000000002</v>
      </c>
      <c r="Y32" s="17">
        <v>3.1476000000000002</v>
      </c>
      <c r="Z32" s="17">
        <v>3.1476000000000002</v>
      </c>
      <c r="AA32" s="17">
        <v>3.1476000000000002</v>
      </c>
      <c r="AB32" s="17">
        <v>3.1476000000000002</v>
      </c>
      <c r="AC32" s="17">
        <v>3.1476000000000002</v>
      </c>
      <c r="AD32" s="17">
        <v>3.1476000000000002</v>
      </c>
      <c r="AE32" s="17">
        <v>3.1476000000000002</v>
      </c>
      <c r="AF32" s="17">
        <v>3.1476000000000002</v>
      </c>
      <c r="AG32" s="17">
        <v>3.1476000000000002</v>
      </c>
      <c r="AH32" s="18">
        <v>0</v>
      </c>
    </row>
    <row r="33" spans="1:34" ht="15.75" customHeight="1" x14ac:dyDescent="0.2">
      <c r="A33" s="6" t="s">
        <v>53</v>
      </c>
      <c r="B33" s="16" t="s">
        <v>40</v>
      </c>
      <c r="C33" s="17">
        <v>0.97719999999999996</v>
      </c>
      <c r="D33" s="17">
        <v>0.97919999999999996</v>
      </c>
      <c r="E33" s="17">
        <v>0.97919999999999996</v>
      </c>
      <c r="F33" s="17">
        <v>0.97919999999999996</v>
      </c>
      <c r="G33" s="17">
        <v>0.97919999999999996</v>
      </c>
      <c r="H33" s="17">
        <v>0.97919999999999996</v>
      </c>
      <c r="I33" s="17">
        <v>0.97919999999999996</v>
      </c>
      <c r="J33" s="17">
        <v>0.97919999999999996</v>
      </c>
      <c r="K33" s="17">
        <v>0.97919999999999996</v>
      </c>
      <c r="L33" s="17">
        <v>0.97919999999999996</v>
      </c>
      <c r="M33" s="17">
        <v>0.97919999999999996</v>
      </c>
      <c r="N33" s="17">
        <v>0.97919999999999996</v>
      </c>
      <c r="O33" s="17">
        <v>0.97919999999999996</v>
      </c>
      <c r="P33" s="17">
        <v>0.97919999999999996</v>
      </c>
      <c r="Q33" s="17">
        <v>0.97919999999999996</v>
      </c>
      <c r="R33" s="17">
        <v>0.97919999999999996</v>
      </c>
      <c r="S33" s="17">
        <v>0.97919999999999996</v>
      </c>
      <c r="T33" s="17">
        <v>0.97919999999999996</v>
      </c>
      <c r="U33" s="17">
        <v>0.97919999999999996</v>
      </c>
      <c r="V33" s="17">
        <v>0.97919999999999996</v>
      </c>
      <c r="W33" s="17">
        <v>0.97919999999999996</v>
      </c>
      <c r="X33" s="17">
        <v>0.97919999999999996</v>
      </c>
      <c r="Y33" s="17">
        <v>0.97919999999999996</v>
      </c>
      <c r="Z33" s="17">
        <v>0.97919999999999996</v>
      </c>
      <c r="AA33" s="17">
        <v>0.97919999999999996</v>
      </c>
      <c r="AB33" s="17">
        <v>0.97919999999999996</v>
      </c>
      <c r="AC33" s="17">
        <v>0.97919999999999996</v>
      </c>
      <c r="AD33" s="17">
        <v>0.97919999999999996</v>
      </c>
      <c r="AE33" s="17">
        <v>0.97919999999999996</v>
      </c>
      <c r="AF33" s="17">
        <v>0.97919999999999996</v>
      </c>
      <c r="AG33" s="17">
        <v>0.97919999999999996</v>
      </c>
      <c r="AH33" s="18">
        <v>6.7999999999999999E-5</v>
      </c>
    </row>
    <row r="34" spans="1:34" ht="15.75" customHeight="1" x14ac:dyDescent="0.2">
      <c r="A34" s="6" t="s">
        <v>54</v>
      </c>
      <c r="B34" s="11" t="s">
        <v>45</v>
      </c>
      <c r="C34" s="19">
        <v>28.614205999999999</v>
      </c>
      <c r="D34" s="19">
        <v>28.511206000000001</v>
      </c>
      <c r="E34" s="19">
        <v>28.511206000000001</v>
      </c>
      <c r="F34" s="19">
        <v>28.332605000000001</v>
      </c>
      <c r="G34" s="19">
        <v>28.332605000000001</v>
      </c>
      <c r="H34" s="19">
        <v>28.332605000000001</v>
      </c>
      <c r="I34" s="19">
        <v>28.332605000000001</v>
      </c>
      <c r="J34" s="19">
        <v>28.332605000000001</v>
      </c>
      <c r="K34" s="19">
        <v>28.332605000000001</v>
      </c>
      <c r="L34" s="19">
        <v>28.332605000000001</v>
      </c>
      <c r="M34" s="19">
        <v>28.332605000000001</v>
      </c>
      <c r="N34" s="19">
        <v>28.332605000000001</v>
      </c>
      <c r="O34" s="19">
        <v>28.332605000000001</v>
      </c>
      <c r="P34" s="19">
        <v>28.332605000000001</v>
      </c>
      <c r="Q34" s="19">
        <v>28.332605000000001</v>
      </c>
      <c r="R34" s="19">
        <v>28.332605000000001</v>
      </c>
      <c r="S34" s="19">
        <v>28.332605000000001</v>
      </c>
      <c r="T34" s="19">
        <v>28.332605000000001</v>
      </c>
      <c r="U34" s="19">
        <v>28.332605000000001</v>
      </c>
      <c r="V34" s="19">
        <v>28.332605000000001</v>
      </c>
      <c r="W34" s="19">
        <v>28.332605000000001</v>
      </c>
      <c r="X34" s="19">
        <v>28.332605000000001</v>
      </c>
      <c r="Y34" s="19">
        <v>28.332605000000001</v>
      </c>
      <c r="Z34" s="19">
        <v>28.332605000000001</v>
      </c>
      <c r="AA34" s="19">
        <v>28.332605000000001</v>
      </c>
      <c r="AB34" s="19">
        <v>28.332605000000001</v>
      </c>
      <c r="AC34" s="19">
        <v>28.332605000000001</v>
      </c>
      <c r="AD34" s="19">
        <v>28.332605000000001</v>
      </c>
      <c r="AE34" s="19">
        <v>28.332605000000001</v>
      </c>
      <c r="AF34" s="19">
        <v>28.332605000000001</v>
      </c>
      <c r="AG34" s="19">
        <v>28.332605000000001</v>
      </c>
      <c r="AH34" s="20">
        <v>-3.3E-4</v>
      </c>
    </row>
    <row r="35" spans="1:34" ht="15.75" customHeight="1" x14ac:dyDescent="0.2"/>
    <row r="36" spans="1:34" ht="15.75" customHeight="1" x14ac:dyDescent="0.2">
      <c r="B36" s="11" t="s">
        <v>55</v>
      </c>
    </row>
    <row r="37" spans="1:34" ht="15.75" customHeight="1" x14ac:dyDescent="0.2">
      <c r="A37" s="6" t="s">
        <v>56</v>
      </c>
      <c r="B37" s="16" t="s">
        <v>48</v>
      </c>
      <c r="C37" s="17" t="s">
        <v>43</v>
      </c>
      <c r="D37" s="17">
        <v>0</v>
      </c>
      <c r="E37" s="17">
        <v>0</v>
      </c>
      <c r="F37" s="17">
        <v>0</v>
      </c>
      <c r="G37" s="17">
        <v>0</v>
      </c>
      <c r="H37" s="17">
        <v>0</v>
      </c>
      <c r="I37" s="17">
        <v>0</v>
      </c>
      <c r="J37" s="17">
        <v>0</v>
      </c>
      <c r="K37" s="17">
        <v>0</v>
      </c>
      <c r="L37" s="17">
        <v>0</v>
      </c>
      <c r="M37" s="17">
        <v>0</v>
      </c>
      <c r="N37" s="17">
        <v>0</v>
      </c>
      <c r="O37" s="17">
        <v>0</v>
      </c>
      <c r="P37" s="17">
        <v>0</v>
      </c>
      <c r="Q37" s="17">
        <v>0</v>
      </c>
      <c r="R37" s="17">
        <v>0</v>
      </c>
      <c r="S37" s="17">
        <v>0</v>
      </c>
      <c r="T37" s="17">
        <v>0</v>
      </c>
      <c r="U37" s="17">
        <v>0</v>
      </c>
      <c r="V37" s="17">
        <v>0</v>
      </c>
      <c r="W37" s="17">
        <v>0</v>
      </c>
      <c r="X37" s="17">
        <v>0</v>
      </c>
      <c r="Y37" s="17">
        <v>0</v>
      </c>
      <c r="Z37" s="17">
        <v>0</v>
      </c>
      <c r="AA37" s="17">
        <v>0</v>
      </c>
      <c r="AB37" s="17">
        <v>0</v>
      </c>
      <c r="AC37" s="17">
        <v>0</v>
      </c>
      <c r="AD37" s="17">
        <v>0</v>
      </c>
      <c r="AE37" s="17">
        <v>0</v>
      </c>
      <c r="AF37" s="17">
        <v>0</v>
      </c>
      <c r="AG37" s="17">
        <v>0</v>
      </c>
      <c r="AH37" s="18" t="s">
        <v>43</v>
      </c>
    </row>
    <row r="38" spans="1:34" ht="15.75" customHeight="1" x14ac:dyDescent="0.2">
      <c r="A38" s="6" t="s">
        <v>57</v>
      </c>
      <c r="B38" s="16" t="s">
        <v>50</v>
      </c>
      <c r="C38" s="17" t="s">
        <v>43</v>
      </c>
      <c r="D38" s="17">
        <v>0</v>
      </c>
      <c r="E38" s="17">
        <v>0</v>
      </c>
      <c r="F38" s="17">
        <v>0</v>
      </c>
      <c r="G38" s="17">
        <v>0</v>
      </c>
      <c r="H38" s="17">
        <v>0</v>
      </c>
      <c r="I38" s="17">
        <v>0</v>
      </c>
      <c r="J38" s="17">
        <v>0</v>
      </c>
      <c r="K38" s="17">
        <v>0</v>
      </c>
      <c r="L38" s="17">
        <v>0</v>
      </c>
      <c r="M38" s="17">
        <v>0</v>
      </c>
      <c r="N38" s="17">
        <v>0</v>
      </c>
      <c r="O38" s="17">
        <v>0</v>
      </c>
      <c r="P38" s="17">
        <v>0</v>
      </c>
      <c r="Q38" s="17">
        <v>0</v>
      </c>
      <c r="R38" s="17">
        <v>0</v>
      </c>
      <c r="S38" s="17">
        <v>0</v>
      </c>
      <c r="T38" s="17">
        <v>0</v>
      </c>
      <c r="U38" s="17">
        <v>0</v>
      </c>
      <c r="V38" s="17">
        <v>0</v>
      </c>
      <c r="W38" s="17">
        <v>0</v>
      </c>
      <c r="X38" s="17">
        <v>0</v>
      </c>
      <c r="Y38" s="17">
        <v>0</v>
      </c>
      <c r="Z38" s="17">
        <v>0</v>
      </c>
      <c r="AA38" s="17">
        <v>0</v>
      </c>
      <c r="AB38" s="17">
        <v>0</v>
      </c>
      <c r="AC38" s="17">
        <v>0</v>
      </c>
      <c r="AD38" s="17">
        <v>0</v>
      </c>
      <c r="AE38" s="17">
        <v>0</v>
      </c>
      <c r="AF38" s="17">
        <v>0</v>
      </c>
      <c r="AG38" s="17">
        <v>0</v>
      </c>
      <c r="AH38" s="18" t="s">
        <v>43</v>
      </c>
    </row>
    <row r="39" spans="1:34" ht="15.75" customHeight="1" x14ac:dyDescent="0.2">
      <c r="A39" s="6" t="s">
        <v>58</v>
      </c>
      <c r="B39" s="16" t="s">
        <v>28</v>
      </c>
      <c r="C39" s="17" t="s">
        <v>43</v>
      </c>
      <c r="D39" s="17">
        <v>3.3792</v>
      </c>
      <c r="E39" s="17">
        <v>17.000202000000002</v>
      </c>
      <c r="F39" s="17">
        <v>17.000202000000002</v>
      </c>
      <c r="G39" s="17">
        <v>17.000202000000002</v>
      </c>
      <c r="H39" s="17">
        <v>17.000202000000002</v>
      </c>
      <c r="I39" s="17">
        <v>17.000202000000002</v>
      </c>
      <c r="J39" s="17">
        <v>17.000202000000002</v>
      </c>
      <c r="K39" s="17">
        <v>17.000202000000002</v>
      </c>
      <c r="L39" s="17">
        <v>17.000202000000002</v>
      </c>
      <c r="M39" s="17">
        <v>17.000202000000002</v>
      </c>
      <c r="N39" s="17">
        <v>17.000202000000002</v>
      </c>
      <c r="O39" s="17">
        <v>17.000202000000002</v>
      </c>
      <c r="P39" s="17">
        <v>17.000202000000002</v>
      </c>
      <c r="Q39" s="17">
        <v>17.000202000000002</v>
      </c>
      <c r="R39" s="17">
        <v>17.000202000000002</v>
      </c>
      <c r="S39" s="17">
        <v>17.000202000000002</v>
      </c>
      <c r="T39" s="17">
        <v>17.000202000000002</v>
      </c>
      <c r="U39" s="17">
        <v>17.000202000000002</v>
      </c>
      <c r="V39" s="17">
        <v>17.000202000000002</v>
      </c>
      <c r="W39" s="17">
        <v>17.000202000000002</v>
      </c>
      <c r="X39" s="17">
        <v>17.000202000000002</v>
      </c>
      <c r="Y39" s="17">
        <v>17.000202000000002</v>
      </c>
      <c r="Z39" s="17">
        <v>17.000202000000002</v>
      </c>
      <c r="AA39" s="17">
        <v>17.000202000000002</v>
      </c>
      <c r="AB39" s="17">
        <v>17.000202000000002</v>
      </c>
      <c r="AC39" s="17">
        <v>17.000202000000002</v>
      </c>
      <c r="AD39" s="17">
        <v>17.000202000000002</v>
      </c>
      <c r="AE39" s="17">
        <v>17.000202000000002</v>
      </c>
      <c r="AF39" s="17">
        <v>17.000202000000002</v>
      </c>
      <c r="AG39" s="17">
        <v>17.000202000000002</v>
      </c>
      <c r="AH39" s="18" t="s">
        <v>43</v>
      </c>
    </row>
    <row r="40" spans="1:34" ht="15.75" customHeight="1" x14ac:dyDescent="0.2">
      <c r="A40" s="6" t="s">
        <v>59</v>
      </c>
      <c r="B40" s="16" t="s">
        <v>30</v>
      </c>
      <c r="C40" s="17" t="s">
        <v>43</v>
      </c>
      <c r="D40" s="17">
        <v>3.2778</v>
      </c>
      <c r="E40" s="17">
        <v>4.028899</v>
      </c>
      <c r="F40" s="17">
        <v>4.028899</v>
      </c>
      <c r="G40" s="17">
        <v>4.5458990000000004</v>
      </c>
      <c r="H40" s="17">
        <v>4.5458990000000004</v>
      </c>
      <c r="I40" s="17">
        <v>4.5458990000000004</v>
      </c>
      <c r="J40" s="17">
        <v>4.5458990000000004</v>
      </c>
      <c r="K40" s="17">
        <v>4.5458990000000004</v>
      </c>
      <c r="L40" s="17">
        <v>4.5458990000000004</v>
      </c>
      <c r="M40" s="17">
        <v>4.5458990000000004</v>
      </c>
      <c r="N40" s="17">
        <v>4.5458990000000004</v>
      </c>
      <c r="O40" s="17">
        <v>4.5458990000000004</v>
      </c>
      <c r="P40" s="17">
        <v>4.5458990000000004</v>
      </c>
      <c r="Q40" s="17">
        <v>4.5458990000000004</v>
      </c>
      <c r="R40" s="17">
        <v>4.5458990000000004</v>
      </c>
      <c r="S40" s="17">
        <v>4.5458990000000004</v>
      </c>
      <c r="T40" s="17">
        <v>4.5458990000000004</v>
      </c>
      <c r="U40" s="17">
        <v>4.5458990000000004</v>
      </c>
      <c r="V40" s="17">
        <v>4.5458990000000004</v>
      </c>
      <c r="W40" s="17">
        <v>4.5458990000000004</v>
      </c>
      <c r="X40" s="17">
        <v>4.5458990000000004</v>
      </c>
      <c r="Y40" s="17">
        <v>4.5458990000000004</v>
      </c>
      <c r="Z40" s="17">
        <v>4.5458990000000004</v>
      </c>
      <c r="AA40" s="17">
        <v>4.5458990000000004</v>
      </c>
      <c r="AB40" s="17">
        <v>4.5458990000000004</v>
      </c>
      <c r="AC40" s="17">
        <v>4.5458990000000004</v>
      </c>
      <c r="AD40" s="17">
        <v>4.5458990000000004</v>
      </c>
      <c r="AE40" s="17">
        <v>4.5458990000000004</v>
      </c>
      <c r="AF40" s="17">
        <v>4.5458990000000004</v>
      </c>
      <c r="AG40" s="17">
        <v>4.5458990000000004</v>
      </c>
      <c r="AH40" s="18" t="s">
        <v>43</v>
      </c>
    </row>
    <row r="41" spans="1:34" ht="15.75" customHeight="1" x14ac:dyDescent="0.2">
      <c r="A41" s="6" t="s">
        <v>60</v>
      </c>
      <c r="B41" s="16" t="s">
        <v>61</v>
      </c>
      <c r="C41" s="17" t="s">
        <v>43</v>
      </c>
      <c r="D41" s="17">
        <v>1.1000000000000001</v>
      </c>
      <c r="E41" s="17">
        <v>2.2000000000000002</v>
      </c>
      <c r="F41" s="17">
        <v>2.2000000000000002</v>
      </c>
      <c r="G41" s="17">
        <v>2.2000000000000002</v>
      </c>
      <c r="H41" s="17">
        <v>2.2000000000000002</v>
      </c>
      <c r="I41" s="17">
        <v>2.2000000000000002</v>
      </c>
      <c r="J41" s="17">
        <v>2.2000000000000002</v>
      </c>
      <c r="K41" s="17">
        <v>2.2000000000000002</v>
      </c>
      <c r="L41" s="17">
        <v>2.2000000000000002</v>
      </c>
      <c r="M41" s="17">
        <v>2.2000000000000002</v>
      </c>
      <c r="N41" s="17">
        <v>2.2000000000000002</v>
      </c>
      <c r="O41" s="17">
        <v>2.2000000000000002</v>
      </c>
      <c r="P41" s="17">
        <v>2.2000000000000002</v>
      </c>
      <c r="Q41" s="17">
        <v>2.2000000000000002</v>
      </c>
      <c r="R41" s="17">
        <v>2.2000000000000002</v>
      </c>
      <c r="S41" s="17">
        <v>2.2000000000000002</v>
      </c>
      <c r="T41" s="17">
        <v>2.2000000000000002</v>
      </c>
      <c r="U41" s="17">
        <v>2.2000000000000002</v>
      </c>
      <c r="V41" s="17">
        <v>2.2000000000000002</v>
      </c>
      <c r="W41" s="17">
        <v>2.2000000000000002</v>
      </c>
      <c r="X41" s="17">
        <v>2.2000000000000002</v>
      </c>
      <c r="Y41" s="17">
        <v>2.2000000000000002</v>
      </c>
      <c r="Z41" s="17">
        <v>2.2000000000000002</v>
      </c>
      <c r="AA41" s="17">
        <v>2.2000000000000002</v>
      </c>
      <c r="AB41" s="17">
        <v>2.2000000000000002</v>
      </c>
      <c r="AC41" s="17">
        <v>2.2000000000000002</v>
      </c>
      <c r="AD41" s="17">
        <v>2.2000000000000002</v>
      </c>
      <c r="AE41" s="17">
        <v>2.2000000000000002</v>
      </c>
      <c r="AF41" s="17">
        <v>2.2000000000000002</v>
      </c>
      <c r="AG41" s="17">
        <v>2.2000000000000002</v>
      </c>
      <c r="AH41" s="18" t="s">
        <v>43</v>
      </c>
    </row>
    <row r="42" spans="1:34" ht="15.75" customHeight="1" x14ac:dyDescent="0.2">
      <c r="A42" s="6" t="s">
        <v>62</v>
      </c>
      <c r="B42" s="16" t="s">
        <v>34</v>
      </c>
      <c r="C42" s="17" t="s">
        <v>43</v>
      </c>
      <c r="D42" s="17">
        <v>0</v>
      </c>
      <c r="E42" s="17">
        <v>0</v>
      </c>
      <c r="F42" s="17">
        <v>0</v>
      </c>
      <c r="G42" s="17">
        <v>0</v>
      </c>
      <c r="H42" s="17">
        <v>0</v>
      </c>
      <c r="I42" s="17">
        <v>0</v>
      </c>
      <c r="J42" s="17">
        <v>0</v>
      </c>
      <c r="K42" s="17">
        <v>0</v>
      </c>
      <c r="L42" s="17">
        <v>0</v>
      </c>
      <c r="M42" s="17">
        <v>0</v>
      </c>
      <c r="N42" s="17">
        <v>0</v>
      </c>
      <c r="O42" s="17">
        <v>0</v>
      </c>
      <c r="P42" s="17">
        <v>0</v>
      </c>
      <c r="Q42" s="17">
        <v>0</v>
      </c>
      <c r="R42" s="17">
        <v>0</v>
      </c>
      <c r="S42" s="17">
        <v>0</v>
      </c>
      <c r="T42" s="17">
        <v>0</v>
      </c>
      <c r="U42" s="17">
        <v>0</v>
      </c>
      <c r="V42" s="17">
        <v>0</v>
      </c>
      <c r="W42" s="17">
        <v>0</v>
      </c>
      <c r="X42" s="17">
        <v>0</v>
      </c>
      <c r="Y42" s="17">
        <v>0</v>
      </c>
      <c r="Z42" s="17">
        <v>0</v>
      </c>
      <c r="AA42" s="17">
        <v>0</v>
      </c>
      <c r="AB42" s="17">
        <v>0</v>
      </c>
      <c r="AC42" s="17">
        <v>0</v>
      </c>
      <c r="AD42" s="17">
        <v>0</v>
      </c>
      <c r="AE42" s="17">
        <v>0</v>
      </c>
      <c r="AF42" s="17">
        <v>0</v>
      </c>
      <c r="AG42" s="17">
        <v>0</v>
      </c>
      <c r="AH42" s="18" t="s">
        <v>43</v>
      </c>
    </row>
    <row r="43" spans="1:34" ht="15.75" customHeight="1" x14ac:dyDescent="0.2">
      <c r="A43" s="6" t="s">
        <v>63</v>
      </c>
      <c r="B43" s="16" t="s">
        <v>36</v>
      </c>
      <c r="C43" s="17" t="s">
        <v>43</v>
      </c>
      <c r="D43" s="17">
        <v>3.7745000000000002</v>
      </c>
      <c r="E43" s="17">
        <v>5.4727990000000002</v>
      </c>
      <c r="F43" s="17">
        <v>6.3837999999999999</v>
      </c>
      <c r="G43" s="17">
        <v>7.0148000000000001</v>
      </c>
      <c r="H43" s="17">
        <v>7.4577999999999998</v>
      </c>
      <c r="I43" s="17">
        <v>7.8688000000000002</v>
      </c>
      <c r="J43" s="17">
        <v>8.2797999999999998</v>
      </c>
      <c r="K43" s="17">
        <v>8.6907999999999994</v>
      </c>
      <c r="L43" s="17">
        <v>9.1017989999999998</v>
      </c>
      <c r="M43" s="17">
        <v>9.5128000000000004</v>
      </c>
      <c r="N43" s="17">
        <v>9.5128000000000004</v>
      </c>
      <c r="O43" s="17">
        <v>9.5128000000000004</v>
      </c>
      <c r="P43" s="17">
        <v>9.5128000000000004</v>
      </c>
      <c r="Q43" s="17">
        <v>9.5128000000000004</v>
      </c>
      <c r="R43" s="17">
        <v>12.462799</v>
      </c>
      <c r="S43" s="17">
        <v>12.462799</v>
      </c>
      <c r="T43" s="17">
        <v>12.462799</v>
      </c>
      <c r="U43" s="17">
        <v>12.462799</v>
      </c>
      <c r="V43" s="17">
        <v>12.462799</v>
      </c>
      <c r="W43" s="17">
        <v>12.7128</v>
      </c>
      <c r="X43" s="17">
        <v>12.7128</v>
      </c>
      <c r="Y43" s="17">
        <v>12.7128</v>
      </c>
      <c r="Z43" s="17">
        <v>12.7128</v>
      </c>
      <c r="AA43" s="17">
        <v>12.7128</v>
      </c>
      <c r="AB43" s="17">
        <v>12.9628</v>
      </c>
      <c r="AC43" s="17">
        <v>12.9628</v>
      </c>
      <c r="AD43" s="17">
        <v>12.9628</v>
      </c>
      <c r="AE43" s="17">
        <v>12.9628</v>
      </c>
      <c r="AF43" s="17">
        <v>12.9628</v>
      </c>
      <c r="AG43" s="17">
        <v>12.9628</v>
      </c>
      <c r="AH43" s="18" t="s">
        <v>43</v>
      </c>
    </row>
    <row r="44" spans="1:34" ht="15.75" customHeight="1" x14ac:dyDescent="0.2">
      <c r="A44" s="6" t="s">
        <v>64</v>
      </c>
      <c r="B44" s="16" t="s">
        <v>38</v>
      </c>
      <c r="C44" s="17" t="s">
        <v>43</v>
      </c>
      <c r="D44" s="17">
        <v>2.6100000000000002E-2</v>
      </c>
      <c r="E44" s="17">
        <v>2.6100000000000002E-2</v>
      </c>
      <c r="F44" s="17">
        <v>2.6100000000000002E-2</v>
      </c>
      <c r="G44" s="17">
        <v>2.6100000000000002E-2</v>
      </c>
      <c r="H44" s="17">
        <v>2.6100000000000002E-2</v>
      </c>
      <c r="I44" s="17">
        <v>2.6100000000000002E-2</v>
      </c>
      <c r="J44" s="17">
        <v>2.6100000000000002E-2</v>
      </c>
      <c r="K44" s="17">
        <v>2.6100000000000002E-2</v>
      </c>
      <c r="L44" s="17">
        <v>2.6100000000000002E-2</v>
      </c>
      <c r="M44" s="17">
        <v>2.6100000000000002E-2</v>
      </c>
      <c r="N44" s="17">
        <v>2.6100000000000002E-2</v>
      </c>
      <c r="O44" s="17">
        <v>2.6100000000000002E-2</v>
      </c>
      <c r="P44" s="17">
        <v>2.6100000000000002E-2</v>
      </c>
      <c r="Q44" s="17">
        <v>2.6100000000000002E-2</v>
      </c>
      <c r="R44" s="17">
        <v>2.6100000000000002E-2</v>
      </c>
      <c r="S44" s="17">
        <v>2.6100000000000002E-2</v>
      </c>
      <c r="T44" s="17">
        <v>2.6100000000000002E-2</v>
      </c>
      <c r="U44" s="17">
        <v>2.6100000000000002E-2</v>
      </c>
      <c r="V44" s="17">
        <v>2.6100000000000002E-2</v>
      </c>
      <c r="W44" s="17">
        <v>2.6100000000000002E-2</v>
      </c>
      <c r="X44" s="17">
        <v>2.6100000000000002E-2</v>
      </c>
      <c r="Y44" s="17">
        <v>2.6100000000000002E-2</v>
      </c>
      <c r="Z44" s="17">
        <v>2.6100000000000002E-2</v>
      </c>
      <c r="AA44" s="17">
        <v>2.6100000000000002E-2</v>
      </c>
      <c r="AB44" s="17">
        <v>2.6100000000000002E-2</v>
      </c>
      <c r="AC44" s="17">
        <v>2.6100000000000002E-2</v>
      </c>
      <c r="AD44" s="17">
        <v>2.6100000000000002E-2</v>
      </c>
      <c r="AE44" s="17">
        <v>2.6100000000000002E-2</v>
      </c>
      <c r="AF44" s="17">
        <v>2.6100000000000002E-2</v>
      </c>
      <c r="AG44" s="17">
        <v>2.6100000000000002E-2</v>
      </c>
      <c r="AH44" s="18" t="s">
        <v>43</v>
      </c>
    </row>
    <row r="45" spans="1:34" ht="15.75" customHeight="1" x14ac:dyDescent="0.2">
      <c r="A45" s="6" t="s">
        <v>65</v>
      </c>
      <c r="B45" s="16" t="s">
        <v>40</v>
      </c>
      <c r="C45" s="17" t="s">
        <v>43</v>
      </c>
      <c r="D45" s="17">
        <v>19.650895999999999</v>
      </c>
      <c r="E45" s="17">
        <v>29.922706999999999</v>
      </c>
      <c r="F45" s="17">
        <v>32.861702000000001</v>
      </c>
      <c r="G45" s="17">
        <v>33.421703000000001</v>
      </c>
      <c r="H45" s="17">
        <v>33.421703000000001</v>
      </c>
      <c r="I45" s="17">
        <v>33.421703000000001</v>
      </c>
      <c r="J45" s="17">
        <v>33.421703000000001</v>
      </c>
      <c r="K45" s="17">
        <v>35.421706999999998</v>
      </c>
      <c r="L45" s="17">
        <v>35.421706999999998</v>
      </c>
      <c r="M45" s="17">
        <v>42.521709000000001</v>
      </c>
      <c r="N45" s="17">
        <v>42.521709000000001</v>
      </c>
      <c r="O45" s="17">
        <v>42.521709000000001</v>
      </c>
      <c r="P45" s="17">
        <v>42.521709000000001</v>
      </c>
      <c r="Q45" s="17">
        <v>47.721705999999998</v>
      </c>
      <c r="R45" s="17">
        <v>55.921703000000001</v>
      </c>
      <c r="S45" s="17">
        <v>55.921703000000001</v>
      </c>
      <c r="T45" s="17">
        <v>55.921703000000001</v>
      </c>
      <c r="U45" s="17">
        <v>55.921703000000001</v>
      </c>
      <c r="V45" s="17">
        <v>55.921703000000001</v>
      </c>
      <c r="W45" s="17">
        <v>55.921703000000001</v>
      </c>
      <c r="X45" s="17">
        <v>55.921703000000001</v>
      </c>
      <c r="Y45" s="17">
        <v>55.921703000000001</v>
      </c>
      <c r="Z45" s="17">
        <v>55.921703000000001</v>
      </c>
      <c r="AA45" s="17">
        <v>55.921703000000001</v>
      </c>
      <c r="AB45" s="17">
        <v>55.921703000000001</v>
      </c>
      <c r="AC45" s="17">
        <v>55.921703000000001</v>
      </c>
      <c r="AD45" s="17">
        <v>55.921703000000001</v>
      </c>
      <c r="AE45" s="17">
        <v>55.921703000000001</v>
      </c>
      <c r="AF45" s="17">
        <v>55.921703000000001</v>
      </c>
      <c r="AG45" s="17">
        <v>55.921703000000001</v>
      </c>
      <c r="AH45" s="18" t="s">
        <v>43</v>
      </c>
    </row>
    <row r="46" spans="1:34" ht="15.75" customHeight="1" x14ac:dyDescent="0.2">
      <c r="A46" s="6" t="s">
        <v>66</v>
      </c>
      <c r="B46" s="16" t="s">
        <v>67</v>
      </c>
      <c r="C46" s="17" t="s">
        <v>43</v>
      </c>
      <c r="D46" s="17">
        <v>0</v>
      </c>
      <c r="E46" s="17">
        <v>0</v>
      </c>
      <c r="F46" s="17">
        <v>0</v>
      </c>
      <c r="G46" s="17">
        <v>0</v>
      </c>
      <c r="H46" s="17">
        <v>0</v>
      </c>
      <c r="I46" s="17">
        <v>0</v>
      </c>
      <c r="J46" s="17">
        <v>0</v>
      </c>
      <c r="K46" s="17">
        <v>0</v>
      </c>
      <c r="L46" s="17">
        <v>0</v>
      </c>
      <c r="M46" s="17">
        <v>0</v>
      </c>
      <c r="N46" s="17">
        <v>0</v>
      </c>
      <c r="O46" s="17">
        <v>0</v>
      </c>
      <c r="P46" s="17">
        <v>0</v>
      </c>
      <c r="Q46" s="17">
        <v>0</v>
      </c>
      <c r="R46" s="17">
        <v>0</v>
      </c>
      <c r="S46" s="17">
        <v>0</v>
      </c>
      <c r="T46" s="17">
        <v>0</v>
      </c>
      <c r="U46" s="17">
        <v>0</v>
      </c>
      <c r="V46" s="17">
        <v>0</v>
      </c>
      <c r="W46" s="17">
        <v>0</v>
      </c>
      <c r="X46" s="17">
        <v>0</v>
      </c>
      <c r="Y46" s="17">
        <v>0</v>
      </c>
      <c r="Z46" s="17">
        <v>0</v>
      </c>
      <c r="AA46" s="17">
        <v>0</v>
      </c>
      <c r="AB46" s="17">
        <v>0</v>
      </c>
      <c r="AC46" s="17">
        <v>0</v>
      </c>
      <c r="AD46" s="17">
        <v>0</v>
      </c>
      <c r="AE46" s="17">
        <v>0</v>
      </c>
      <c r="AF46" s="17">
        <v>0</v>
      </c>
      <c r="AG46" s="17">
        <v>0</v>
      </c>
      <c r="AH46" s="18" t="s">
        <v>43</v>
      </c>
    </row>
    <row r="47" spans="1:34" ht="15.75" customHeight="1" x14ac:dyDescent="0.2">
      <c r="A47" s="6" t="s">
        <v>68</v>
      </c>
      <c r="B47" s="11" t="s">
        <v>45</v>
      </c>
      <c r="C47" s="19" t="s">
        <v>43</v>
      </c>
      <c r="D47" s="19">
        <v>31.208511000000001</v>
      </c>
      <c r="E47" s="19">
        <v>58.650719000000002</v>
      </c>
      <c r="F47" s="19">
        <v>62.500725000000003</v>
      </c>
      <c r="G47" s="19">
        <v>64.208716999999993</v>
      </c>
      <c r="H47" s="19">
        <v>64.651718000000002</v>
      </c>
      <c r="I47" s="19">
        <v>65.062720999999996</v>
      </c>
      <c r="J47" s="19">
        <v>65.473724000000004</v>
      </c>
      <c r="K47" s="19">
        <v>67.884720000000002</v>
      </c>
      <c r="L47" s="19">
        <v>68.295722999999995</v>
      </c>
      <c r="M47" s="19">
        <v>75.806725</v>
      </c>
      <c r="N47" s="19">
        <v>75.806725</v>
      </c>
      <c r="O47" s="19">
        <v>75.806725</v>
      </c>
      <c r="P47" s="19">
        <v>75.806725</v>
      </c>
      <c r="Q47" s="19">
        <v>81.006729000000007</v>
      </c>
      <c r="R47" s="19">
        <v>92.156730999999994</v>
      </c>
      <c r="S47" s="19">
        <v>92.156730999999994</v>
      </c>
      <c r="T47" s="19">
        <v>92.156730999999994</v>
      </c>
      <c r="U47" s="19">
        <v>92.156730999999994</v>
      </c>
      <c r="V47" s="19">
        <v>92.156730999999994</v>
      </c>
      <c r="W47" s="19">
        <v>92.406730999999994</v>
      </c>
      <c r="X47" s="19">
        <v>92.406730999999994</v>
      </c>
      <c r="Y47" s="19">
        <v>92.406730999999994</v>
      </c>
      <c r="Z47" s="19">
        <v>92.406730999999994</v>
      </c>
      <c r="AA47" s="19">
        <v>92.406730999999994</v>
      </c>
      <c r="AB47" s="19">
        <v>92.656730999999994</v>
      </c>
      <c r="AC47" s="19">
        <v>92.656730999999994</v>
      </c>
      <c r="AD47" s="19">
        <v>92.656730999999994</v>
      </c>
      <c r="AE47" s="19">
        <v>92.656730999999994</v>
      </c>
      <c r="AF47" s="19">
        <v>92.656730999999994</v>
      </c>
      <c r="AG47" s="19">
        <v>92.656730999999994</v>
      </c>
      <c r="AH47" s="20" t="s">
        <v>43</v>
      </c>
    </row>
    <row r="48" spans="1:34" ht="15.75" customHeight="1" x14ac:dyDescent="0.2">
      <c r="B48" s="11" t="s">
        <v>69</v>
      </c>
    </row>
    <row r="49" spans="1:34" ht="15.75" customHeight="1" x14ac:dyDescent="0.2">
      <c r="A49" s="6" t="s">
        <v>70</v>
      </c>
      <c r="B49" s="16" t="s">
        <v>48</v>
      </c>
      <c r="C49" s="17" t="s">
        <v>43</v>
      </c>
      <c r="D49" s="17">
        <v>0</v>
      </c>
      <c r="E49" s="17">
        <v>0</v>
      </c>
      <c r="F49" s="17">
        <v>0</v>
      </c>
      <c r="G49" s="17">
        <v>0</v>
      </c>
      <c r="H49" s="17">
        <v>0</v>
      </c>
      <c r="I49" s="17">
        <v>0</v>
      </c>
      <c r="J49" s="17">
        <v>0</v>
      </c>
      <c r="K49" s="17">
        <v>0</v>
      </c>
      <c r="L49" s="17">
        <v>0</v>
      </c>
      <c r="M49" s="17">
        <v>0</v>
      </c>
      <c r="N49" s="17">
        <v>0</v>
      </c>
      <c r="O49" s="17">
        <v>0</v>
      </c>
      <c r="P49" s="17">
        <v>0</v>
      </c>
      <c r="Q49" s="17">
        <v>0</v>
      </c>
      <c r="R49" s="17">
        <v>0</v>
      </c>
      <c r="S49" s="17">
        <v>0</v>
      </c>
      <c r="T49" s="17">
        <v>0</v>
      </c>
      <c r="U49" s="17">
        <v>0</v>
      </c>
      <c r="V49" s="17">
        <v>0</v>
      </c>
      <c r="W49" s="17">
        <v>0</v>
      </c>
      <c r="X49" s="17">
        <v>0</v>
      </c>
      <c r="Y49" s="17">
        <v>0</v>
      </c>
      <c r="Z49" s="17">
        <v>0</v>
      </c>
      <c r="AA49" s="17">
        <v>0</v>
      </c>
      <c r="AB49" s="17">
        <v>0</v>
      </c>
      <c r="AC49" s="17">
        <v>0</v>
      </c>
      <c r="AD49" s="17">
        <v>0</v>
      </c>
      <c r="AE49" s="17">
        <v>0</v>
      </c>
      <c r="AF49" s="17">
        <v>0</v>
      </c>
      <c r="AG49" s="17">
        <v>0</v>
      </c>
      <c r="AH49" s="18" t="s">
        <v>43</v>
      </c>
    </row>
    <row r="50" spans="1:34" ht="15" customHeight="1" x14ac:dyDescent="0.2">
      <c r="A50" s="6" t="s">
        <v>71</v>
      </c>
      <c r="B50" s="16" t="s">
        <v>50</v>
      </c>
      <c r="C50" s="17" t="s">
        <v>43</v>
      </c>
      <c r="D50" s="17">
        <v>0</v>
      </c>
      <c r="E50" s="17">
        <v>0</v>
      </c>
      <c r="F50" s="17">
        <v>0</v>
      </c>
      <c r="G50" s="17">
        <v>0</v>
      </c>
      <c r="H50" s="17">
        <v>0</v>
      </c>
      <c r="I50" s="17">
        <v>0</v>
      </c>
      <c r="J50" s="17">
        <v>0</v>
      </c>
      <c r="K50" s="17">
        <v>0</v>
      </c>
      <c r="L50" s="17">
        <v>0</v>
      </c>
      <c r="M50" s="17">
        <v>0</v>
      </c>
      <c r="N50" s="17">
        <v>0</v>
      </c>
      <c r="O50" s="17">
        <v>0</v>
      </c>
      <c r="P50" s="17">
        <v>0</v>
      </c>
      <c r="Q50" s="17">
        <v>0</v>
      </c>
      <c r="R50" s="17">
        <v>0</v>
      </c>
      <c r="S50" s="17">
        <v>0</v>
      </c>
      <c r="T50" s="17">
        <v>0</v>
      </c>
      <c r="U50" s="17">
        <v>0</v>
      </c>
      <c r="V50" s="17">
        <v>0</v>
      </c>
      <c r="W50" s="17">
        <v>0</v>
      </c>
      <c r="X50" s="17">
        <v>0</v>
      </c>
      <c r="Y50" s="17">
        <v>0</v>
      </c>
      <c r="Z50" s="17">
        <v>0</v>
      </c>
      <c r="AA50" s="17">
        <v>0</v>
      </c>
      <c r="AB50" s="17">
        <v>0</v>
      </c>
      <c r="AC50" s="17">
        <v>0</v>
      </c>
      <c r="AD50" s="17">
        <v>0</v>
      </c>
      <c r="AE50" s="17">
        <v>0</v>
      </c>
      <c r="AF50" s="17">
        <v>0</v>
      </c>
      <c r="AG50" s="17">
        <v>0</v>
      </c>
      <c r="AH50" s="18" t="s">
        <v>43</v>
      </c>
    </row>
    <row r="51" spans="1:34" ht="15" customHeight="1" x14ac:dyDescent="0.2">
      <c r="A51" s="6" t="s">
        <v>72</v>
      </c>
      <c r="B51" s="16" t="s">
        <v>28</v>
      </c>
      <c r="C51" s="17" t="s">
        <v>43</v>
      </c>
      <c r="D51" s="17">
        <v>0</v>
      </c>
      <c r="E51" s="17">
        <v>0</v>
      </c>
      <c r="F51" s="17">
        <v>6.8555109999999999</v>
      </c>
      <c r="G51" s="17">
        <v>16.450566999999999</v>
      </c>
      <c r="H51" s="17">
        <v>38.256062</v>
      </c>
      <c r="I51" s="17">
        <v>58.905982999999999</v>
      </c>
      <c r="J51" s="17">
        <v>83.765274000000005</v>
      </c>
      <c r="K51" s="17">
        <v>90.179405000000003</v>
      </c>
      <c r="L51" s="17">
        <v>95.041961999999998</v>
      </c>
      <c r="M51" s="17">
        <v>100.935455</v>
      </c>
      <c r="N51" s="17">
        <v>107.211006</v>
      </c>
      <c r="O51" s="17">
        <v>113.17733</v>
      </c>
      <c r="P51" s="17">
        <v>117.945724</v>
      </c>
      <c r="Q51" s="17">
        <v>122.96219600000001</v>
      </c>
      <c r="R51" s="17">
        <v>127.695549</v>
      </c>
      <c r="S51" s="17">
        <v>133.23320000000001</v>
      </c>
      <c r="T51" s="17">
        <v>140.04530299999999</v>
      </c>
      <c r="U51" s="17">
        <v>146.252274</v>
      </c>
      <c r="V51" s="17">
        <v>151.44778400000001</v>
      </c>
      <c r="W51" s="17">
        <v>157.12399300000001</v>
      </c>
      <c r="X51" s="17">
        <v>162.22753900000001</v>
      </c>
      <c r="Y51" s="17">
        <v>168.328506</v>
      </c>
      <c r="Z51" s="17">
        <v>176.74975599999999</v>
      </c>
      <c r="AA51" s="17">
        <v>186.22479200000001</v>
      </c>
      <c r="AB51" s="17">
        <v>191.347137</v>
      </c>
      <c r="AC51" s="17">
        <v>196.818207</v>
      </c>
      <c r="AD51" s="17">
        <v>202.66996800000001</v>
      </c>
      <c r="AE51" s="17">
        <v>209.540695</v>
      </c>
      <c r="AF51" s="17">
        <v>213.72131300000001</v>
      </c>
      <c r="AG51" s="17">
        <v>219.86515800000001</v>
      </c>
      <c r="AH51" s="18" t="s">
        <v>43</v>
      </c>
    </row>
    <row r="52" spans="1:34" ht="15" customHeight="1" x14ac:dyDescent="0.2">
      <c r="A52" s="6" t="s">
        <v>73</v>
      </c>
      <c r="B52" s="16" t="s">
        <v>30</v>
      </c>
      <c r="C52" s="17" t="s">
        <v>43</v>
      </c>
      <c r="D52" s="17">
        <v>8.7081459999999993</v>
      </c>
      <c r="E52" s="17">
        <v>13.355809000000001</v>
      </c>
      <c r="F52" s="17">
        <v>19.833431000000001</v>
      </c>
      <c r="G52" s="17">
        <v>26.814488999999998</v>
      </c>
      <c r="H52" s="17">
        <v>43.190497999999998</v>
      </c>
      <c r="I52" s="17">
        <v>53.946213</v>
      </c>
      <c r="J52" s="17">
        <v>60.250495999999998</v>
      </c>
      <c r="K52" s="17">
        <v>65.372116000000005</v>
      </c>
      <c r="L52" s="17">
        <v>69.087692000000004</v>
      </c>
      <c r="M52" s="17">
        <v>73.102401999999998</v>
      </c>
      <c r="N52" s="17">
        <v>76.990356000000006</v>
      </c>
      <c r="O52" s="17">
        <v>81.154197999999994</v>
      </c>
      <c r="P52" s="17">
        <v>84.302963000000005</v>
      </c>
      <c r="Q52" s="17">
        <v>88.756134000000003</v>
      </c>
      <c r="R52" s="17">
        <v>94.347572</v>
      </c>
      <c r="S52" s="17">
        <v>98.653747999999993</v>
      </c>
      <c r="T52" s="17">
        <v>103.060608</v>
      </c>
      <c r="U52" s="17">
        <v>106.163765</v>
      </c>
      <c r="V52" s="17">
        <v>109.662178</v>
      </c>
      <c r="W52" s="17">
        <v>115.25361599999999</v>
      </c>
      <c r="X52" s="17">
        <v>118.759636</v>
      </c>
      <c r="Y52" s="17">
        <v>125.399483</v>
      </c>
      <c r="Z52" s="17">
        <v>130.790558</v>
      </c>
      <c r="AA52" s="17">
        <v>135.41630599999999</v>
      </c>
      <c r="AB52" s="17">
        <v>143.28834499999999</v>
      </c>
      <c r="AC52" s="17">
        <v>148.84458900000001</v>
      </c>
      <c r="AD52" s="17">
        <v>153.71923799999999</v>
      </c>
      <c r="AE52" s="17">
        <v>158.76603700000001</v>
      </c>
      <c r="AF52" s="17">
        <v>162.78370699999999</v>
      </c>
      <c r="AG52" s="17">
        <v>170.64920000000001</v>
      </c>
      <c r="AH52" s="18" t="s">
        <v>43</v>
      </c>
    </row>
    <row r="53" spans="1:34" ht="15" customHeight="1" x14ac:dyDescent="0.2">
      <c r="A53" s="6" t="s">
        <v>74</v>
      </c>
      <c r="B53" s="16" t="s">
        <v>61</v>
      </c>
      <c r="C53" s="17" t="s">
        <v>43</v>
      </c>
      <c r="D53" s="17">
        <v>0</v>
      </c>
      <c r="E53" s="17">
        <v>0</v>
      </c>
      <c r="F53" s="17">
        <v>0</v>
      </c>
      <c r="G53" s="17">
        <v>0</v>
      </c>
      <c r="H53" s="17">
        <v>0</v>
      </c>
      <c r="I53" s="17">
        <v>0</v>
      </c>
      <c r="J53" s="17">
        <v>0</v>
      </c>
      <c r="K53" s="17">
        <v>0</v>
      </c>
      <c r="L53" s="17">
        <v>0</v>
      </c>
      <c r="M53" s="17">
        <v>0</v>
      </c>
      <c r="N53" s="17">
        <v>0</v>
      </c>
      <c r="O53" s="17">
        <v>0</v>
      </c>
      <c r="P53" s="17">
        <v>0</v>
      </c>
      <c r="Q53" s="17">
        <v>0</v>
      </c>
      <c r="R53" s="17">
        <v>0</v>
      </c>
      <c r="S53" s="17">
        <v>0</v>
      </c>
      <c r="T53" s="17">
        <v>0</v>
      </c>
      <c r="U53" s="17">
        <v>0</v>
      </c>
      <c r="V53" s="17">
        <v>0</v>
      </c>
      <c r="W53" s="17">
        <v>0</v>
      </c>
      <c r="X53" s="17">
        <v>0</v>
      </c>
      <c r="Y53" s="17">
        <v>0</v>
      </c>
      <c r="Z53" s="17">
        <v>0</v>
      </c>
      <c r="AA53" s="17">
        <v>0</v>
      </c>
      <c r="AB53" s="17">
        <v>0</v>
      </c>
      <c r="AC53" s="17">
        <v>0</v>
      </c>
      <c r="AD53" s="17">
        <v>0</v>
      </c>
      <c r="AE53" s="17">
        <v>0</v>
      </c>
      <c r="AF53" s="17">
        <v>0</v>
      </c>
      <c r="AG53" s="17">
        <v>0</v>
      </c>
      <c r="AH53" s="18" t="s">
        <v>43</v>
      </c>
    </row>
    <row r="54" spans="1:34" ht="15" customHeight="1" x14ac:dyDescent="0.2">
      <c r="A54" s="6" t="s">
        <v>75</v>
      </c>
      <c r="B54" s="16" t="s">
        <v>34</v>
      </c>
      <c r="C54" s="17" t="s">
        <v>43</v>
      </c>
      <c r="D54" s="17">
        <v>0</v>
      </c>
      <c r="E54" s="17">
        <v>0</v>
      </c>
      <c r="F54" s="17">
        <v>0</v>
      </c>
      <c r="G54" s="17">
        <v>0</v>
      </c>
      <c r="H54" s="17">
        <v>0</v>
      </c>
      <c r="I54" s="17">
        <v>0</v>
      </c>
      <c r="J54" s="17">
        <v>0</v>
      </c>
      <c r="K54" s="17">
        <v>0</v>
      </c>
      <c r="L54" s="17">
        <v>0</v>
      </c>
      <c r="M54" s="17">
        <v>0</v>
      </c>
      <c r="N54" s="17">
        <v>0</v>
      </c>
      <c r="O54" s="17">
        <v>0</v>
      </c>
      <c r="P54" s="17">
        <v>0</v>
      </c>
      <c r="Q54" s="17">
        <v>0</v>
      </c>
      <c r="R54" s="17">
        <v>0</v>
      </c>
      <c r="S54" s="17">
        <v>0</v>
      </c>
      <c r="T54" s="17">
        <v>0</v>
      </c>
      <c r="U54" s="17">
        <v>0</v>
      </c>
      <c r="V54" s="17">
        <v>0</v>
      </c>
      <c r="W54" s="17">
        <v>0</v>
      </c>
      <c r="X54" s="17">
        <v>0</v>
      </c>
      <c r="Y54" s="17">
        <v>0</v>
      </c>
      <c r="Z54" s="17">
        <v>0</v>
      </c>
      <c r="AA54" s="17">
        <v>0</v>
      </c>
      <c r="AB54" s="17">
        <v>0</v>
      </c>
      <c r="AC54" s="17">
        <v>0</v>
      </c>
      <c r="AD54" s="17">
        <v>0</v>
      </c>
      <c r="AE54" s="17">
        <v>0</v>
      </c>
      <c r="AF54" s="17">
        <v>0</v>
      </c>
      <c r="AG54" s="17">
        <v>0</v>
      </c>
      <c r="AH54" s="18" t="s">
        <v>43</v>
      </c>
    </row>
    <row r="55" spans="1:34" ht="15" customHeight="1" x14ac:dyDescent="0.2">
      <c r="A55" s="6" t="s">
        <v>76</v>
      </c>
      <c r="B55" s="16" t="s">
        <v>36</v>
      </c>
      <c r="C55" s="17" t="s">
        <v>43</v>
      </c>
      <c r="D55" s="17">
        <v>0</v>
      </c>
      <c r="E55" s="17">
        <v>0</v>
      </c>
      <c r="F55" s="17">
        <v>0</v>
      </c>
      <c r="G55" s="17">
        <v>3.1725999999999997E-2</v>
      </c>
      <c r="H55" s="17">
        <v>0.44206699999999999</v>
      </c>
      <c r="I55" s="17">
        <v>0.44847100000000001</v>
      </c>
      <c r="J55" s="17">
        <v>0.46052799999999999</v>
      </c>
      <c r="K55" s="17">
        <v>0.46052799999999999</v>
      </c>
      <c r="L55" s="17">
        <v>0.46052799999999999</v>
      </c>
      <c r="M55" s="17">
        <v>0.46052799999999999</v>
      </c>
      <c r="N55" s="17">
        <v>0.46052799999999999</v>
      </c>
      <c r="O55" s="17">
        <v>0.46572599999999997</v>
      </c>
      <c r="P55" s="17">
        <v>0.46572599999999997</v>
      </c>
      <c r="Q55" s="17">
        <v>0.46572599999999997</v>
      </c>
      <c r="R55" s="17">
        <v>0.47096199999999999</v>
      </c>
      <c r="S55" s="17">
        <v>0.54891699999999999</v>
      </c>
      <c r="T55" s="17">
        <v>0.54891699999999999</v>
      </c>
      <c r="U55" s="17">
        <v>0.54891699999999999</v>
      </c>
      <c r="V55" s="17">
        <v>0.54891699999999999</v>
      </c>
      <c r="W55" s="17">
        <v>0.54891699999999999</v>
      </c>
      <c r="X55" s="17">
        <v>0.54891699999999999</v>
      </c>
      <c r="Y55" s="17">
        <v>0.54891699999999999</v>
      </c>
      <c r="Z55" s="17">
        <v>0.54891699999999999</v>
      </c>
      <c r="AA55" s="17">
        <v>0.54891699999999999</v>
      </c>
      <c r="AB55" s="17">
        <v>0.54891699999999999</v>
      </c>
      <c r="AC55" s="17">
        <v>0.54891699999999999</v>
      </c>
      <c r="AD55" s="17">
        <v>0.62841499999999995</v>
      </c>
      <c r="AE55" s="17">
        <v>0.92449499999999996</v>
      </c>
      <c r="AF55" s="17">
        <v>1.1476280000000001</v>
      </c>
      <c r="AG55" s="17">
        <v>1.666782</v>
      </c>
      <c r="AH55" s="18" t="s">
        <v>43</v>
      </c>
    </row>
    <row r="56" spans="1:34" ht="15" customHeight="1" x14ac:dyDescent="0.2">
      <c r="A56" s="6" t="s">
        <v>77</v>
      </c>
      <c r="B56" s="16" t="s">
        <v>38</v>
      </c>
      <c r="C56" s="17" t="s">
        <v>43</v>
      </c>
      <c r="D56" s="17">
        <v>0</v>
      </c>
      <c r="E56" s="17">
        <v>0</v>
      </c>
      <c r="F56" s="17">
        <v>1.0970000000000001E-3</v>
      </c>
      <c r="G56" s="17">
        <v>2.1979999999999999E-3</v>
      </c>
      <c r="H56" s="17">
        <v>2.1979999999999999E-3</v>
      </c>
      <c r="I56" s="17">
        <v>2.1979999999999999E-3</v>
      </c>
      <c r="J56" s="17">
        <v>2.1979999999999999E-3</v>
      </c>
      <c r="K56" s="17">
        <v>2.1979999999999999E-3</v>
      </c>
      <c r="L56" s="17">
        <v>2.1979999999999999E-3</v>
      </c>
      <c r="M56" s="17">
        <v>2.1979999999999999E-3</v>
      </c>
      <c r="N56" s="17">
        <v>2.1979999999999999E-3</v>
      </c>
      <c r="O56" s="17">
        <v>2.1979999999999999E-3</v>
      </c>
      <c r="P56" s="17">
        <v>2.1979999999999999E-3</v>
      </c>
      <c r="Q56" s="17">
        <v>2.1979999999999999E-3</v>
      </c>
      <c r="R56" s="17">
        <v>3.2429999999999998E-3</v>
      </c>
      <c r="S56" s="17">
        <v>3.2429999999999998E-3</v>
      </c>
      <c r="T56" s="17">
        <v>3.2429999999999998E-3</v>
      </c>
      <c r="U56" s="17">
        <v>3.2429999999999998E-3</v>
      </c>
      <c r="V56" s="17">
        <v>3.2429999999999998E-3</v>
      </c>
      <c r="W56" s="17">
        <v>3.2429999999999998E-3</v>
      </c>
      <c r="X56" s="17">
        <v>3.2429999999999998E-3</v>
      </c>
      <c r="Y56" s="17">
        <v>3.2429999999999998E-3</v>
      </c>
      <c r="Z56" s="17">
        <v>3.2429999999999998E-3</v>
      </c>
      <c r="AA56" s="17">
        <v>3.2429999999999998E-3</v>
      </c>
      <c r="AB56" s="17">
        <v>3.2429999999999998E-3</v>
      </c>
      <c r="AC56" s="17">
        <v>3.2429999999999998E-3</v>
      </c>
      <c r="AD56" s="17">
        <v>4.2449999999999996E-3</v>
      </c>
      <c r="AE56" s="17">
        <v>4.2449999999999996E-3</v>
      </c>
      <c r="AF56" s="17">
        <v>4.2449999999999996E-3</v>
      </c>
      <c r="AG56" s="17">
        <v>4.2449999999999996E-3</v>
      </c>
      <c r="AH56" s="18" t="s">
        <v>43</v>
      </c>
    </row>
    <row r="57" spans="1:34" ht="15" customHeight="1" x14ac:dyDescent="0.2">
      <c r="A57" s="6" t="s">
        <v>78</v>
      </c>
      <c r="B57" s="16" t="s">
        <v>40</v>
      </c>
      <c r="C57" s="17" t="s">
        <v>43</v>
      </c>
      <c r="D57" s="17">
        <v>0.100994</v>
      </c>
      <c r="E57" s="17">
        <v>8.8666490000000007</v>
      </c>
      <c r="F57" s="17">
        <v>37.973278000000001</v>
      </c>
      <c r="G57" s="17">
        <v>72.677268999999995</v>
      </c>
      <c r="H57" s="17">
        <v>92.013435000000001</v>
      </c>
      <c r="I57" s="17">
        <v>105.69729599999999</v>
      </c>
      <c r="J57" s="17">
        <v>112.43943</v>
      </c>
      <c r="K57" s="17">
        <v>117.455681</v>
      </c>
      <c r="L57" s="17">
        <v>128.147919</v>
      </c>
      <c r="M57" s="17">
        <v>129.800873</v>
      </c>
      <c r="N57" s="17">
        <v>133.75157200000001</v>
      </c>
      <c r="O57" s="17">
        <v>139.453003</v>
      </c>
      <c r="P57" s="17">
        <v>146.11961400000001</v>
      </c>
      <c r="Q57" s="17">
        <v>151.96945199999999</v>
      </c>
      <c r="R57" s="17">
        <v>157.02372700000001</v>
      </c>
      <c r="S57" s="17">
        <v>166.94049100000001</v>
      </c>
      <c r="T57" s="17">
        <v>173.512833</v>
      </c>
      <c r="U57" s="17">
        <v>183.321091</v>
      </c>
      <c r="V57" s="17">
        <v>188.56845100000001</v>
      </c>
      <c r="W57" s="17">
        <v>194.92855800000001</v>
      </c>
      <c r="X57" s="17">
        <v>200.07630900000001</v>
      </c>
      <c r="Y57" s="17">
        <v>204.78831500000001</v>
      </c>
      <c r="Z57" s="17">
        <v>211.80543499999999</v>
      </c>
      <c r="AA57" s="17">
        <v>221.25636299999999</v>
      </c>
      <c r="AB57" s="17">
        <v>230.58656300000001</v>
      </c>
      <c r="AC57" s="17">
        <v>243.582413</v>
      </c>
      <c r="AD57" s="17">
        <v>260.67590300000001</v>
      </c>
      <c r="AE57" s="17">
        <v>282.23745700000001</v>
      </c>
      <c r="AF57" s="17">
        <v>307.169464</v>
      </c>
      <c r="AG57" s="17">
        <v>317.91125499999998</v>
      </c>
      <c r="AH57" s="18" t="s">
        <v>43</v>
      </c>
    </row>
    <row r="58" spans="1:34" ht="15" customHeight="1" x14ac:dyDescent="0.2">
      <c r="A58" s="6" t="s">
        <v>79</v>
      </c>
      <c r="B58" s="16" t="s">
        <v>67</v>
      </c>
      <c r="C58" s="17" t="s">
        <v>43</v>
      </c>
      <c r="D58" s="17">
        <v>0</v>
      </c>
      <c r="E58" s="17">
        <v>1.5576829999999999</v>
      </c>
      <c r="F58" s="17">
        <v>2.029814</v>
      </c>
      <c r="G58" s="17">
        <v>2.5895380000000001</v>
      </c>
      <c r="H58" s="17">
        <v>3.7884250000000002</v>
      </c>
      <c r="I58" s="17">
        <v>4.3695849999999998</v>
      </c>
      <c r="J58" s="17">
        <v>5.0523239999999996</v>
      </c>
      <c r="K58" s="17">
        <v>5.9726509999999999</v>
      </c>
      <c r="L58" s="17">
        <v>6.8292250000000001</v>
      </c>
      <c r="M58" s="17">
        <v>7.5518710000000002</v>
      </c>
      <c r="N58" s="17">
        <v>8.3369949999999999</v>
      </c>
      <c r="O58" s="17">
        <v>9.1962609999999998</v>
      </c>
      <c r="P58" s="17">
        <v>10.102161000000001</v>
      </c>
      <c r="Q58" s="17">
        <v>11.118252999999999</v>
      </c>
      <c r="R58" s="17">
        <v>12.202368</v>
      </c>
      <c r="S58" s="17">
        <v>13.468646</v>
      </c>
      <c r="T58" s="17">
        <v>14.828192</v>
      </c>
      <c r="U58" s="17">
        <v>16.063656000000002</v>
      </c>
      <c r="V58" s="17">
        <v>17.337409999999998</v>
      </c>
      <c r="W58" s="17">
        <v>18.650296999999998</v>
      </c>
      <c r="X58" s="17">
        <v>19.995911</v>
      </c>
      <c r="Y58" s="17">
        <v>21.409272999999999</v>
      </c>
      <c r="Z58" s="17">
        <v>23.142251999999999</v>
      </c>
      <c r="AA58" s="17">
        <v>24.906137000000001</v>
      </c>
      <c r="AB58" s="17">
        <v>26.691203999999999</v>
      </c>
      <c r="AC58" s="17">
        <v>28.452904</v>
      </c>
      <c r="AD58" s="17">
        <v>30.297573</v>
      </c>
      <c r="AE58" s="17">
        <v>32.29063</v>
      </c>
      <c r="AF58" s="17">
        <v>34.308743</v>
      </c>
      <c r="AG58" s="17">
        <v>36.505851999999997</v>
      </c>
      <c r="AH58" s="18" t="s">
        <v>43</v>
      </c>
    </row>
    <row r="59" spans="1:34" ht="15" customHeight="1" x14ac:dyDescent="0.2">
      <c r="A59" s="6" t="s">
        <v>80</v>
      </c>
      <c r="B59" s="11" t="s">
        <v>45</v>
      </c>
      <c r="C59" s="19" t="s">
        <v>43</v>
      </c>
      <c r="D59" s="19">
        <v>8.8091390000000001</v>
      </c>
      <c r="E59" s="19">
        <v>23.780142000000001</v>
      </c>
      <c r="F59" s="19">
        <v>66.693123</v>
      </c>
      <c r="G59" s="19">
        <v>118.565781</v>
      </c>
      <c r="H59" s="19">
        <v>177.69270299999999</v>
      </c>
      <c r="I59" s="19">
        <v>223.36970500000001</v>
      </c>
      <c r="J59" s="19">
        <v>261.97018400000002</v>
      </c>
      <c r="K59" s="19">
        <v>279.44250499999998</v>
      </c>
      <c r="L59" s="19">
        <v>299.56939699999998</v>
      </c>
      <c r="M59" s="19">
        <v>311.85327100000001</v>
      </c>
      <c r="N59" s="19">
        <v>326.75259399999999</v>
      </c>
      <c r="O59" s="19">
        <v>343.448669</v>
      </c>
      <c r="P59" s="19">
        <v>358.938354</v>
      </c>
      <c r="Q59" s="19">
        <v>375.27404799999999</v>
      </c>
      <c r="R59" s="19">
        <v>391.74343900000002</v>
      </c>
      <c r="S59" s="19">
        <v>412.84817500000003</v>
      </c>
      <c r="T59" s="19">
        <v>431.99893200000002</v>
      </c>
      <c r="U59" s="19">
        <v>452.35299700000002</v>
      </c>
      <c r="V59" s="19">
        <v>467.56793199999998</v>
      </c>
      <c r="W59" s="19">
        <v>486.50869799999998</v>
      </c>
      <c r="X59" s="19">
        <v>501.611603</v>
      </c>
      <c r="Y59" s="19">
        <v>520.47778300000004</v>
      </c>
      <c r="Z59" s="19">
        <v>543.04028300000004</v>
      </c>
      <c r="AA59" s="19">
        <v>568.35583499999996</v>
      </c>
      <c r="AB59" s="19">
        <v>592.46545400000002</v>
      </c>
      <c r="AC59" s="19">
        <v>618.25018299999999</v>
      </c>
      <c r="AD59" s="19">
        <v>647.99548300000004</v>
      </c>
      <c r="AE59" s="19">
        <v>683.76336700000002</v>
      </c>
      <c r="AF59" s="19">
        <v>719.13476600000001</v>
      </c>
      <c r="AG59" s="19">
        <v>746.60253899999998</v>
      </c>
      <c r="AH59" s="20" t="s">
        <v>43</v>
      </c>
    </row>
    <row r="60" spans="1:34" ht="15" customHeight="1" x14ac:dyDescent="0.2">
      <c r="A60" s="6" t="s">
        <v>81</v>
      </c>
      <c r="B60" s="11" t="s">
        <v>82</v>
      </c>
      <c r="C60" s="19" t="s">
        <v>43</v>
      </c>
      <c r="D60" s="19">
        <v>40.017651000000001</v>
      </c>
      <c r="E60" s="19">
        <v>82.430862000000005</v>
      </c>
      <c r="F60" s="19">
        <v>129.193848</v>
      </c>
      <c r="G60" s="19">
        <v>182.774506</v>
      </c>
      <c r="H60" s="19">
        <v>242.34442100000001</v>
      </c>
      <c r="I60" s="19">
        <v>288.432434</v>
      </c>
      <c r="J60" s="19">
        <v>327.44390900000002</v>
      </c>
      <c r="K60" s="19">
        <v>347.32720899999998</v>
      </c>
      <c r="L60" s="19">
        <v>367.86511200000001</v>
      </c>
      <c r="M60" s="19">
        <v>387.66000400000001</v>
      </c>
      <c r="N60" s="19">
        <v>402.559326</v>
      </c>
      <c r="O60" s="19">
        <v>419.255402</v>
      </c>
      <c r="P60" s="19">
        <v>434.74508700000001</v>
      </c>
      <c r="Q60" s="19">
        <v>456.28076199999998</v>
      </c>
      <c r="R60" s="19">
        <v>483.90017699999999</v>
      </c>
      <c r="S60" s="19">
        <v>505.00491299999999</v>
      </c>
      <c r="T60" s="19">
        <v>524.15563999999995</v>
      </c>
      <c r="U60" s="19">
        <v>544.50970500000005</v>
      </c>
      <c r="V60" s="19">
        <v>559.72466999999995</v>
      </c>
      <c r="W60" s="19">
        <v>578.91540499999996</v>
      </c>
      <c r="X60" s="19">
        <v>594.01831100000004</v>
      </c>
      <c r="Y60" s="19">
        <v>612.88452099999995</v>
      </c>
      <c r="Z60" s="19">
        <v>635.44702099999995</v>
      </c>
      <c r="AA60" s="19">
        <v>660.76257299999997</v>
      </c>
      <c r="AB60" s="19">
        <v>685.12219200000004</v>
      </c>
      <c r="AC60" s="19">
        <v>710.90692100000001</v>
      </c>
      <c r="AD60" s="19">
        <v>740.65222200000005</v>
      </c>
      <c r="AE60" s="19">
        <v>776.42010500000004</v>
      </c>
      <c r="AF60" s="19">
        <v>811.79150400000003</v>
      </c>
      <c r="AG60" s="19">
        <v>839.259277</v>
      </c>
      <c r="AH60" s="20" t="s">
        <v>43</v>
      </c>
    </row>
    <row r="61" spans="1:34" ht="15.75" customHeight="1" x14ac:dyDescent="0.2"/>
    <row r="62" spans="1:34" ht="15" customHeight="1" x14ac:dyDescent="0.2">
      <c r="B62" s="11" t="s">
        <v>83</v>
      </c>
    </row>
    <row r="63" spans="1:34" ht="15" customHeight="1" x14ac:dyDescent="0.2">
      <c r="A63" s="12" t="s">
        <v>84</v>
      </c>
      <c r="B63" s="13" t="s">
        <v>48</v>
      </c>
      <c r="C63" s="14" t="s">
        <v>43</v>
      </c>
      <c r="D63" s="14">
        <v>4.5084</v>
      </c>
      <c r="E63" s="14">
        <v>9.2206989999999998</v>
      </c>
      <c r="F63" s="14">
        <v>29.479296000000001</v>
      </c>
      <c r="G63" s="14">
        <v>39.575901000000002</v>
      </c>
      <c r="H63" s="14">
        <v>89.742378000000002</v>
      </c>
      <c r="I63" s="14">
        <v>93.867583999999994</v>
      </c>
      <c r="J63" s="14">
        <v>102.27149199999999</v>
      </c>
      <c r="K63" s="14">
        <v>105.572487</v>
      </c>
      <c r="L63" s="14">
        <v>108.06199599999999</v>
      </c>
      <c r="M63" s="14">
        <v>110.594002</v>
      </c>
      <c r="N63" s="14">
        <v>112.012001</v>
      </c>
      <c r="O63" s="14">
        <v>114.851006</v>
      </c>
      <c r="P63" s="14">
        <v>116.470009</v>
      </c>
      <c r="Q63" s="14">
        <v>118.60580400000001</v>
      </c>
      <c r="R63" s="14">
        <v>120.22180899999999</v>
      </c>
      <c r="S63" s="14">
        <v>120.22180899999999</v>
      </c>
      <c r="T63" s="14">
        <v>120.56081399999999</v>
      </c>
      <c r="U63" s="14">
        <v>122.68079400000001</v>
      </c>
      <c r="V63" s="14">
        <v>123.01979799999999</v>
      </c>
      <c r="W63" s="14">
        <v>123.01979799999999</v>
      </c>
      <c r="X63" s="14">
        <v>123.35979500000001</v>
      </c>
      <c r="Y63" s="14">
        <v>123.35979500000001</v>
      </c>
      <c r="Z63" s="14">
        <v>123.35979500000001</v>
      </c>
      <c r="AA63" s="14">
        <v>123.380791</v>
      </c>
      <c r="AB63" s="14">
        <v>126.309792</v>
      </c>
      <c r="AC63" s="14">
        <v>126.989799</v>
      </c>
      <c r="AD63" s="14">
        <v>126.989799</v>
      </c>
      <c r="AE63" s="14">
        <v>128.09979200000001</v>
      </c>
      <c r="AF63" s="14">
        <v>128.09979200000001</v>
      </c>
      <c r="AG63" s="14">
        <v>128.09979200000001</v>
      </c>
      <c r="AH63" s="15" t="s">
        <v>43</v>
      </c>
    </row>
    <row r="64" spans="1:34" ht="15" customHeight="1" x14ac:dyDescent="0.2">
      <c r="A64" s="6" t="s">
        <v>85</v>
      </c>
      <c r="B64" s="16" t="s">
        <v>50</v>
      </c>
      <c r="C64" s="17" t="s">
        <v>43</v>
      </c>
      <c r="D64" s="17">
        <v>1.1951000000000001</v>
      </c>
      <c r="E64" s="17">
        <v>6.0462009999999999</v>
      </c>
      <c r="F64" s="17">
        <v>10.624701999999999</v>
      </c>
      <c r="G64" s="17">
        <v>15.805702</v>
      </c>
      <c r="H64" s="17">
        <v>18.874302</v>
      </c>
      <c r="I64" s="17">
        <v>22.981003000000001</v>
      </c>
      <c r="J64" s="17">
        <v>24.023502000000001</v>
      </c>
      <c r="K64" s="17">
        <v>25.671500999999999</v>
      </c>
      <c r="L64" s="17">
        <v>32.400902000000002</v>
      </c>
      <c r="M64" s="17">
        <v>32.445903999999999</v>
      </c>
      <c r="N64" s="17">
        <v>33.419407</v>
      </c>
      <c r="O64" s="17">
        <v>33.662407000000002</v>
      </c>
      <c r="P64" s="17">
        <v>34.406207999999999</v>
      </c>
      <c r="Q64" s="17">
        <v>34.909205999999998</v>
      </c>
      <c r="R64" s="17">
        <v>35.879707000000003</v>
      </c>
      <c r="S64" s="17">
        <v>36.789703000000003</v>
      </c>
      <c r="T64" s="17">
        <v>36.789703000000003</v>
      </c>
      <c r="U64" s="17">
        <v>36.789703000000003</v>
      </c>
      <c r="V64" s="17">
        <v>36.915703000000001</v>
      </c>
      <c r="W64" s="17">
        <v>36.915703000000001</v>
      </c>
      <c r="X64" s="17">
        <v>36.915703000000001</v>
      </c>
      <c r="Y64" s="17">
        <v>36.915703000000001</v>
      </c>
      <c r="Z64" s="17">
        <v>36.915703000000001</v>
      </c>
      <c r="AA64" s="17">
        <v>36.915703000000001</v>
      </c>
      <c r="AB64" s="17">
        <v>37.021706000000002</v>
      </c>
      <c r="AC64" s="17">
        <v>37.021706000000002</v>
      </c>
      <c r="AD64" s="17">
        <v>37.021706000000002</v>
      </c>
      <c r="AE64" s="17">
        <v>37.021706000000002</v>
      </c>
      <c r="AF64" s="17">
        <v>37.574706999999997</v>
      </c>
      <c r="AG64" s="17">
        <v>37.574706999999997</v>
      </c>
      <c r="AH64" s="18" t="s">
        <v>43</v>
      </c>
    </row>
    <row r="65" spans="1:34" ht="15" customHeight="1" x14ac:dyDescent="0.2">
      <c r="A65" s="6" t="s">
        <v>86</v>
      </c>
      <c r="B65" s="16" t="s">
        <v>28</v>
      </c>
      <c r="C65" s="17" t="s">
        <v>43</v>
      </c>
      <c r="D65" s="17">
        <v>5.6000000000000001E-2</v>
      </c>
      <c r="E65" s="17">
        <v>1.077</v>
      </c>
      <c r="F65" s="17">
        <v>2.6442000000000001</v>
      </c>
      <c r="G65" s="17">
        <v>3.8123</v>
      </c>
      <c r="H65" s="17">
        <v>5.2564019999999996</v>
      </c>
      <c r="I65" s="17">
        <v>5.2564019999999996</v>
      </c>
      <c r="J65" s="17">
        <v>5.7064019999999998</v>
      </c>
      <c r="K65" s="17">
        <v>5.7558020000000001</v>
      </c>
      <c r="L65" s="17">
        <v>5.7999010000000002</v>
      </c>
      <c r="M65" s="17">
        <v>6.8637009999999998</v>
      </c>
      <c r="N65" s="17">
        <v>7.7487019999999998</v>
      </c>
      <c r="O65" s="17">
        <v>7.7487019999999998</v>
      </c>
      <c r="P65" s="17">
        <v>7.8114020000000002</v>
      </c>
      <c r="Q65" s="17">
        <v>7.9534019999999996</v>
      </c>
      <c r="R65" s="17">
        <v>8.0244020000000003</v>
      </c>
      <c r="S65" s="17">
        <v>8.0244020000000003</v>
      </c>
      <c r="T65" s="17">
        <v>8.0244020000000003</v>
      </c>
      <c r="U65" s="17">
        <v>8.0244020000000003</v>
      </c>
      <c r="V65" s="17">
        <v>8.6774020000000007</v>
      </c>
      <c r="W65" s="17">
        <v>8.6774020000000007</v>
      </c>
      <c r="X65" s="17">
        <v>8.6774020000000007</v>
      </c>
      <c r="Y65" s="17">
        <v>9.1885019999999997</v>
      </c>
      <c r="Z65" s="17">
        <v>9.1885019999999997</v>
      </c>
      <c r="AA65" s="17">
        <v>9.1885019999999997</v>
      </c>
      <c r="AB65" s="17">
        <v>9.2155020000000007</v>
      </c>
      <c r="AC65" s="17">
        <v>9.2155020000000007</v>
      </c>
      <c r="AD65" s="17">
        <v>9.8445009999999993</v>
      </c>
      <c r="AE65" s="17">
        <v>9.8445009999999993</v>
      </c>
      <c r="AF65" s="17">
        <v>9.9011019999999998</v>
      </c>
      <c r="AG65" s="17">
        <v>9.9011019999999998</v>
      </c>
      <c r="AH65" s="18" t="s">
        <v>43</v>
      </c>
    </row>
    <row r="66" spans="1:34" ht="15.75" customHeight="1" x14ac:dyDescent="0.2">
      <c r="A66" s="6" t="s">
        <v>87</v>
      </c>
      <c r="B66" s="16" t="s">
        <v>30</v>
      </c>
      <c r="C66" s="17" t="s">
        <v>43</v>
      </c>
      <c r="D66" s="17">
        <v>1.8800000000000001E-2</v>
      </c>
      <c r="E66" s="17">
        <v>9.9599999999999994E-2</v>
      </c>
      <c r="F66" s="17">
        <v>0.73709999999999998</v>
      </c>
      <c r="G66" s="17">
        <v>1.3065</v>
      </c>
      <c r="H66" s="17">
        <v>1.3661000000000001</v>
      </c>
      <c r="I66" s="17">
        <v>2.6261999999999999</v>
      </c>
      <c r="J66" s="17">
        <v>3.2588010000000001</v>
      </c>
      <c r="K66" s="17">
        <v>3.2639999999999998</v>
      </c>
      <c r="L66" s="17">
        <v>3.2639999999999998</v>
      </c>
      <c r="M66" s="17">
        <v>3.6284999999999998</v>
      </c>
      <c r="N66" s="17">
        <v>3.6284999999999998</v>
      </c>
      <c r="O66" s="17">
        <v>3.7905009999999999</v>
      </c>
      <c r="P66" s="17">
        <v>3.9113009999999999</v>
      </c>
      <c r="Q66" s="17">
        <v>3.9299010000000001</v>
      </c>
      <c r="R66" s="17">
        <v>3.946901</v>
      </c>
      <c r="S66" s="17">
        <v>3.946901</v>
      </c>
      <c r="T66" s="17">
        <v>3.946901</v>
      </c>
      <c r="U66" s="17">
        <v>3.9594010000000002</v>
      </c>
      <c r="V66" s="17">
        <v>3.9594010000000002</v>
      </c>
      <c r="W66" s="17">
        <v>3.9594010000000002</v>
      </c>
      <c r="X66" s="17">
        <v>4.1684010000000002</v>
      </c>
      <c r="Y66" s="17">
        <v>4.2004010000000003</v>
      </c>
      <c r="Z66" s="17">
        <v>4.2004010000000003</v>
      </c>
      <c r="AA66" s="17">
        <v>4.2004010000000003</v>
      </c>
      <c r="AB66" s="17">
        <v>4.287401</v>
      </c>
      <c r="AC66" s="17">
        <v>4.287401</v>
      </c>
      <c r="AD66" s="17">
        <v>4.287401</v>
      </c>
      <c r="AE66" s="17">
        <v>4.3529010000000001</v>
      </c>
      <c r="AF66" s="17">
        <v>4.3529010000000001</v>
      </c>
      <c r="AG66" s="17">
        <v>4.3529010000000001</v>
      </c>
      <c r="AH66" s="18" t="s">
        <v>43</v>
      </c>
    </row>
    <row r="67" spans="1:34" ht="15" customHeight="1" x14ac:dyDescent="0.2">
      <c r="A67" s="6" t="s">
        <v>88</v>
      </c>
      <c r="B67" s="16" t="s">
        <v>61</v>
      </c>
      <c r="C67" s="17" t="s">
        <v>43</v>
      </c>
      <c r="D67" s="17">
        <v>5.7363</v>
      </c>
      <c r="E67" s="17">
        <v>6.5079000000000002</v>
      </c>
      <c r="F67" s="17">
        <v>6.5079000000000002</v>
      </c>
      <c r="G67" s="17">
        <v>6.5079000000000002</v>
      </c>
      <c r="H67" s="17">
        <v>7.6299000000000001</v>
      </c>
      <c r="I67" s="17">
        <v>20.986601</v>
      </c>
      <c r="J67" s="17">
        <v>29.137402000000002</v>
      </c>
      <c r="K67" s="17">
        <v>31.494406000000001</v>
      </c>
      <c r="L67" s="17">
        <v>37.924796999999998</v>
      </c>
      <c r="M67" s="17">
        <v>37.924796999999998</v>
      </c>
      <c r="N67" s="17">
        <v>40.219898000000001</v>
      </c>
      <c r="O67" s="17">
        <v>41.504596999999997</v>
      </c>
      <c r="P67" s="17">
        <v>42.569598999999997</v>
      </c>
      <c r="Q67" s="17">
        <v>44.703598</v>
      </c>
      <c r="R67" s="17">
        <v>44.703598</v>
      </c>
      <c r="S67" s="17">
        <v>45.825699</v>
      </c>
      <c r="T67" s="17">
        <v>47.832698999999998</v>
      </c>
      <c r="U67" s="17">
        <v>48.674495999999998</v>
      </c>
      <c r="V67" s="17">
        <v>48.674495999999998</v>
      </c>
      <c r="W67" s="17">
        <v>48.674495999999998</v>
      </c>
      <c r="X67" s="17">
        <v>48.674495999999998</v>
      </c>
      <c r="Y67" s="17">
        <v>48.674495999999998</v>
      </c>
      <c r="Z67" s="17">
        <v>51.056198000000002</v>
      </c>
      <c r="AA67" s="17">
        <v>56.666896999999999</v>
      </c>
      <c r="AB67" s="17">
        <v>56.666896999999999</v>
      </c>
      <c r="AC67" s="17">
        <v>56.666896999999999</v>
      </c>
      <c r="AD67" s="17">
        <v>57.5779</v>
      </c>
      <c r="AE67" s="17">
        <v>59.417895999999999</v>
      </c>
      <c r="AF67" s="17">
        <v>59.417895999999999</v>
      </c>
      <c r="AG67" s="17">
        <v>59.417895999999999</v>
      </c>
      <c r="AH67" s="18" t="s">
        <v>43</v>
      </c>
    </row>
    <row r="68" spans="1:34" ht="15" customHeight="1" x14ac:dyDescent="0.2">
      <c r="A68" s="6" t="s">
        <v>89</v>
      </c>
      <c r="B68" s="16" t="s">
        <v>34</v>
      </c>
      <c r="C68" s="17" t="s">
        <v>43</v>
      </c>
      <c r="D68" s="17">
        <v>0</v>
      </c>
      <c r="E68" s="17">
        <v>0</v>
      </c>
      <c r="F68" s="17">
        <v>0</v>
      </c>
      <c r="G68" s="17">
        <v>0</v>
      </c>
      <c r="H68" s="17">
        <v>0</v>
      </c>
      <c r="I68" s="17">
        <v>0</v>
      </c>
      <c r="J68" s="17">
        <v>0</v>
      </c>
      <c r="K68" s="17">
        <v>0</v>
      </c>
      <c r="L68" s="17">
        <v>0</v>
      </c>
      <c r="M68" s="17">
        <v>0</v>
      </c>
      <c r="N68" s="17">
        <v>0</v>
      </c>
      <c r="O68" s="17">
        <v>0</v>
      </c>
      <c r="P68" s="17">
        <v>0</v>
      </c>
      <c r="Q68" s="17">
        <v>0</v>
      </c>
      <c r="R68" s="17">
        <v>0</v>
      </c>
      <c r="S68" s="17">
        <v>0</v>
      </c>
      <c r="T68" s="17">
        <v>0</v>
      </c>
      <c r="U68" s="17">
        <v>0</v>
      </c>
      <c r="V68" s="17">
        <v>0</v>
      </c>
      <c r="W68" s="17">
        <v>0</v>
      </c>
      <c r="X68" s="17">
        <v>0</v>
      </c>
      <c r="Y68" s="17">
        <v>0</v>
      </c>
      <c r="Z68" s="17">
        <v>0</v>
      </c>
      <c r="AA68" s="17">
        <v>0</v>
      </c>
      <c r="AB68" s="17">
        <v>0</v>
      </c>
      <c r="AC68" s="17">
        <v>0</v>
      </c>
      <c r="AD68" s="17">
        <v>0</v>
      </c>
      <c r="AE68" s="17">
        <v>0</v>
      </c>
      <c r="AF68" s="17">
        <v>0</v>
      </c>
      <c r="AG68" s="17">
        <v>0</v>
      </c>
      <c r="AH68" s="18" t="s">
        <v>43</v>
      </c>
    </row>
    <row r="69" spans="1:34" ht="15" customHeight="1" x14ac:dyDescent="0.2">
      <c r="A69" s="6" t="s">
        <v>90</v>
      </c>
      <c r="B69" s="16" t="s">
        <v>36</v>
      </c>
      <c r="C69" s="17" t="s">
        <v>43</v>
      </c>
      <c r="D69" s="17">
        <v>0</v>
      </c>
      <c r="E69" s="17">
        <v>0</v>
      </c>
      <c r="F69" s="17">
        <v>0</v>
      </c>
      <c r="G69" s="17">
        <v>1E-3</v>
      </c>
      <c r="H69" s="17">
        <v>1E-3</v>
      </c>
      <c r="I69" s="17">
        <v>1E-3</v>
      </c>
      <c r="J69" s="17">
        <v>1E-3</v>
      </c>
      <c r="K69" s="17">
        <v>1E-3</v>
      </c>
      <c r="L69" s="17">
        <v>1E-3</v>
      </c>
      <c r="M69" s="17">
        <v>1E-3</v>
      </c>
      <c r="N69" s="17">
        <v>1E-3</v>
      </c>
      <c r="O69" s="17">
        <v>1E-3</v>
      </c>
      <c r="P69" s="17">
        <v>1E-3</v>
      </c>
      <c r="Q69" s="17">
        <v>1E-3</v>
      </c>
      <c r="R69" s="17">
        <v>1E-3</v>
      </c>
      <c r="S69" s="17">
        <v>1E-3</v>
      </c>
      <c r="T69" s="17">
        <v>3.0000000000000001E-3</v>
      </c>
      <c r="U69" s="17">
        <v>3.0000000000000001E-3</v>
      </c>
      <c r="V69" s="17">
        <v>3.0000000000000001E-3</v>
      </c>
      <c r="W69" s="17">
        <v>3.0000000000000001E-3</v>
      </c>
      <c r="X69" s="17">
        <v>3.0000000000000001E-3</v>
      </c>
      <c r="Y69" s="17">
        <v>3.0000000000000001E-3</v>
      </c>
      <c r="Z69" s="17">
        <v>3.0000000000000001E-3</v>
      </c>
      <c r="AA69" s="17">
        <v>3.0000000000000001E-3</v>
      </c>
      <c r="AB69" s="17">
        <v>3.0000000000000001E-3</v>
      </c>
      <c r="AC69" s="17">
        <v>3.0000000000000001E-3</v>
      </c>
      <c r="AD69" s="17">
        <v>3.0000000000000001E-3</v>
      </c>
      <c r="AE69" s="17">
        <v>3.0000000000000001E-3</v>
      </c>
      <c r="AF69" s="17">
        <v>3.0000000000000001E-3</v>
      </c>
      <c r="AG69" s="17">
        <v>3.0000000000000001E-3</v>
      </c>
      <c r="AH69" s="18" t="s">
        <v>43</v>
      </c>
    </row>
    <row r="70" spans="1:34" ht="15" customHeight="1" x14ac:dyDescent="0.2">
      <c r="A70" s="6" t="s">
        <v>91</v>
      </c>
      <c r="B70" s="16" t="s">
        <v>38</v>
      </c>
      <c r="C70" s="17" t="s">
        <v>43</v>
      </c>
      <c r="D70" s="17">
        <v>0</v>
      </c>
      <c r="E70" s="17">
        <v>0</v>
      </c>
      <c r="F70" s="17">
        <v>0</v>
      </c>
      <c r="G70" s="17">
        <v>0</v>
      </c>
      <c r="H70" s="17">
        <v>0</v>
      </c>
      <c r="I70" s="17">
        <v>0</v>
      </c>
      <c r="J70" s="17">
        <v>0</v>
      </c>
      <c r="K70" s="17">
        <v>0</v>
      </c>
      <c r="L70" s="17">
        <v>0</v>
      </c>
      <c r="M70" s="17">
        <v>0</v>
      </c>
      <c r="N70" s="17">
        <v>1.1000000000000001E-3</v>
      </c>
      <c r="O70" s="17">
        <v>1.1000000000000001E-3</v>
      </c>
      <c r="P70" s="17">
        <v>1.1000000000000001E-3</v>
      </c>
      <c r="Q70" s="17">
        <v>1.1000000000000001E-3</v>
      </c>
      <c r="R70" s="17">
        <v>1.1000000000000001E-3</v>
      </c>
      <c r="S70" s="17">
        <v>1.1000000000000001E-3</v>
      </c>
      <c r="T70" s="17">
        <v>1.1000000000000001E-3</v>
      </c>
      <c r="U70" s="17">
        <v>1.1000000000000001E-3</v>
      </c>
      <c r="V70" s="17">
        <v>1.1000000000000001E-3</v>
      </c>
      <c r="W70" s="17">
        <v>1.1000000000000001E-3</v>
      </c>
      <c r="X70" s="17">
        <v>1.1000000000000001E-3</v>
      </c>
      <c r="Y70" s="17">
        <v>1.1000000000000001E-3</v>
      </c>
      <c r="Z70" s="17">
        <v>1.1000000000000001E-3</v>
      </c>
      <c r="AA70" s="17">
        <v>1.1000000000000001E-3</v>
      </c>
      <c r="AB70" s="17">
        <v>1.1000000000000001E-3</v>
      </c>
      <c r="AC70" s="17">
        <v>1.1000000000000001E-3</v>
      </c>
      <c r="AD70" s="17">
        <v>1.1000000000000001E-3</v>
      </c>
      <c r="AE70" s="17">
        <v>1.1000000000000001E-3</v>
      </c>
      <c r="AF70" s="17">
        <v>1.1000000000000001E-3</v>
      </c>
      <c r="AG70" s="17">
        <v>1.1000000000000001E-3</v>
      </c>
      <c r="AH70" s="18" t="s">
        <v>43</v>
      </c>
    </row>
    <row r="71" spans="1:34" ht="15" customHeight="1" x14ac:dyDescent="0.2">
      <c r="A71" s="6" t="s">
        <v>92</v>
      </c>
      <c r="B71" s="16" t="s">
        <v>40</v>
      </c>
      <c r="C71" s="17" t="s">
        <v>43</v>
      </c>
      <c r="D71" s="17">
        <v>0</v>
      </c>
      <c r="E71" s="17">
        <v>1.21E-2</v>
      </c>
      <c r="F71" s="17">
        <v>3.49E-2</v>
      </c>
      <c r="G71" s="17">
        <v>5.0900000000000001E-2</v>
      </c>
      <c r="H71" s="17">
        <v>5.5399999999999998E-2</v>
      </c>
      <c r="I71" s="17">
        <v>5.5399999999999998E-2</v>
      </c>
      <c r="J71" s="17">
        <v>0.06</v>
      </c>
      <c r="K71" s="17">
        <v>0.23230000000000001</v>
      </c>
      <c r="L71" s="17">
        <v>0.31169999999999998</v>
      </c>
      <c r="M71" s="17">
        <v>0.31169999999999998</v>
      </c>
      <c r="N71" s="17">
        <v>0.31169999999999998</v>
      </c>
      <c r="O71" s="17">
        <v>0.31169999999999998</v>
      </c>
      <c r="P71" s="17">
        <v>0.31169999999999998</v>
      </c>
      <c r="Q71" s="17">
        <v>0.31169999999999998</v>
      </c>
      <c r="R71" s="17">
        <v>0.31169999999999998</v>
      </c>
      <c r="S71" s="17">
        <v>0.31169999999999998</v>
      </c>
      <c r="T71" s="17">
        <v>0.31169999999999998</v>
      </c>
      <c r="U71" s="17">
        <v>0.31169999999999998</v>
      </c>
      <c r="V71" s="17">
        <v>0.31169999999999998</v>
      </c>
      <c r="W71" s="17">
        <v>0.31169999999999998</v>
      </c>
      <c r="X71" s="17">
        <v>0.31169999999999998</v>
      </c>
      <c r="Y71" s="17">
        <v>0.31169999999999998</v>
      </c>
      <c r="Z71" s="17">
        <v>0.31169999999999998</v>
      </c>
      <c r="AA71" s="17">
        <v>0.3916</v>
      </c>
      <c r="AB71" s="17">
        <v>0.3916</v>
      </c>
      <c r="AC71" s="17">
        <v>0.3916</v>
      </c>
      <c r="AD71" s="17">
        <v>0.39460000000000001</v>
      </c>
      <c r="AE71" s="17">
        <v>0.39460000000000001</v>
      </c>
      <c r="AF71" s="17">
        <v>0.40960000000000002</v>
      </c>
      <c r="AG71" s="17">
        <v>0.40960000000000002</v>
      </c>
      <c r="AH71" s="18" t="s">
        <v>43</v>
      </c>
    </row>
    <row r="72" spans="1:34" ht="15" customHeight="1" x14ac:dyDescent="0.2">
      <c r="A72" s="6" t="s">
        <v>93</v>
      </c>
      <c r="B72" s="11" t="s">
        <v>45</v>
      </c>
      <c r="C72" s="19" t="s">
        <v>43</v>
      </c>
      <c r="D72" s="19">
        <v>11.514602999999999</v>
      </c>
      <c r="E72" s="19">
        <v>22.963498999999999</v>
      </c>
      <c r="F72" s="19">
        <v>50.028084</v>
      </c>
      <c r="G72" s="19">
        <v>67.060181</v>
      </c>
      <c r="H72" s="19">
        <v>122.925499</v>
      </c>
      <c r="I72" s="19">
        <v>145.774216</v>
      </c>
      <c r="J72" s="19">
        <v>164.458618</v>
      </c>
      <c r="K72" s="19">
        <v>172.027512</v>
      </c>
      <c r="L72" s="19">
        <v>187.80027799999999</v>
      </c>
      <c r="M72" s="19">
        <v>191.80557300000001</v>
      </c>
      <c r="N72" s="19">
        <v>197.37825000000001</v>
      </c>
      <c r="O72" s="19">
        <v>201.906982</v>
      </c>
      <c r="P72" s="19">
        <v>205.51829499999999</v>
      </c>
      <c r="Q72" s="19">
        <v>210.45167499999999</v>
      </c>
      <c r="R72" s="19">
        <v>213.12617499999999</v>
      </c>
      <c r="S72" s="19">
        <v>215.15827899999999</v>
      </c>
      <c r="T72" s="19">
        <v>217.506271</v>
      </c>
      <c r="U72" s="19">
        <v>220.48054500000001</v>
      </c>
      <c r="V72" s="19">
        <v>221.59854100000001</v>
      </c>
      <c r="W72" s="19">
        <v>221.59854100000001</v>
      </c>
      <c r="X72" s="19">
        <v>222.147537</v>
      </c>
      <c r="Y72" s="19">
        <v>222.690628</v>
      </c>
      <c r="Z72" s="19">
        <v>225.072327</v>
      </c>
      <c r="AA72" s="19">
        <v>230.78398100000001</v>
      </c>
      <c r="AB72" s="19">
        <v>233.93296799999999</v>
      </c>
      <c r="AC72" s="19">
        <v>234.61296100000001</v>
      </c>
      <c r="AD72" s="19">
        <v>236.15597500000001</v>
      </c>
      <c r="AE72" s="19">
        <v>239.17146299999999</v>
      </c>
      <c r="AF72" s="19">
        <v>239.796066</v>
      </c>
      <c r="AG72" s="19">
        <v>239.796066</v>
      </c>
      <c r="AH72" s="20" t="s">
        <v>43</v>
      </c>
    </row>
    <row r="73" spans="1:34" ht="15.75" customHeight="1" x14ac:dyDescent="0.2"/>
    <row r="74" spans="1:34" ht="15" customHeight="1" x14ac:dyDescent="0.2">
      <c r="A74" s="6" t="s">
        <v>94</v>
      </c>
      <c r="B74" s="11" t="s">
        <v>95</v>
      </c>
      <c r="C74" s="19">
        <v>1091.1827390000001</v>
      </c>
      <c r="D74" s="19">
        <v>1119.685669</v>
      </c>
      <c r="E74" s="19">
        <v>1150.696899</v>
      </c>
      <c r="F74" s="19">
        <v>1170.439331</v>
      </c>
      <c r="G74" s="19">
        <v>1207.0386960000001</v>
      </c>
      <c r="H74" s="19">
        <v>1210.7745359999999</v>
      </c>
      <c r="I74" s="19">
        <v>1234.0447999999999</v>
      </c>
      <c r="J74" s="19">
        <v>1254.4071039999999</v>
      </c>
      <c r="K74" s="19">
        <v>1266.7567140000001</v>
      </c>
      <c r="L74" s="19">
        <v>1271.5667719999999</v>
      </c>
      <c r="M74" s="19">
        <v>1287.4423830000001</v>
      </c>
      <c r="N74" s="19">
        <v>1296.907837</v>
      </c>
      <c r="O74" s="19">
        <v>1309.171509</v>
      </c>
      <c r="P74" s="19">
        <v>1321.1423339999999</v>
      </c>
      <c r="Q74" s="19">
        <v>1337.8326420000001</v>
      </c>
      <c r="R74" s="19">
        <v>1362.955933</v>
      </c>
      <c r="S74" s="19">
        <v>1382.161255</v>
      </c>
      <c r="T74" s="19">
        <v>1398.9907229999999</v>
      </c>
      <c r="U74" s="19">
        <v>1416.3969729999999</v>
      </c>
      <c r="V74" s="19">
        <v>1430.4941409999999</v>
      </c>
      <c r="W74" s="19">
        <v>1449.7285159999999</v>
      </c>
      <c r="X74" s="19">
        <v>1464.441284</v>
      </c>
      <c r="Y74" s="19">
        <v>1482.8793949999999</v>
      </c>
      <c r="Z74" s="19">
        <v>1503.1708980000001</v>
      </c>
      <c r="AA74" s="19">
        <v>1522.87085</v>
      </c>
      <c r="AB74" s="19">
        <v>1544.1854249999999</v>
      </c>
      <c r="AC74" s="19">
        <v>1569.3443600000001</v>
      </c>
      <c r="AD74" s="19">
        <v>1597.6007079999999</v>
      </c>
      <c r="AE74" s="19">
        <v>1630.3870850000001</v>
      </c>
      <c r="AF74" s="19">
        <v>1665.174683</v>
      </c>
      <c r="AG74" s="19">
        <v>1692.7044679999999</v>
      </c>
      <c r="AH74" s="20">
        <v>1.4742999999999999E-2</v>
      </c>
    </row>
    <row r="75" spans="1:34" ht="15.75" customHeight="1" x14ac:dyDescent="0.2"/>
    <row r="76" spans="1:34" ht="15" customHeight="1" x14ac:dyDescent="0.2">
      <c r="B76" s="11" t="s">
        <v>96</v>
      </c>
    </row>
    <row r="77" spans="1:34" ht="15" customHeight="1" x14ac:dyDescent="0.2">
      <c r="A77" s="6" t="s">
        <v>97</v>
      </c>
      <c r="B77" s="16" t="s">
        <v>48</v>
      </c>
      <c r="C77" s="17">
        <v>1.94556</v>
      </c>
      <c r="D77" s="17">
        <v>1.9162760000000001</v>
      </c>
      <c r="E77" s="17">
        <v>1.925017</v>
      </c>
      <c r="F77" s="17">
        <v>1.922601</v>
      </c>
      <c r="G77" s="17">
        <v>1.9269829999999999</v>
      </c>
      <c r="H77" s="17">
        <v>1.926186</v>
      </c>
      <c r="I77" s="17">
        <v>1.924083</v>
      </c>
      <c r="J77" s="17">
        <v>1.920661</v>
      </c>
      <c r="K77" s="17">
        <v>1.9165509999999999</v>
      </c>
      <c r="L77" s="17">
        <v>1.9100619999999999</v>
      </c>
      <c r="M77" s="17">
        <v>1.907287</v>
      </c>
      <c r="N77" s="17">
        <v>1.9038330000000001</v>
      </c>
      <c r="O77" s="17">
        <v>1.900576</v>
      </c>
      <c r="P77" s="17">
        <v>1.8952560000000001</v>
      </c>
      <c r="Q77" s="17">
        <v>1.8917550000000001</v>
      </c>
      <c r="R77" s="17">
        <v>1.890439</v>
      </c>
      <c r="S77" s="17">
        <v>1.887616</v>
      </c>
      <c r="T77" s="17">
        <v>1.88537</v>
      </c>
      <c r="U77" s="17">
        <v>1.884536</v>
      </c>
      <c r="V77" s="17">
        <v>1.883561</v>
      </c>
      <c r="W77" s="17">
        <v>1.8798520000000001</v>
      </c>
      <c r="X77" s="17">
        <v>1.8774770000000001</v>
      </c>
      <c r="Y77" s="17">
        <v>1.876735</v>
      </c>
      <c r="Z77" s="17">
        <v>1.8777509999999999</v>
      </c>
      <c r="AA77" s="17">
        <v>1.8753010000000001</v>
      </c>
      <c r="AB77" s="17">
        <v>1.8742350000000001</v>
      </c>
      <c r="AC77" s="17">
        <v>1.8717600000000001</v>
      </c>
      <c r="AD77" s="17">
        <v>1.868565</v>
      </c>
      <c r="AE77" s="17">
        <v>1.866995</v>
      </c>
      <c r="AF77" s="17">
        <v>1.865326</v>
      </c>
      <c r="AG77" s="17">
        <v>1.8652629999999999</v>
      </c>
      <c r="AH77" s="18">
        <v>-1.4040000000000001E-3</v>
      </c>
    </row>
    <row r="78" spans="1:34" ht="15" customHeight="1" x14ac:dyDescent="0.2">
      <c r="A78" s="6" t="s">
        <v>98</v>
      </c>
      <c r="B78" s="16" t="s">
        <v>99</v>
      </c>
      <c r="C78" s="17">
        <v>0.56876099999999996</v>
      </c>
      <c r="D78" s="17">
        <v>0.56876099999999996</v>
      </c>
      <c r="E78" s="17">
        <v>0.56876099999999996</v>
      </c>
      <c r="F78" s="17">
        <v>0.56876099999999996</v>
      </c>
      <c r="G78" s="17">
        <v>0.56876099999999996</v>
      </c>
      <c r="H78" s="17">
        <v>0.56876099999999996</v>
      </c>
      <c r="I78" s="17">
        <v>0.56876099999999996</v>
      </c>
      <c r="J78" s="17">
        <v>0.56876099999999996</v>
      </c>
      <c r="K78" s="17">
        <v>0.56876099999999996</v>
      </c>
      <c r="L78" s="17">
        <v>0.56876099999999996</v>
      </c>
      <c r="M78" s="17">
        <v>0.56876099999999996</v>
      </c>
      <c r="N78" s="17">
        <v>0.56876099999999996</v>
      </c>
      <c r="O78" s="17">
        <v>0.56876099999999996</v>
      </c>
      <c r="P78" s="17">
        <v>0.56876099999999996</v>
      </c>
      <c r="Q78" s="17">
        <v>0.56876099999999996</v>
      </c>
      <c r="R78" s="17">
        <v>0.56876099999999996</v>
      </c>
      <c r="S78" s="17">
        <v>0.56876099999999996</v>
      </c>
      <c r="T78" s="17">
        <v>0.56876099999999996</v>
      </c>
      <c r="U78" s="17">
        <v>0.56876099999999996</v>
      </c>
      <c r="V78" s="17">
        <v>0.56876099999999996</v>
      </c>
      <c r="W78" s="17">
        <v>0.56876099999999996</v>
      </c>
      <c r="X78" s="17">
        <v>0.56876099999999996</v>
      </c>
      <c r="Y78" s="17">
        <v>0.56876099999999996</v>
      </c>
      <c r="Z78" s="17">
        <v>0.56876099999999996</v>
      </c>
      <c r="AA78" s="17">
        <v>0.56876099999999996</v>
      </c>
      <c r="AB78" s="17">
        <v>0.56876099999999996</v>
      </c>
      <c r="AC78" s="17">
        <v>0.56876099999999996</v>
      </c>
      <c r="AD78" s="17">
        <v>0.56876099999999996</v>
      </c>
      <c r="AE78" s="17">
        <v>0.56876099999999996</v>
      </c>
      <c r="AF78" s="17">
        <v>0.56876099999999996</v>
      </c>
      <c r="AG78" s="17">
        <v>0.56876099999999996</v>
      </c>
      <c r="AH78" s="18">
        <v>0</v>
      </c>
    </row>
    <row r="79" spans="1:34" ht="15.75" customHeight="1" x14ac:dyDescent="0.2">
      <c r="A79" s="6" t="s">
        <v>100</v>
      </c>
      <c r="B79" s="16" t="s">
        <v>101</v>
      </c>
      <c r="C79" s="17">
        <v>17.840422</v>
      </c>
      <c r="D79" s="17">
        <v>18.414034000000001</v>
      </c>
      <c r="E79" s="17">
        <v>18.744447999999998</v>
      </c>
      <c r="F79" s="17">
        <v>19.040002999999999</v>
      </c>
      <c r="G79" s="17">
        <v>19.390608</v>
      </c>
      <c r="H79" s="17">
        <v>19.757415999999999</v>
      </c>
      <c r="I79" s="17">
        <v>20.138280999999999</v>
      </c>
      <c r="J79" s="17">
        <v>20.523817000000001</v>
      </c>
      <c r="K79" s="17">
        <v>20.906796</v>
      </c>
      <c r="L79" s="17">
        <v>21.285425</v>
      </c>
      <c r="M79" s="17">
        <v>21.655716000000002</v>
      </c>
      <c r="N79" s="17">
        <v>22.032509000000001</v>
      </c>
      <c r="O79" s="17">
        <v>22.409348000000001</v>
      </c>
      <c r="P79" s="17">
        <v>22.789431</v>
      </c>
      <c r="Q79" s="17">
        <v>23.18235</v>
      </c>
      <c r="R79" s="17">
        <v>23.596098000000001</v>
      </c>
      <c r="S79" s="17">
        <v>24.022133</v>
      </c>
      <c r="T79" s="17">
        <v>24.469906000000002</v>
      </c>
      <c r="U79" s="17">
        <v>24.943709999999999</v>
      </c>
      <c r="V79" s="17">
        <v>25.43655</v>
      </c>
      <c r="W79" s="17">
        <v>25.943194999999999</v>
      </c>
      <c r="X79" s="17">
        <v>26.494547000000001</v>
      </c>
      <c r="Y79" s="17">
        <v>27.106615000000001</v>
      </c>
      <c r="Z79" s="17">
        <v>27.799931999999998</v>
      </c>
      <c r="AA79" s="17">
        <v>28.559950000000001</v>
      </c>
      <c r="AB79" s="17">
        <v>29.406044000000001</v>
      </c>
      <c r="AC79" s="17">
        <v>30.335108000000002</v>
      </c>
      <c r="AD79" s="17">
        <v>31.345692</v>
      </c>
      <c r="AE79" s="17">
        <v>32.447322999999997</v>
      </c>
      <c r="AF79" s="17">
        <v>33.679141999999999</v>
      </c>
      <c r="AG79" s="17">
        <v>35.076495999999999</v>
      </c>
      <c r="AH79" s="18">
        <v>2.2790999999999999E-2</v>
      </c>
    </row>
    <row r="80" spans="1:34" ht="15" customHeight="1" x14ac:dyDescent="0.2">
      <c r="A80" s="6" t="s">
        <v>102</v>
      </c>
      <c r="B80" s="16" t="s">
        <v>103</v>
      </c>
      <c r="C80" s="17">
        <v>2.8463500000000002</v>
      </c>
      <c r="D80" s="17">
        <v>2.8697499999999998</v>
      </c>
      <c r="E80" s="17">
        <v>2.88985</v>
      </c>
      <c r="F80" s="17">
        <v>2.88985</v>
      </c>
      <c r="G80" s="17">
        <v>2.88985</v>
      </c>
      <c r="H80" s="17">
        <v>2.88985</v>
      </c>
      <c r="I80" s="17">
        <v>2.88985</v>
      </c>
      <c r="J80" s="17">
        <v>2.88985</v>
      </c>
      <c r="K80" s="17">
        <v>2.88985</v>
      </c>
      <c r="L80" s="17">
        <v>2.88985</v>
      </c>
      <c r="M80" s="17">
        <v>2.88985</v>
      </c>
      <c r="N80" s="17">
        <v>2.88985</v>
      </c>
      <c r="O80" s="17">
        <v>2.88985</v>
      </c>
      <c r="P80" s="17">
        <v>2.88985</v>
      </c>
      <c r="Q80" s="17">
        <v>2.88985</v>
      </c>
      <c r="R80" s="17">
        <v>2.88985</v>
      </c>
      <c r="S80" s="17">
        <v>2.88985</v>
      </c>
      <c r="T80" s="17">
        <v>2.88985</v>
      </c>
      <c r="U80" s="17">
        <v>2.88985</v>
      </c>
      <c r="V80" s="17">
        <v>2.88985</v>
      </c>
      <c r="W80" s="17">
        <v>2.88985</v>
      </c>
      <c r="X80" s="17">
        <v>2.88985</v>
      </c>
      <c r="Y80" s="17">
        <v>2.88985</v>
      </c>
      <c r="Z80" s="17">
        <v>2.88985</v>
      </c>
      <c r="AA80" s="17">
        <v>2.88985</v>
      </c>
      <c r="AB80" s="17">
        <v>2.88985</v>
      </c>
      <c r="AC80" s="17">
        <v>2.88985</v>
      </c>
      <c r="AD80" s="17">
        <v>2.88985</v>
      </c>
      <c r="AE80" s="17">
        <v>2.88985</v>
      </c>
      <c r="AF80" s="17">
        <v>2.88985</v>
      </c>
      <c r="AG80" s="17">
        <v>2.88985</v>
      </c>
      <c r="AH80" s="18">
        <v>5.0600000000000005E-4</v>
      </c>
    </row>
    <row r="81" spans="1:34" ht="15.75" customHeight="1" x14ac:dyDescent="0.2">
      <c r="A81" s="6" t="s">
        <v>104</v>
      </c>
      <c r="B81" s="16" t="s">
        <v>40</v>
      </c>
      <c r="C81" s="17">
        <v>40.204830000000001</v>
      </c>
      <c r="D81" s="17">
        <v>45.801537000000003</v>
      </c>
      <c r="E81" s="17">
        <v>50.177376000000002</v>
      </c>
      <c r="F81" s="17">
        <v>53.586945</v>
      </c>
      <c r="G81" s="17">
        <v>56.823535999999997</v>
      </c>
      <c r="H81" s="17">
        <v>60.726688000000003</v>
      </c>
      <c r="I81" s="17">
        <v>64.043723999999997</v>
      </c>
      <c r="J81" s="17">
        <v>68.181313000000003</v>
      </c>
      <c r="K81" s="17">
        <v>71.735198999999994</v>
      </c>
      <c r="L81" s="17">
        <v>75.260589999999993</v>
      </c>
      <c r="M81" s="17">
        <v>78.723595000000003</v>
      </c>
      <c r="N81" s="17">
        <v>82.729477000000003</v>
      </c>
      <c r="O81" s="17">
        <v>86.037529000000006</v>
      </c>
      <c r="P81" s="17">
        <v>89.811133999999996</v>
      </c>
      <c r="Q81" s="17">
        <v>93.586371999999997</v>
      </c>
      <c r="R81" s="17">
        <v>97.505814000000001</v>
      </c>
      <c r="S81" s="17">
        <v>102.02861799999999</v>
      </c>
      <c r="T81" s="17">
        <v>105.99028800000001</v>
      </c>
      <c r="U81" s="17">
        <v>110.255112</v>
      </c>
      <c r="V81" s="17">
        <v>114.541855</v>
      </c>
      <c r="W81" s="17">
        <v>118.970917</v>
      </c>
      <c r="X81" s="17">
        <v>123.353157</v>
      </c>
      <c r="Y81" s="17">
        <v>127.818031</v>
      </c>
      <c r="Z81" s="17">
        <v>132.41514599999999</v>
      </c>
      <c r="AA81" s="17">
        <v>136.86402899999999</v>
      </c>
      <c r="AB81" s="17">
        <v>141.62399300000001</v>
      </c>
      <c r="AC81" s="17">
        <v>146.97782900000001</v>
      </c>
      <c r="AD81" s="17">
        <v>151.49603300000001</v>
      </c>
      <c r="AE81" s="17">
        <v>155.98623699999999</v>
      </c>
      <c r="AF81" s="17">
        <v>160.290649</v>
      </c>
      <c r="AG81" s="17">
        <v>164.92387400000001</v>
      </c>
      <c r="AH81" s="18">
        <v>4.8174000000000002E-2</v>
      </c>
    </row>
    <row r="82" spans="1:34" ht="15" customHeight="1" x14ac:dyDescent="0.2">
      <c r="A82" s="6" t="s">
        <v>105</v>
      </c>
      <c r="B82" s="16" t="s">
        <v>106</v>
      </c>
      <c r="C82" s="17">
        <v>0.63580000000000003</v>
      </c>
      <c r="D82" s="17">
        <v>0.63580000000000003</v>
      </c>
      <c r="E82" s="17">
        <v>0.68579999999999997</v>
      </c>
      <c r="F82" s="17">
        <v>0.68579999999999997</v>
      </c>
      <c r="G82" s="17">
        <v>0.68579999999999997</v>
      </c>
      <c r="H82" s="17">
        <v>0.68579999999999997</v>
      </c>
      <c r="I82" s="17">
        <v>0.68579999999999997</v>
      </c>
      <c r="J82" s="17">
        <v>0.68579999999999997</v>
      </c>
      <c r="K82" s="17">
        <v>0.68579999999999997</v>
      </c>
      <c r="L82" s="17">
        <v>0.68579999999999997</v>
      </c>
      <c r="M82" s="17">
        <v>0.68579999999999997</v>
      </c>
      <c r="N82" s="17">
        <v>0.68579999999999997</v>
      </c>
      <c r="O82" s="17">
        <v>0.68579999999999997</v>
      </c>
      <c r="P82" s="17">
        <v>0.68579999999999997</v>
      </c>
      <c r="Q82" s="17">
        <v>0.68579999999999997</v>
      </c>
      <c r="R82" s="17">
        <v>0.68579999999999997</v>
      </c>
      <c r="S82" s="17">
        <v>0.68579999999999997</v>
      </c>
      <c r="T82" s="17">
        <v>0.68579999999999997</v>
      </c>
      <c r="U82" s="17">
        <v>0.68579999999999997</v>
      </c>
      <c r="V82" s="17">
        <v>0.68579999999999997</v>
      </c>
      <c r="W82" s="17">
        <v>0.68579999999999997</v>
      </c>
      <c r="X82" s="17">
        <v>0.68579999999999997</v>
      </c>
      <c r="Y82" s="17">
        <v>0.68579999999999997</v>
      </c>
      <c r="Z82" s="17">
        <v>0.68579999999999997</v>
      </c>
      <c r="AA82" s="17">
        <v>0.68579999999999997</v>
      </c>
      <c r="AB82" s="17">
        <v>0.68579999999999997</v>
      </c>
      <c r="AC82" s="17">
        <v>0.68579999999999997</v>
      </c>
      <c r="AD82" s="17">
        <v>0.68579999999999997</v>
      </c>
      <c r="AE82" s="17">
        <v>0.68579999999999997</v>
      </c>
      <c r="AF82" s="17">
        <v>0.68579999999999997</v>
      </c>
      <c r="AG82" s="17">
        <v>0.68579999999999997</v>
      </c>
      <c r="AH82" s="18">
        <v>2.5270000000000002E-3</v>
      </c>
    </row>
    <row r="83" spans="1:34" ht="15" customHeight="1" x14ac:dyDescent="0.2">
      <c r="A83" s="6" t="s">
        <v>107</v>
      </c>
      <c r="B83" s="11" t="s">
        <v>45</v>
      </c>
      <c r="C83" s="19">
        <v>64.041725</v>
      </c>
      <c r="D83" s="19">
        <v>70.206160999999994</v>
      </c>
      <c r="E83" s="19">
        <v>74.991257000000004</v>
      </c>
      <c r="F83" s="19">
        <v>78.693961999999999</v>
      </c>
      <c r="G83" s="19">
        <v>82.285538000000003</v>
      </c>
      <c r="H83" s="19">
        <v>86.554703000000003</v>
      </c>
      <c r="I83" s="19">
        <v>90.250504000000006</v>
      </c>
      <c r="J83" s="19">
        <v>94.770202999999995</v>
      </c>
      <c r="K83" s="19">
        <v>98.702956999999998</v>
      </c>
      <c r="L83" s="19">
        <v>102.600487</v>
      </c>
      <c r="M83" s="19">
        <v>106.43100699999999</v>
      </c>
      <c r="N83" s="19">
        <v>110.810226</v>
      </c>
      <c r="O83" s="19">
        <v>114.49185900000001</v>
      </c>
      <c r="P83" s="19">
        <v>118.64022799999999</v>
      </c>
      <c r="Q83" s="19">
        <v>122.804886</v>
      </c>
      <c r="R83" s="19">
        <v>127.136765</v>
      </c>
      <c r="S83" s="19">
        <v>132.08277899999999</v>
      </c>
      <c r="T83" s="19">
        <v>136.48997499999999</v>
      </c>
      <c r="U83" s="19">
        <v>141.227768</v>
      </c>
      <c r="V83" s="19">
        <v>146.00637800000001</v>
      </c>
      <c r="W83" s="19">
        <v>150.93836999999999</v>
      </c>
      <c r="X83" s="19">
        <v>155.869598</v>
      </c>
      <c r="Y83" s="19">
        <v>160.945786</v>
      </c>
      <c r="Z83" s="19">
        <v>166.237244</v>
      </c>
      <c r="AA83" s="19">
        <v>171.44369499999999</v>
      </c>
      <c r="AB83" s="19">
        <v>177.048676</v>
      </c>
      <c r="AC83" s="19">
        <v>183.32910200000001</v>
      </c>
      <c r="AD83" s="19">
        <v>188.85470599999999</v>
      </c>
      <c r="AE83" s="19">
        <v>194.44497699999999</v>
      </c>
      <c r="AF83" s="19">
        <v>199.979523</v>
      </c>
      <c r="AG83" s="19">
        <v>206.01004</v>
      </c>
      <c r="AH83" s="20">
        <v>3.9715E-2</v>
      </c>
    </row>
    <row r="84" spans="1:34" ht="15.75" customHeight="1" x14ac:dyDescent="0.2"/>
    <row r="85" spans="1:34" ht="15" customHeight="1" x14ac:dyDescent="0.2">
      <c r="A85" s="6" t="s">
        <v>108</v>
      </c>
      <c r="B85" s="11" t="s">
        <v>109</v>
      </c>
      <c r="C85" s="19" t="s">
        <v>43</v>
      </c>
      <c r="D85" s="19">
        <v>6.1937160000000002</v>
      </c>
      <c r="E85" s="19">
        <v>10.978814</v>
      </c>
      <c r="F85" s="19">
        <v>14.683935999999999</v>
      </c>
      <c r="G85" s="19">
        <v>18.275517000000001</v>
      </c>
      <c r="H85" s="19">
        <v>22.545470999999999</v>
      </c>
      <c r="I85" s="19">
        <v>26.244617000000002</v>
      </c>
      <c r="J85" s="19">
        <v>30.767748000000001</v>
      </c>
      <c r="K85" s="19">
        <v>34.704608999999998</v>
      </c>
      <c r="L85" s="19">
        <v>38.608631000000003</v>
      </c>
      <c r="M85" s="19">
        <v>42.441955999999998</v>
      </c>
      <c r="N85" s="19">
        <v>46.824618999999998</v>
      </c>
      <c r="O85" s="19">
        <v>50.509506000000002</v>
      </c>
      <c r="P85" s="19">
        <v>54.663204</v>
      </c>
      <c r="Q85" s="19">
        <v>58.831370999999997</v>
      </c>
      <c r="R85" s="19">
        <v>63.164593000000004</v>
      </c>
      <c r="S85" s="19">
        <v>68.113403000000005</v>
      </c>
      <c r="T85" s="19">
        <v>72.522850000000005</v>
      </c>
      <c r="U85" s="19">
        <v>77.261459000000002</v>
      </c>
      <c r="V85" s="19">
        <v>82.041015999999999</v>
      </c>
      <c r="W85" s="19">
        <v>86.976746000000006</v>
      </c>
      <c r="X85" s="19">
        <v>91.910331999999997</v>
      </c>
      <c r="Y85" s="19">
        <v>96.987289000000004</v>
      </c>
      <c r="Z85" s="19">
        <v>102.27872499999999</v>
      </c>
      <c r="AA85" s="19">
        <v>107.487595</v>
      </c>
      <c r="AB85" s="19">
        <v>113.093643</v>
      </c>
      <c r="AC85" s="19">
        <v>119.37653400000001</v>
      </c>
      <c r="AD85" s="19">
        <v>124.905342</v>
      </c>
      <c r="AE85" s="19">
        <v>130.49717699999999</v>
      </c>
      <c r="AF85" s="19">
        <v>136.07678200000001</v>
      </c>
      <c r="AG85" s="19">
        <v>142.10734600000001</v>
      </c>
      <c r="AH85" s="20" t="s">
        <v>43</v>
      </c>
    </row>
    <row r="87" spans="1:34" ht="15" customHeight="1" x14ac:dyDescent="0.2">
      <c r="B87" s="39" t="s">
        <v>110</v>
      </c>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21"/>
    </row>
    <row r="88" spans="1:34" ht="15" customHeight="1" x14ac:dyDescent="0.2">
      <c r="B88" s="2" t="s">
        <v>111</v>
      </c>
    </row>
    <row r="89" spans="1:34" ht="15" customHeight="1" x14ac:dyDescent="0.2">
      <c r="B89" s="2" t="s">
        <v>112</v>
      </c>
    </row>
    <row r="90" spans="1:34" ht="15" customHeight="1" x14ac:dyDescent="0.2">
      <c r="B90" s="2" t="s">
        <v>113</v>
      </c>
    </row>
    <row r="91" spans="1:34" ht="15" customHeight="1" x14ac:dyDescent="0.2">
      <c r="B91" s="2" t="s">
        <v>114</v>
      </c>
    </row>
    <row r="92" spans="1:34" ht="15.75" customHeight="1" x14ac:dyDescent="0.2">
      <c r="B92" s="2" t="s">
        <v>115</v>
      </c>
    </row>
    <row r="93" spans="1:34" ht="15" customHeight="1" x14ac:dyDescent="0.2">
      <c r="B93" s="2" t="s">
        <v>116</v>
      </c>
    </row>
    <row r="94" spans="1:34" ht="15" customHeight="1" x14ac:dyDescent="0.2">
      <c r="B94" s="2" t="s">
        <v>117</v>
      </c>
    </row>
    <row r="95" spans="1:34" ht="15" customHeight="1" x14ac:dyDescent="0.2">
      <c r="B95" s="2" t="s">
        <v>118</v>
      </c>
    </row>
    <row r="96" spans="1:34" ht="15" customHeight="1" x14ac:dyDescent="0.2">
      <c r="B96" s="2" t="s">
        <v>119</v>
      </c>
    </row>
    <row r="97" spans="2:34" ht="15" customHeight="1" x14ac:dyDescent="0.2">
      <c r="B97" s="2" t="s">
        <v>120</v>
      </c>
    </row>
    <row r="98" spans="2:34" ht="15" customHeight="1" x14ac:dyDescent="0.2">
      <c r="B98" s="2" t="s">
        <v>121</v>
      </c>
    </row>
    <row r="99" spans="2:34" ht="15" customHeight="1" x14ac:dyDescent="0.2">
      <c r="B99" s="2" t="s">
        <v>122</v>
      </c>
    </row>
    <row r="100" spans="2:34" ht="15" customHeight="1" x14ac:dyDescent="0.2">
      <c r="B100" s="2" t="s">
        <v>123</v>
      </c>
    </row>
    <row r="101" spans="2:34" ht="15.75" customHeight="1" x14ac:dyDescent="0.2">
      <c r="B101" s="2" t="s">
        <v>124</v>
      </c>
    </row>
    <row r="102" spans="2:34" ht="15.75" customHeight="1" x14ac:dyDescent="0.2">
      <c r="B102" s="2" t="s">
        <v>125</v>
      </c>
    </row>
    <row r="103" spans="2:34" ht="15" customHeight="1" x14ac:dyDescent="0.2">
      <c r="B103" s="2" t="s">
        <v>126</v>
      </c>
    </row>
    <row r="104" spans="2:34" ht="15" customHeight="1" x14ac:dyDescent="0.2">
      <c r="B104" s="2" t="s">
        <v>127</v>
      </c>
    </row>
    <row r="105" spans="2:34" ht="15" customHeight="1" x14ac:dyDescent="0.2">
      <c r="B105" s="2" t="s">
        <v>128</v>
      </c>
    </row>
    <row r="106" spans="2:34" ht="15" customHeight="1" x14ac:dyDescent="0.2">
      <c r="B106" s="2" t="s">
        <v>129</v>
      </c>
    </row>
    <row r="107" spans="2:34" ht="15" customHeight="1" x14ac:dyDescent="0.2">
      <c r="B107" s="2" t="s">
        <v>130</v>
      </c>
    </row>
    <row r="108" spans="2:34" ht="15" customHeight="1" x14ac:dyDescent="0.2">
      <c r="B108" s="2" t="s">
        <v>131</v>
      </c>
    </row>
    <row r="109" spans="2:34" ht="15" customHeight="1" x14ac:dyDescent="0.2">
      <c r="B109" s="2" t="s">
        <v>132</v>
      </c>
    </row>
    <row r="110" spans="2:34" ht="15" customHeight="1" x14ac:dyDescent="0.2">
      <c r="B110" s="2" t="s">
        <v>133</v>
      </c>
    </row>
    <row r="111" spans="2:34" ht="15" customHeight="1" x14ac:dyDescent="0.2">
      <c r="B111" s="2" t="s">
        <v>134</v>
      </c>
    </row>
    <row r="112" spans="2:34" ht="15" customHeight="1" x14ac:dyDescent="0.2">
      <c r="B112" s="41"/>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spans="2:34" ht="15.75" customHeight="1" x14ac:dyDescent="0.2"/>
    <row r="306" spans="2:34" ht="15.75" customHeight="1" x14ac:dyDescent="0.2"/>
    <row r="307" spans="2:34" ht="15.75" customHeight="1" x14ac:dyDescent="0.2"/>
    <row r="308" spans="2:34" ht="15" customHeight="1" x14ac:dyDescent="0.2">
      <c r="B308" s="41"/>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row>
    <row r="309" spans="2:34" ht="15.75" customHeight="1" x14ac:dyDescent="0.2"/>
    <row r="310" spans="2:34" ht="15.75" customHeight="1" x14ac:dyDescent="0.2"/>
    <row r="311" spans="2:34" ht="15.75" customHeight="1" x14ac:dyDescent="0.2"/>
    <row r="312" spans="2:34" ht="15.75" customHeight="1" x14ac:dyDescent="0.2"/>
    <row r="313" spans="2:34" ht="15.75" customHeight="1" x14ac:dyDescent="0.2"/>
    <row r="314" spans="2:34" ht="15.75" customHeight="1" x14ac:dyDescent="0.2"/>
    <row r="315" spans="2:34" ht="15.75" customHeight="1" x14ac:dyDescent="0.2"/>
    <row r="316" spans="2:34" ht="15.75" customHeight="1" x14ac:dyDescent="0.2"/>
    <row r="317" spans="2:34" ht="15.75" customHeight="1" x14ac:dyDescent="0.2"/>
    <row r="318" spans="2:34" ht="15.75" customHeight="1" x14ac:dyDescent="0.2"/>
    <row r="319" spans="2:34" ht="15.75" customHeight="1" x14ac:dyDescent="0.2"/>
    <row r="320" spans="2:34"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87:AG87"/>
    <mergeCell ref="B112:AH112"/>
    <mergeCell ref="B308:AH308"/>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sheetViews>
  <sheetFormatPr baseColWidth="10" defaultColWidth="14.5" defaultRowHeight="15" customHeight="1" x14ac:dyDescent="0.2"/>
  <cols>
    <col min="1" max="1" width="8.6640625" customWidth="1"/>
    <col min="2" max="2" width="47.5" customWidth="1"/>
    <col min="3" max="7" width="8.6640625" customWidth="1"/>
    <col min="8" max="8" width="10.6640625" customWidth="1"/>
    <col min="9" max="34" width="8.6640625" customWidth="1"/>
  </cols>
  <sheetData>
    <row r="1" spans="1:34" ht="15" customHeight="1" x14ac:dyDescent="0.2">
      <c r="B1" s="11" t="s">
        <v>21</v>
      </c>
      <c r="C1" s="22">
        <f>'AEO Table 9'!C13</f>
        <v>2020</v>
      </c>
      <c r="D1" s="22">
        <f>'AEO Table 9'!D13</f>
        <v>2021</v>
      </c>
      <c r="E1" s="22">
        <f>'AEO Table 9'!E13</f>
        <v>2022</v>
      </c>
      <c r="F1" s="22">
        <f>'AEO Table 9'!F13</f>
        <v>2023</v>
      </c>
      <c r="G1" s="22">
        <f>'AEO Table 9'!G13</f>
        <v>2024</v>
      </c>
      <c r="H1" s="22">
        <f>'AEO Table 9'!H13</f>
        <v>2025</v>
      </c>
      <c r="I1" s="22">
        <f>'AEO Table 9'!I13</f>
        <v>2026</v>
      </c>
      <c r="J1" s="22">
        <f>'AEO Table 9'!J13</f>
        <v>2027</v>
      </c>
      <c r="K1" s="22">
        <f>'AEO Table 9'!K13</f>
        <v>2028</v>
      </c>
      <c r="L1" s="22">
        <f>'AEO Table 9'!L13</f>
        <v>2029</v>
      </c>
      <c r="M1" s="22">
        <f>'AEO Table 9'!M13</f>
        <v>2030</v>
      </c>
      <c r="N1" s="22">
        <f>'AEO Table 9'!N13</f>
        <v>2031</v>
      </c>
      <c r="O1" s="22">
        <f>'AEO Table 9'!O13</f>
        <v>2032</v>
      </c>
      <c r="P1" s="22">
        <f>'AEO Table 9'!P13</f>
        <v>2033</v>
      </c>
      <c r="Q1" s="22">
        <f>'AEO Table 9'!Q13</f>
        <v>2034</v>
      </c>
      <c r="R1" s="22">
        <f>'AEO Table 9'!R13</f>
        <v>2035</v>
      </c>
      <c r="S1" s="22">
        <f>'AEO Table 9'!S13</f>
        <v>2036</v>
      </c>
      <c r="T1" s="22">
        <f>'AEO Table 9'!T13</f>
        <v>2037</v>
      </c>
      <c r="U1" s="22">
        <f>'AEO Table 9'!U13</f>
        <v>2038</v>
      </c>
      <c r="V1" s="22">
        <f>'AEO Table 9'!V13</f>
        <v>2039</v>
      </c>
      <c r="W1" s="22">
        <f>'AEO Table 9'!W13</f>
        <v>2040</v>
      </c>
      <c r="X1" s="22">
        <f>'AEO Table 9'!X13</f>
        <v>2041</v>
      </c>
      <c r="Y1" s="22">
        <f>'AEO Table 9'!Y13</f>
        <v>2042</v>
      </c>
      <c r="Z1" s="22">
        <f>'AEO Table 9'!Z13</f>
        <v>2043</v>
      </c>
      <c r="AA1" s="22">
        <f>'AEO Table 9'!AA13</f>
        <v>2044</v>
      </c>
      <c r="AB1" s="22">
        <f>'AEO Table 9'!AB13</f>
        <v>2045</v>
      </c>
      <c r="AC1" s="22">
        <f>'AEO Table 9'!AC13</f>
        <v>2046</v>
      </c>
      <c r="AD1" s="22">
        <f>'AEO Table 9'!AD13</f>
        <v>2047</v>
      </c>
      <c r="AE1" s="22">
        <f>'AEO Table 9'!AE13</f>
        <v>2048</v>
      </c>
      <c r="AF1" s="22">
        <f>'AEO Table 9'!AF13</f>
        <v>2049</v>
      </c>
      <c r="AG1" s="22">
        <f>'AEO Table 9'!AG13</f>
        <v>2050</v>
      </c>
    </row>
    <row r="2" spans="1:34" ht="15" customHeight="1" x14ac:dyDescent="0.2">
      <c r="B2" s="11" t="s">
        <v>22</v>
      </c>
    </row>
    <row r="3" spans="1:34" ht="15" customHeight="1" x14ac:dyDescent="0.2">
      <c r="A3" s="6" t="s">
        <v>23</v>
      </c>
      <c r="B3" s="16" t="s">
        <v>24</v>
      </c>
      <c r="C3" s="17">
        <f>'AEO Table 9'!C17</f>
        <v>217.319931</v>
      </c>
      <c r="D3" s="17">
        <f>'AEO Table 9'!D17</f>
        <v>212.916504</v>
      </c>
      <c r="E3" s="17">
        <f>'AEO Table 9'!E17</f>
        <v>208.204193</v>
      </c>
      <c r="F3" s="17">
        <f>'AEO Table 9'!F17</f>
        <v>187.94560200000001</v>
      </c>
      <c r="G3" s="17">
        <f>'AEO Table 9'!G17</f>
        <v>177.84901400000001</v>
      </c>
      <c r="H3" s="17">
        <f>'AEO Table 9'!H17</f>
        <v>111.623718</v>
      </c>
      <c r="I3" s="17">
        <f>'AEO Table 9'!I17</f>
        <v>107.49852</v>
      </c>
      <c r="J3" s="17">
        <f>'AEO Table 9'!J17</f>
        <v>99.094620000000006</v>
      </c>
      <c r="K3" s="17">
        <f>'AEO Table 9'!K17</f>
        <v>95.793616999999998</v>
      </c>
      <c r="L3" s="17">
        <f>'AEO Table 9'!L17</f>
        <v>93.304123000000004</v>
      </c>
      <c r="M3" s="17">
        <f>'AEO Table 9'!M17</f>
        <v>90.772118000000006</v>
      </c>
      <c r="N3" s="17">
        <f>'AEO Table 9'!N17</f>
        <v>89.354118</v>
      </c>
      <c r="O3" s="17">
        <f>'AEO Table 9'!O17</f>
        <v>86.515113999999997</v>
      </c>
      <c r="P3" s="17">
        <f>'AEO Table 9'!P17</f>
        <v>84.896118000000001</v>
      </c>
      <c r="Q3" s="17">
        <f>'AEO Table 9'!Q17</f>
        <v>82.760315000000006</v>
      </c>
      <c r="R3" s="17">
        <f>'AEO Table 9'!R17</f>
        <v>81.144310000000004</v>
      </c>
      <c r="S3" s="17">
        <f>'AEO Table 9'!S17</f>
        <v>81.144310000000004</v>
      </c>
      <c r="T3" s="17">
        <f>'AEO Table 9'!T17</f>
        <v>80.805312999999998</v>
      </c>
      <c r="U3" s="17">
        <f>'AEO Table 9'!U17</f>
        <v>78.685310000000001</v>
      </c>
      <c r="V3" s="17">
        <f>'AEO Table 9'!V17</f>
        <v>78.346305999999998</v>
      </c>
      <c r="W3" s="17">
        <f>'AEO Table 9'!W17</f>
        <v>78.346305999999998</v>
      </c>
      <c r="X3" s="17">
        <f>'AEO Table 9'!X17</f>
        <v>78.006309999999999</v>
      </c>
      <c r="Y3" s="17">
        <f>'AEO Table 9'!Y17</f>
        <v>78.006309999999999</v>
      </c>
      <c r="Z3" s="17">
        <f>'AEO Table 9'!Z17</f>
        <v>78.006309999999999</v>
      </c>
      <c r="AA3" s="17">
        <f>'AEO Table 9'!AA17</f>
        <v>77.985305999999994</v>
      </c>
      <c r="AB3" s="17">
        <f>'AEO Table 9'!AB17</f>
        <v>75.056304999999995</v>
      </c>
      <c r="AC3" s="17">
        <f>'AEO Table 9'!AC17</f>
        <v>74.376311999999999</v>
      </c>
      <c r="AD3" s="17">
        <f>'AEO Table 9'!AD17</f>
        <v>74.376311999999999</v>
      </c>
      <c r="AE3" s="17">
        <f>'AEO Table 9'!AE17</f>
        <v>73.266311999999999</v>
      </c>
      <c r="AF3" s="17">
        <f>'AEO Table 9'!AF17</f>
        <v>73.266311999999999</v>
      </c>
      <c r="AG3" s="17">
        <f>'AEO Table 9'!AG17</f>
        <v>73.266311999999999</v>
      </c>
      <c r="AH3" s="17"/>
    </row>
    <row r="4" spans="1:34" x14ac:dyDescent="0.2">
      <c r="B4" s="23"/>
    </row>
    <row r="5" spans="1:34" ht="15" customHeight="1" x14ac:dyDescent="0.2">
      <c r="B5" s="11" t="s">
        <v>83</v>
      </c>
    </row>
    <row r="6" spans="1:34" ht="15" customHeight="1" x14ac:dyDescent="0.2">
      <c r="A6" s="6" t="s">
        <v>84</v>
      </c>
      <c r="B6" s="16" t="s">
        <v>48</v>
      </c>
      <c r="C6" s="17" t="str">
        <f>'AEO Table 9'!C63</f>
        <v>- -</v>
      </c>
      <c r="D6" s="17">
        <f>'AEO Table 9'!D63</f>
        <v>4.5084</v>
      </c>
      <c r="E6" s="17">
        <f>'AEO Table 9'!E63</f>
        <v>9.2206989999999998</v>
      </c>
      <c r="F6" s="17">
        <f>'AEO Table 9'!F63</f>
        <v>29.479296000000001</v>
      </c>
      <c r="G6" s="17">
        <f>'AEO Table 9'!G63</f>
        <v>39.575901000000002</v>
      </c>
      <c r="H6" s="17">
        <f>'AEO Table 9'!H63</f>
        <v>89.742378000000002</v>
      </c>
      <c r="I6" s="17">
        <f>'AEO Table 9'!I63</f>
        <v>93.867583999999994</v>
      </c>
      <c r="J6" s="17">
        <f>'AEO Table 9'!J63</f>
        <v>102.27149199999999</v>
      </c>
      <c r="K6" s="17">
        <f>'AEO Table 9'!K63</f>
        <v>105.572487</v>
      </c>
      <c r="L6" s="17">
        <f>'AEO Table 9'!L63</f>
        <v>108.06199599999999</v>
      </c>
      <c r="M6" s="17">
        <f>'AEO Table 9'!M63</f>
        <v>110.594002</v>
      </c>
      <c r="N6" s="17">
        <f>'AEO Table 9'!N63</f>
        <v>112.012001</v>
      </c>
      <c r="O6" s="17">
        <f>'AEO Table 9'!O63</f>
        <v>114.851006</v>
      </c>
      <c r="P6" s="17">
        <f>'AEO Table 9'!P63</f>
        <v>116.470009</v>
      </c>
      <c r="Q6" s="17">
        <f>'AEO Table 9'!Q63</f>
        <v>118.60580400000001</v>
      </c>
      <c r="R6" s="17">
        <f>'AEO Table 9'!R63</f>
        <v>120.22180899999999</v>
      </c>
      <c r="S6" s="17">
        <f>'AEO Table 9'!S63</f>
        <v>120.22180899999999</v>
      </c>
      <c r="T6" s="17">
        <f>'AEO Table 9'!T63</f>
        <v>120.56081399999999</v>
      </c>
      <c r="U6" s="17">
        <f>'AEO Table 9'!U63</f>
        <v>122.68079400000001</v>
      </c>
      <c r="V6" s="17">
        <f>'AEO Table 9'!V63</f>
        <v>123.01979799999999</v>
      </c>
      <c r="W6" s="17">
        <f>'AEO Table 9'!W63</f>
        <v>123.01979799999999</v>
      </c>
      <c r="X6" s="17">
        <f>'AEO Table 9'!X63</f>
        <v>123.35979500000001</v>
      </c>
      <c r="Y6" s="17">
        <f>'AEO Table 9'!Y63</f>
        <v>123.35979500000001</v>
      </c>
      <c r="Z6" s="17">
        <f>'AEO Table 9'!Z63</f>
        <v>123.35979500000001</v>
      </c>
      <c r="AA6" s="17">
        <f>'AEO Table 9'!AA63</f>
        <v>123.380791</v>
      </c>
      <c r="AB6" s="17">
        <f>'AEO Table 9'!AB63</f>
        <v>126.309792</v>
      </c>
      <c r="AC6" s="17">
        <f>'AEO Table 9'!AC63</f>
        <v>126.989799</v>
      </c>
      <c r="AD6" s="17">
        <f>'AEO Table 9'!AD63</f>
        <v>126.989799</v>
      </c>
      <c r="AE6" s="17">
        <f>'AEO Table 9'!AE63</f>
        <v>128.09979200000001</v>
      </c>
      <c r="AF6" s="17">
        <f>'AEO Table 9'!AF63</f>
        <v>128.09979200000001</v>
      </c>
      <c r="AG6" s="17">
        <f>'AEO Table 9'!AG63</f>
        <v>128.09979200000001</v>
      </c>
      <c r="AH6" s="17"/>
    </row>
    <row r="7" spans="1:34" x14ac:dyDescent="0.2">
      <c r="B7" s="23"/>
    </row>
    <row r="8" spans="1:34" ht="16" x14ac:dyDescent="0.2">
      <c r="B8" s="24" t="s">
        <v>135</v>
      </c>
      <c r="C8" s="25"/>
      <c r="D8" s="26">
        <f t="shared" ref="D8:AG8" si="0">$C$3-D6</f>
        <v>212.811531</v>
      </c>
      <c r="E8" s="26">
        <f t="shared" si="0"/>
        <v>208.099232</v>
      </c>
      <c r="F8" s="26">
        <f t="shared" si="0"/>
        <v>187.84063499999999</v>
      </c>
      <c r="G8" s="26">
        <f t="shared" si="0"/>
        <v>177.74403000000001</v>
      </c>
      <c r="H8" s="26">
        <f t="shared" si="0"/>
        <v>127.57755299999999</v>
      </c>
      <c r="I8" s="26">
        <f t="shared" si="0"/>
        <v>123.452347</v>
      </c>
      <c r="J8" s="26">
        <f t="shared" si="0"/>
        <v>115.048439</v>
      </c>
      <c r="K8" s="26">
        <f t="shared" si="0"/>
        <v>111.747444</v>
      </c>
      <c r="L8" s="26">
        <f t="shared" si="0"/>
        <v>109.257935</v>
      </c>
      <c r="M8" s="26">
        <f t="shared" si="0"/>
        <v>106.72592899999999</v>
      </c>
      <c r="N8" s="26">
        <f t="shared" si="0"/>
        <v>105.30793</v>
      </c>
      <c r="O8" s="26">
        <f t="shared" si="0"/>
        <v>102.468925</v>
      </c>
      <c r="P8" s="26">
        <f t="shared" si="0"/>
        <v>100.84992199999999</v>
      </c>
      <c r="Q8" s="26">
        <f t="shared" si="0"/>
        <v>98.714126999999991</v>
      </c>
      <c r="R8" s="26">
        <f t="shared" si="0"/>
        <v>97.098122000000004</v>
      </c>
      <c r="S8" s="26">
        <f t="shared" si="0"/>
        <v>97.098122000000004</v>
      </c>
      <c r="T8" s="26">
        <f t="shared" si="0"/>
        <v>96.759117000000003</v>
      </c>
      <c r="U8" s="26">
        <f t="shared" si="0"/>
        <v>94.639136999999991</v>
      </c>
      <c r="V8" s="26">
        <f t="shared" si="0"/>
        <v>94.300133000000002</v>
      </c>
      <c r="W8" s="26">
        <f t="shared" si="0"/>
        <v>94.300133000000002</v>
      </c>
      <c r="X8" s="26">
        <f t="shared" si="0"/>
        <v>93.960135999999991</v>
      </c>
      <c r="Y8" s="26">
        <f t="shared" si="0"/>
        <v>93.960135999999991</v>
      </c>
      <c r="Z8" s="26">
        <f t="shared" si="0"/>
        <v>93.960135999999991</v>
      </c>
      <c r="AA8" s="26">
        <f t="shared" si="0"/>
        <v>93.939139999999995</v>
      </c>
      <c r="AB8" s="26">
        <f t="shared" si="0"/>
        <v>91.010138999999995</v>
      </c>
      <c r="AC8" s="26">
        <f t="shared" si="0"/>
        <v>90.330131999999992</v>
      </c>
      <c r="AD8" s="26">
        <f t="shared" si="0"/>
        <v>90.330131999999992</v>
      </c>
      <c r="AE8" s="26">
        <f t="shared" si="0"/>
        <v>89.220138999999989</v>
      </c>
      <c r="AF8" s="26">
        <f t="shared" si="0"/>
        <v>89.220138999999989</v>
      </c>
      <c r="AG8" s="26">
        <f t="shared" si="0"/>
        <v>89.220138999999989</v>
      </c>
      <c r="AH8" s="27"/>
    </row>
    <row r="9" spans="1:34" ht="32" x14ac:dyDescent="0.2">
      <c r="B9" s="28" t="s">
        <v>136</v>
      </c>
      <c r="C9" s="29"/>
      <c r="D9" s="30">
        <f t="shared" ref="D9:AG9" si="1">IF(D8-D3&lt;0,0,D8-D3)</f>
        <v>0</v>
      </c>
      <c r="E9" s="30">
        <f t="shared" si="1"/>
        <v>0</v>
      </c>
      <c r="F9" s="30">
        <f t="shared" si="1"/>
        <v>0</v>
      </c>
      <c r="G9" s="30">
        <f t="shared" si="1"/>
        <v>0</v>
      </c>
      <c r="H9" s="31">
        <f t="shared" si="1"/>
        <v>15.953834999999998</v>
      </c>
      <c r="I9" s="32">
        <f t="shared" si="1"/>
        <v>15.953827000000004</v>
      </c>
      <c r="J9" s="32">
        <f t="shared" si="1"/>
        <v>15.953818999999996</v>
      </c>
      <c r="K9" s="32">
        <f t="shared" si="1"/>
        <v>15.953827000000004</v>
      </c>
      <c r="L9" s="32">
        <f t="shared" si="1"/>
        <v>15.953811999999999</v>
      </c>
      <c r="M9" s="32">
        <f t="shared" si="1"/>
        <v>15.953810999999988</v>
      </c>
      <c r="N9" s="32">
        <f t="shared" si="1"/>
        <v>15.953811999999999</v>
      </c>
      <c r="O9" s="32">
        <f t="shared" si="1"/>
        <v>15.953811000000002</v>
      </c>
      <c r="P9" s="32">
        <f t="shared" si="1"/>
        <v>15.953803999999991</v>
      </c>
      <c r="Q9" s="32">
        <f t="shared" si="1"/>
        <v>15.953811999999985</v>
      </c>
      <c r="R9" s="32">
        <f t="shared" si="1"/>
        <v>15.953811999999999</v>
      </c>
      <c r="S9" s="32">
        <f t="shared" si="1"/>
        <v>15.953811999999999</v>
      </c>
      <c r="T9" s="32">
        <f t="shared" si="1"/>
        <v>15.953804000000005</v>
      </c>
      <c r="U9" s="32">
        <f t="shared" si="1"/>
        <v>15.95382699999999</v>
      </c>
      <c r="V9" s="32">
        <f t="shared" si="1"/>
        <v>15.953827000000004</v>
      </c>
      <c r="W9" s="32">
        <f t="shared" si="1"/>
        <v>15.953827000000004</v>
      </c>
      <c r="X9" s="32">
        <f t="shared" si="1"/>
        <v>15.953825999999992</v>
      </c>
      <c r="Y9" s="32">
        <f t="shared" si="1"/>
        <v>15.953825999999992</v>
      </c>
      <c r="Z9" s="32">
        <f t="shared" si="1"/>
        <v>15.953825999999992</v>
      </c>
      <c r="AA9" s="32">
        <f t="shared" si="1"/>
        <v>15.953834000000001</v>
      </c>
      <c r="AB9" s="32">
        <f t="shared" si="1"/>
        <v>15.953834000000001</v>
      </c>
      <c r="AC9" s="32">
        <f t="shared" si="1"/>
        <v>15.953819999999993</v>
      </c>
      <c r="AD9" s="32">
        <f t="shared" si="1"/>
        <v>15.953819999999993</v>
      </c>
      <c r="AE9" s="32">
        <f t="shared" si="1"/>
        <v>15.95382699999999</v>
      </c>
      <c r="AF9" s="32">
        <f t="shared" si="1"/>
        <v>15.95382699999999</v>
      </c>
      <c r="AG9" s="32">
        <f t="shared" si="1"/>
        <v>15.95382699999999</v>
      </c>
    </row>
    <row r="10" spans="1:34" ht="16" x14ac:dyDescent="0.2">
      <c r="A10" s="22" t="s">
        <v>137</v>
      </c>
      <c r="B10" s="28" t="s">
        <v>138</v>
      </c>
      <c r="C10" s="29"/>
      <c r="D10" s="30"/>
      <c r="E10" s="30">
        <f t="shared" ref="E10:AG10" si="2">E9-D9</f>
        <v>0</v>
      </c>
      <c r="F10" s="30">
        <f t="shared" si="2"/>
        <v>0</v>
      </c>
      <c r="G10" s="30">
        <f t="shared" si="2"/>
        <v>0</v>
      </c>
      <c r="H10" s="33">
        <f t="shared" si="2"/>
        <v>15.953834999999998</v>
      </c>
      <c r="I10" s="30">
        <f t="shared" si="2"/>
        <v>-7.9999999940127964E-6</v>
      </c>
      <c r="J10" s="30">
        <f t="shared" si="2"/>
        <v>-8.0000000082236511E-6</v>
      </c>
      <c r="K10" s="30">
        <f t="shared" si="2"/>
        <v>8.0000000082236511E-6</v>
      </c>
      <c r="L10" s="30">
        <f t="shared" si="2"/>
        <v>-1.5000000004761205E-5</v>
      </c>
      <c r="M10" s="30">
        <f t="shared" si="2"/>
        <v>-1.0000000116860974E-6</v>
      </c>
      <c r="N10" s="30">
        <f t="shared" si="2"/>
        <v>1.0000000116860974E-6</v>
      </c>
      <c r="O10" s="30">
        <f t="shared" si="2"/>
        <v>-9.9999999747524271E-7</v>
      </c>
      <c r="P10" s="30">
        <f t="shared" si="2"/>
        <v>-7.0000000107484084E-6</v>
      </c>
      <c r="Q10" s="30">
        <f t="shared" si="2"/>
        <v>7.9999999940127964E-6</v>
      </c>
      <c r="R10" s="30">
        <f t="shared" si="2"/>
        <v>1.4210854715202004E-14</v>
      </c>
      <c r="S10" s="30">
        <f t="shared" si="2"/>
        <v>0</v>
      </c>
      <c r="T10" s="30">
        <f t="shared" si="2"/>
        <v>-7.9999999940127964E-6</v>
      </c>
      <c r="U10" s="30">
        <f t="shared" si="2"/>
        <v>2.2999999984563146E-5</v>
      </c>
      <c r="V10" s="30">
        <f t="shared" si="2"/>
        <v>1.4210854715202004E-14</v>
      </c>
      <c r="W10" s="30">
        <f t="shared" si="2"/>
        <v>0</v>
      </c>
      <c r="X10" s="30">
        <f t="shared" si="2"/>
        <v>-1.0000000116860974E-6</v>
      </c>
      <c r="Y10" s="30">
        <f t="shared" si="2"/>
        <v>0</v>
      </c>
      <c r="Z10" s="30">
        <f t="shared" si="2"/>
        <v>0</v>
      </c>
      <c r="AA10" s="30">
        <f t="shared" si="2"/>
        <v>8.0000000082236511E-6</v>
      </c>
      <c r="AB10" s="30">
        <f t="shared" si="2"/>
        <v>0</v>
      </c>
      <c r="AC10" s="30">
        <f t="shared" si="2"/>
        <v>-1.4000000007285962E-5</v>
      </c>
      <c r="AD10" s="30">
        <f t="shared" si="2"/>
        <v>0</v>
      </c>
      <c r="AE10" s="30">
        <f t="shared" si="2"/>
        <v>6.9999999965375537E-6</v>
      </c>
      <c r="AF10" s="30">
        <f t="shared" si="2"/>
        <v>0</v>
      </c>
      <c r="AG10" s="30">
        <f t="shared" si="2"/>
        <v>0</v>
      </c>
    </row>
    <row r="11" spans="1:34" ht="32" x14ac:dyDescent="0.2">
      <c r="A11" s="22" t="s">
        <v>137</v>
      </c>
      <c r="B11" s="34" t="s">
        <v>139</v>
      </c>
      <c r="C11" s="35"/>
      <c r="D11" s="35"/>
      <c r="E11" s="35"/>
      <c r="F11" s="35"/>
      <c r="G11" s="35"/>
      <c r="H11" s="36">
        <f>H9</f>
        <v>15.953834999999998</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row>
    <row r="12" spans="1:34" x14ac:dyDescent="0.2">
      <c r="B12" s="23"/>
    </row>
    <row r="13" spans="1:34" x14ac:dyDescent="0.2">
      <c r="B13" s="23"/>
    </row>
    <row r="14" spans="1:34" x14ac:dyDescent="0.2">
      <c r="B14" s="23"/>
    </row>
    <row r="15" spans="1:34" x14ac:dyDescent="0.2">
      <c r="B15" s="23"/>
      <c r="H15" s="38"/>
    </row>
    <row r="16" spans="1:34" x14ac:dyDescent="0.2">
      <c r="B16" s="23"/>
      <c r="H16" s="27"/>
    </row>
    <row r="17" spans="2:2" x14ac:dyDescent="0.2">
      <c r="B17" s="23"/>
    </row>
    <row r="18" spans="2:2" x14ac:dyDescent="0.2">
      <c r="B18" s="23"/>
    </row>
    <row r="19" spans="2:2" x14ac:dyDescent="0.2">
      <c r="B19" s="23"/>
    </row>
    <row r="20" spans="2:2" x14ac:dyDescent="0.2">
      <c r="B20" s="23"/>
    </row>
    <row r="21" spans="2:2" ht="15.75" customHeight="1" x14ac:dyDescent="0.2">
      <c r="B21" s="23"/>
    </row>
    <row r="22" spans="2:2" ht="15.75" customHeight="1" x14ac:dyDescent="0.2">
      <c r="B22" s="23"/>
    </row>
    <row r="23" spans="2:2" ht="15.75" customHeight="1" x14ac:dyDescent="0.2">
      <c r="B23" s="23"/>
    </row>
    <row r="24" spans="2:2" ht="15.75" customHeight="1" x14ac:dyDescent="0.2">
      <c r="B24" s="23"/>
    </row>
    <row r="25" spans="2:2" ht="15.75" customHeight="1" x14ac:dyDescent="0.2">
      <c r="B25" s="23"/>
    </row>
    <row r="26" spans="2:2" ht="15.75" customHeight="1" x14ac:dyDescent="0.2">
      <c r="B26" s="23"/>
    </row>
    <row r="27" spans="2:2" ht="15.75" customHeight="1" x14ac:dyDescent="0.2">
      <c r="B27" s="23"/>
    </row>
    <row r="28" spans="2:2" ht="15.75" customHeight="1" x14ac:dyDescent="0.2">
      <c r="B28" s="23"/>
    </row>
    <row r="29" spans="2:2" ht="15.75" customHeight="1" x14ac:dyDescent="0.2">
      <c r="B29" s="23"/>
    </row>
    <row r="30" spans="2:2" ht="15.75" customHeight="1" x14ac:dyDescent="0.2">
      <c r="B30" s="23"/>
    </row>
    <row r="31" spans="2:2" ht="15.75" customHeight="1" x14ac:dyDescent="0.2">
      <c r="B31" s="23"/>
    </row>
    <row r="32" spans="2:2" ht="15.75" customHeight="1" x14ac:dyDescent="0.2">
      <c r="B32" s="23"/>
    </row>
    <row r="33" spans="2:2" ht="15.75" customHeight="1" x14ac:dyDescent="0.2">
      <c r="B33" s="23"/>
    </row>
    <row r="34" spans="2:2" ht="15.75" customHeight="1" x14ac:dyDescent="0.2">
      <c r="B34" s="23"/>
    </row>
    <row r="35" spans="2:2" ht="15.75" customHeight="1" x14ac:dyDescent="0.2">
      <c r="B35" s="23"/>
    </row>
    <row r="36" spans="2:2" ht="15.75" customHeight="1" x14ac:dyDescent="0.2">
      <c r="B36" s="23"/>
    </row>
    <row r="37" spans="2:2" ht="15.75" customHeight="1" x14ac:dyDescent="0.2">
      <c r="B37" s="23"/>
    </row>
    <row r="38" spans="2:2" ht="15.75" customHeight="1" x14ac:dyDescent="0.2">
      <c r="B38" s="23"/>
    </row>
    <row r="39" spans="2:2" ht="15.75" customHeight="1" x14ac:dyDescent="0.2">
      <c r="B39" s="23"/>
    </row>
    <row r="40" spans="2:2" ht="15.75" customHeight="1" x14ac:dyDescent="0.2">
      <c r="B40" s="23"/>
    </row>
    <row r="41" spans="2:2" ht="15.75" customHeight="1" x14ac:dyDescent="0.2">
      <c r="B41" s="23"/>
    </row>
    <row r="42" spans="2:2" ht="15.75" customHeight="1" x14ac:dyDescent="0.2">
      <c r="B42" s="23"/>
    </row>
    <row r="43" spans="2:2" ht="15.75" customHeight="1" x14ac:dyDescent="0.2">
      <c r="B43" s="23"/>
    </row>
    <row r="44" spans="2:2" ht="15.75" customHeight="1" x14ac:dyDescent="0.2">
      <c r="B44" s="23"/>
    </row>
    <row r="45" spans="2:2" ht="15.75" customHeight="1" x14ac:dyDescent="0.2">
      <c r="B45" s="23"/>
    </row>
    <row r="46" spans="2:2" ht="15.75" customHeight="1" x14ac:dyDescent="0.2">
      <c r="B46" s="23"/>
    </row>
    <row r="47" spans="2:2" ht="15.75" customHeight="1" x14ac:dyDescent="0.2">
      <c r="B47" s="23"/>
    </row>
    <row r="48" spans="2:2" ht="15.75" customHeight="1" x14ac:dyDescent="0.2">
      <c r="B48" s="23"/>
    </row>
    <row r="49" spans="2:2" ht="15.75" customHeight="1" x14ac:dyDescent="0.2">
      <c r="B49" s="23"/>
    </row>
    <row r="50" spans="2:2" ht="15.75" customHeight="1" x14ac:dyDescent="0.2">
      <c r="B50" s="23"/>
    </row>
    <row r="51" spans="2:2" ht="15.75" customHeight="1" x14ac:dyDescent="0.2">
      <c r="B51" s="23"/>
    </row>
    <row r="52" spans="2:2" ht="15.75" customHeight="1" x14ac:dyDescent="0.2">
      <c r="B52" s="23"/>
    </row>
    <row r="53" spans="2:2" ht="15.75" customHeight="1" x14ac:dyDescent="0.2">
      <c r="B53" s="23"/>
    </row>
    <row r="54" spans="2:2" ht="15.75" customHeight="1" x14ac:dyDescent="0.2">
      <c r="B54" s="23"/>
    </row>
    <row r="55" spans="2:2" ht="15.75" customHeight="1" x14ac:dyDescent="0.2">
      <c r="B55" s="23"/>
    </row>
    <row r="56" spans="2:2" ht="15.75" customHeight="1" x14ac:dyDescent="0.2">
      <c r="B56" s="23"/>
    </row>
    <row r="57" spans="2:2" ht="15.75" customHeight="1" x14ac:dyDescent="0.2">
      <c r="B57" s="23"/>
    </row>
    <row r="58" spans="2:2" ht="15.75" customHeight="1" x14ac:dyDescent="0.2">
      <c r="B58" s="23"/>
    </row>
    <row r="59" spans="2:2" ht="15.75" customHeight="1" x14ac:dyDescent="0.2">
      <c r="B59" s="23"/>
    </row>
    <row r="60" spans="2:2" ht="15.75" customHeight="1" x14ac:dyDescent="0.2">
      <c r="B60" s="23"/>
    </row>
    <row r="61" spans="2:2" ht="15.75" customHeight="1" x14ac:dyDescent="0.2">
      <c r="B61" s="23"/>
    </row>
    <row r="62" spans="2:2" ht="15.75" customHeight="1" x14ac:dyDescent="0.2">
      <c r="B62" s="23"/>
    </row>
    <row r="63" spans="2:2" ht="15.75" customHeight="1" x14ac:dyDescent="0.2">
      <c r="B63" s="23"/>
    </row>
    <row r="64" spans="2:2" ht="15.75" customHeight="1" x14ac:dyDescent="0.2">
      <c r="B64" s="23"/>
    </row>
    <row r="65" spans="2:2" ht="15.75" customHeight="1" x14ac:dyDescent="0.2">
      <c r="B65" s="23"/>
    </row>
    <row r="66" spans="2:2" ht="15.75" customHeight="1" x14ac:dyDescent="0.2">
      <c r="B66" s="23"/>
    </row>
    <row r="67" spans="2:2" ht="15.75" customHeight="1" x14ac:dyDescent="0.2">
      <c r="B67" s="23"/>
    </row>
    <row r="68" spans="2:2" ht="15.75" customHeight="1" x14ac:dyDescent="0.2">
      <c r="B68" s="23"/>
    </row>
    <row r="69" spans="2:2" ht="15.75" customHeight="1" x14ac:dyDescent="0.2">
      <c r="B69" s="23"/>
    </row>
    <row r="70" spans="2:2" ht="15.75" customHeight="1" x14ac:dyDescent="0.2">
      <c r="B70" s="23"/>
    </row>
    <row r="71" spans="2:2" ht="15.75" customHeight="1" x14ac:dyDescent="0.2">
      <c r="B71" s="23"/>
    </row>
    <row r="72" spans="2:2" ht="15.75" customHeight="1" x14ac:dyDescent="0.2">
      <c r="B72" s="23"/>
    </row>
    <row r="73" spans="2:2" ht="15.75" customHeight="1" x14ac:dyDescent="0.2">
      <c r="B73" s="23"/>
    </row>
    <row r="74" spans="2:2" ht="15.75" customHeight="1" x14ac:dyDescent="0.2">
      <c r="B74" s="23"/>
    </row>
    <row r="75" spans="2:2" ht="15.75" customHeight="1" x14ac:dyDescent="0.2">
      <c r="B75" s="23"/>
    </row>
    <row r="76" spans="2:2" ht="15.75" customHeight="1" x14ac:dyDescent="0.2">
      <c r="B76" s="23"/>
    </row>
    <row r="77" spans="2:2" ht="15.75" customHeight="1" x14ac:dyDescent="0.2">
      <c r="B77" s="23"/>
    </row>
    <row r="78" spans="2:2" ht="15.75" customHeight="1" x14ac:dyDescent="0.2">
      <c r="B78" s="23"/>
    </row>
    <row r="79" spans="2:2" ht="15.75" customHeight="1" x14ac:dyDescent="0.2">
      <c r="B79" s="23"/>
    </row>
    <row r="80" spans="2:2" ht="15.75" customHeight="1" x14ac:dyDescent="0.2">
      <c r="B80" s="23"/>
    </row>
    <row r="81" spans="2:2" ht="15.75" customHeight="1" x14ac:dyDescent="0.2">
      <c r="B81" s="23"/>
    </row>
    <row r="82" spans="2:2" ht="15.75" customHeight="1" x14ac:dyDescent="0.2">
      <c r="B82" s="23"/>
    </row>
    <row r="83" spans="2:2" ht="15.75" customHeight="1" x14ac:dyDescent="0.2">
      <c r="B83" s="23"/>
    </row>
    <row r="84" spans="2:2" ht="15.75" customHeight="1" x14ac:dyDescent="0.2">
      <c r="B84" s="23"/>
    </row>
    <row r="85" spans="2:2" ht="15.75" customHeight="1" x14ac:dyDescent="0.2">
      <c r="B85" s="23"/>
    </row>
    <row r="86" spans="2:2" ht="15.75" customHeight="1" x14ac:dyDescent="0.2">
      <c r="B86" s="23"/>
    </row>
    <row r="87" spans="2:2" ht="15.75" customHeight="1" x14ac:dyDescent="0.2">
      <c r="B87" s="23"/>
    </row>
    <row r="88" spans="2:2" ht="15.75" customHeight="1" x14ac:dyDescent="0.2">
      <c r="B88" s="23"/>
    </row>
    <row r="89" spans="2:2" ht="15.75" customHeight="1" x14ac:dyDescent="0.2">
      <c r="B89" s="23"/>
    </row>
    <row r="90" spans="2:2" ht="15.75" customHeight="1" x14ac:dyDescent="0.2">
      <c r="B90" s="23"/>
    </row>
    <row r="91" spans="2:2" ht="15.75" customHeight="1" x14ac:dyDescent="0.2">
      <c r="B91" s="23"/>
    </row>
    <row r="92" spans="2:2" ht="15.75" customHeight="1" x14ac:dyDescent="0.2">
      <c r="B92" s="23"/>
    </row>
    <row r="93" spans="2:2" ht="15.75" customHeight="1" x14ac:dyDescent="0.2">
      <c r="B93" s="23"/>
    </row>
    <row r="94" spans="2:2" ht="15.75" customHeight="1" x14ac:dyDescent="0.2">
      <c r="B94" s="23"/>
    </row>
    <row r="95" spans="2:2" ht="15.75" customHeight="1" x14ac:dyDescent="0.2">
      <c r="B95" s="23"/>
    </row>
    <row r="96" spans="2:2" ht="15.75" customHeight="1" x14ac:dyDescent="0.2">
      <c r="B96" s="23"/>
    </row>
    <row r="97" spans="2:2" ht="15.75" customHeight="1" x14ac:dyDescent="0.2">
      <c r="B97" s="23"/>
    </row>
    <row r="98" spans="2:2" ht="15.75" customHeight="1" x14ac:dyDescent="0.2">
      <c r="B98" s="23"/>
    </row>
    <row r="99" spans="2:2" ht="15.75" customHeight="1" x14ac:dyDescent="0.2">
      <c r="B99" s="23"/>
    </row>
    <row r="100" spans="2:2" ht="15.75" customHeight="1" x14ac:dyDescent="0.2">
      <c r="B100" s="23"/>
    </row>
    <row r="101" spans="2:2" ht="15.75" customHeight="1" x14ac:dyDescent="0.2">
      <c r="B101" s="23"/>
    </row>
    <row r="102" spans="2:2" ht="15.75" customHeight="1" x14ac:dyDescent="0.2">
      <c r="B102" s="23"/>
    </row>
    <row r="103" spans="2:2" ht="15.75" customHeight="1" x14ac:dyDescent="0.2">
      <c r="B103" s="23"/>
    </row>
    <row r="104" spans="2:2" ht="15.75" customHeight="1" x14ac:dyDescent="0.2">
      <c r="B104" s="23"/>
    </row>
    <row r="105" spans="2:2" ht="15.75" customHeight="1" x14ac:dyDescent="0.2">
      <c r="B105" s="23"/>
    </row>
    <row r="106" spans="2:2" ht="15.75" customHeight="1" x14ac:dyDescent="0.2">
      <c r="B106" s="23"/>
    </row>
    <row r="107" spans="2:2" ht="15.75" customHeight="1" x14ac:dyDescent="0.2">
      <c r="B107" s="23"/>
    </row>
    <row r="108" spans="2:2" ht="15.75" customHeight="1" x14ac:dyDescent="0.2">
      <c r="B108" s="23"/>
    </row>
    <row r="109" spans="2:2" ht="15.75" customHeight="1" x14ac:dyDescent="0.2">
      <c r="B109" s="23"/>
    </row>
    <row r="110" spans="2:2" ht="15.75" customHeight="1" x14ac:dyDescent="0.2">
      <c r="B110" s="23"/>
    </row>
    <row r="111" spans="2:2" ht="15.75" customHeight="1" x14ac:dyDescent="0.2">
      <c r="B111" s="23"/>
    </row>
    <row r="112" spans="2:2" ht="15.75" customHeight="1" x14ac:dyDescent="0.2">
      <c r="B112" s="23"/>
    </row>
    <row r="113" spans="2:2" ht="15.75" customHeight="1" x14ac:dyDescent="0.2">
      <c r="B113" s="23"/>
    </row>
    <row r="114" spans="2:2" ht="15.75" customHeight="1" x14ac:dyDescent="0.2">
      <c r="B114" s="23"/>
    </row>
    <row r="115" spans="2:2" ht="15.75" customHeight="1" x14ac:dyDescent="0.2">
      <c r="B115" s="23"/>
    </row>
    <row r="116" spans="2:2" ht="15.75" customHeight="1" x14ac:dyDescent="0.2">
      <c r="B116" s="23"/>
    </row>
    <row r="117" spans="2:2" ht="15.75" customHeight="1" x14ac:dyDescent="0.2">
      <c r="B117" s="23"/>
    </row>
    <row r="118" spans="2:2" ht="15.75" customHeight="1" x14ac:dyDescent="0.2">
      <c r="B118" s="23"/>
    </row>
    <row r="119" spans="2:2" ht="15.75" customHeight="1" x14ac:dyDescent="0.2">
      <c r="B119" s="23"/>
    </row>
    <row r="120" spans="2:2" ht="15.75" customHeight="1" x14ac:dyDescent="0.2">
      <c r="B120" s="23"/>
    </row>
    <row r="121" spans="2:2" ht="15.75" customHeight="1" x14ac:dyDescent="0.2">
      <c r="B121" s="23"/>
    </row>
    <row r="122" spans="2:2" ht="15.75" customHeight="1" x14ac:dyDescent="0.2">
      <c r="B122" s="23"/>
    </row>
    <row r="123" spans="2:2" ht="15.75" customHeight="1" x14ac:dyDescent="0.2">
      <c r="B123" s="23"/>
    </row>
    <row r="124" spans="2:2" ht="15.75" customHeight="1" x14ac:dyDescent="0.2">
      <c r="B124" s="23"/>
    </row>
    <row r="125" spans="2:2" ht="15.75" customHeight="1" x14ac:dyDescent="0.2">
      <c r="B125" s="23"/>
    </row>
    <row r="126" spans="2:2" ht="15.75" customHeight="1" x14ac:dyDescent="0.2">
      <c r="B126" s="23"/>
    </row>
    <row r="127" spans="2:2" ht="15.75" customHeight="1" x14ac:dyDescent="0.2">
      <c r="B127" s="23"/>
    </row>
    <row r="128" spans="2:2" ht="15.75" customHeight="1" x14ac:dyDescent="0.2">
      <c r="B128" s="23"/>
    </row>
    <row r="129" spans="2:2" ht="15.75" customHeight="1" x14ac:dyDescent="0.2">
      <c r="B129" s="23"/>
    </row>
    <row r="130" spans="2:2" ht="15.75" customHeight="1" x14ac:dyDescent="0.2">
      <c r="B130" s="23"/>
    </row>
    <row r="131" spans="2:2" ht="15.75" customHeight="1" x14ac:dyDescent="0.2">
      <c r="B131" s="23"/>
    </row>
    <row r="132" spans="2:2" ht="15.75" customHeight="1" x14ac:dyDescent="0.2">
      <c r="B132" s="23"/>
    </row>
    <row r="133" spans="2:2" ht="15.75" customHeight="1" x14ac:dyDescent="0.2">
      <c r="B133" s="23"/>
    </row>
    <row r="134" spans="2:2" ht="15.75" customHeight="1" x14ac:dyDescent="0.2">
      <c r="B134" s="23"/>
    </row>
    <row r="135" spans="2:2" ht="15.75" customHeight="1" x14ac:dyDescent="0.2">
      <c r="B135" s="23"/>
    </row>
    <row r="136" spans="2:2" ht="15.75" customHeight="1" x14ac:dyDescent="0.2">
      <c r="B136" s="23"/>
    </row>
    <row r="137" spans="2:2" ht="15.75" customHeight="1" x14ac:dyDescent="0.2">
      <c r="B137" s="23"/>
    </row>
    <row r="138" spans="2:2" ht="15.75" customHeight="1" x14ac:dyDescent="0.2">
      <c r="B138" s="23"/>
    </row>
    <row r="139" spans="2:2" ht="15.75" customHeight="1" x14ac:dyDescent="0.2">
      <c r="B139" s="23"/>
    </row>
    <row r="140" spans="2:2" ht="15.75" customHeight="1" x14ac:dyDescent="0.2">
      <c r="B140" s="23"/>
    </row>
    <row r="141" spans="2:2" ht="15.75" customHeight="1" x14ac:dyDescent="0.2">
      <c r="B141" s="23"/>
    </row>
    <row r="142" spans="2:2" ht="15.75" customHeight="1" x14ac:dyDescent="0.2">
      <c r="B142" s="23"/>
    </row>
    <row r="143" spans="2:2" ht="15.75" customHeight="1" x14ac:dyDescent="0.2">
      <c r="B143" s="23"/>
    </row>
    <row r="144" spans="2:2" ht="15.75" customHeight="1" x14ac:dyDescent="0.2">
      <c r="B144" s="23"/>
    </row>
    <row r="145" spans="2:2" ht="15.75" customHeight="1" x14ac:dyDescent="0.2">
      <c r="B145" s="23"/>
    </row>
    <row r="146" spans="2:2" ht="15.75" customHeight="1" x14ac:dyDescent="0.2">
      <c r="B146" s="23"/>
    </row>
    <row r="147" spans="2:2" ht="15.75" customHeight="1" x14ac:dyDescent="0.2">
      <c r="B147" s="23"/>
    </row>
    <row r="148" spans="2:2" ht="15.75" customHeight="1" x14ac:dyDescent="0.2">
      <c r="B148" s="23"/>
    </row>
    <row r="149" spans="2:2" ht="15.75" customHeight="1" x14ac:dyDescent="0.2">
      <c r="B149" s="23"/>
    </row>
    <row r="150" spans="2:2" ht="15.75" customHeight="1" x14ac:dyDescent="0.2">
      <c r="B150" s="23"/>
    </row>
    <row r="151" spans="2:2" ht="15.75" customHeight="1" x14ac:dyDescent="0.2">
      <c r="B151" s="23"/>
    </row>
    <row r="152" spans="2:2" ht="15.75" customHeight="1" x14ac:dyDescent="0.2">
      <c r="B152" s="23"/>
    </row>
    <row r="153" spans="2:2" ht="15.75" customHeight="1" x14ac:dyDescent="0.2">
      <c r="B153" s="23"/>
    </row>
    <row r="154" spans="2:2" ht="15.75" customHeight="1" x14ac:dyDescent="0.2">
      <c r="B154" s="23"/>
    </row>
    <row r="155" spans="2:2" ht="15.75" customHeight="1" x14ac:dyDescent="0.2">
      <c r="B155" s="23"/>
    </row>
    <row r="156" spans="2:2" ht="15.75" customHeight="1" x14ac:dyDescent="0.2">
      <c r="B156" s="23"/>
    </row>
    <row r="157" spans="2:2" ht="15.75" customHeight="1" x14ac:dyDescent="0.2">
      <c r="B157" s="23"/>
    </row>
    <row r="158" spans="2:2" ht="15.75" customHeight="1" x14ac:dyDescent="0.2">
      <c r="B158" s="23"/>
    </row>
    <row r="159" spans="2:2" ht="15.75" customHeight="1" x14ac:dyDescent="0.2">
      <c r="B159" s="23"/>
    </row>
    <row r="160" spans="2:2" ht="15.75" customHeight="1" x14ac:dyDescent="0.2">
      <c r="B160" s="23"/>
    </row>
    <row r="161" spans="2:2" ht="15.75" customHeight="1" x14ac:dyDescent="0.2">
      <c r="B161" s="23"/>
    </row>
    <row r="162" spans="2:2" ht="15.75" customHeight="1" x14ac:dyDescent="0.2">
      <c r="B162" s="23"/>
    </row>
    <row r="163" spans="2:2" ht="15.75" customHeight="1" x14ac:dyDescent="0.2">
      <c r="B163" s="23"/>
    </row>
    <row r="164" spans="2:2" ht="15.75" customHeight="1" x14ac:dyDescent="0.2">
      <c r="B164" s="23"/>
    </row>
    <row r="165" spans="2:2" ht="15.75" customHeight="1" x14ac:dyDescent="0.2">
      <c r="B165" s="23"/>
    </row>
    <row r="166" spans="2:2" ht="15.75" customHeight="1" x14ac:dyDescent="0.2">
      <c r="B166" s="23"/>
    </row>
    <row r="167" spans="2:2" ht="15.75" customHeight="1" x14ac:dyDescent="0.2">
      <c r="B167" s="23"/>
    </row>
    <row r="168" spans="2:2" ht="15.75" customHeight="1" x14ac:dyDescent="0.2">
      <c r="B168" s="23"/>
    </row>
    <row r="169" spans="2:2" ht="15.75" customHeight="1" x14ac:dyDescent="0.2">
      <c r="B169" s="23"/>
    </row>
    <row r="170" spans="2:2" ht="15.75" customHeight="1" x14ac:dyDescent="0.2">
      <c r="B170" s="23"/>
    </row>
    <row r="171" spans="2:2" ht="15.75" customHeight="1" x14ac:dyDescent="0.2">
      <c r="B171" s="23"/>
    </row>
    <row r="172" spans="2:2" ht="15.75" customHeight="1" x14ac:dyDescent="0.2">
      <c r="B172" s="23"/>
    </row>
    <row r="173" spans="2:2" ht="15.75" customHeight="1" x14ac:dyDescent="0.2">
      <c r="B173" s="23"/>
    </row>
    <row r="174" spans="2:2" ht="15.75" customHeight="1" x14ac:dyDescent="0.2">
      <c r="B174" s="23"/>
    </row>
    <row r="175" spans="2:2" ht="15.75" customHeight="1" x14ac:dyDescent="0.2">
      <c r="B175" s="23"/>
    </row>
    <row r="176" spans="2:2" ht="15.75" customHeight="1" x14ac:dyDescent="0.2">
      <c r="B176" s="23"/>
    </row>
    <row r="177" spans="2:2" ht="15.75" customHeight="1" x14ac:dyDescent="0.2">
      <c r="B177" s="23"/>
    </row>
    <row r="178" spans="2:2" ht="15.75" customHeight="1" x14ac:dyDescent="0.2">
      <c r="B178" s="23"/>
    </row>
    <row r="179" spans="2:2" ht="15.75" customHeight="1" x14ac:dyDescent="0.2">
      <c r="B179" s="23"/>
    </row>
    <row r="180" spans="2:2" ht="15.75" customHeight="1" x14ac:dyDescent="0.2">
      <c r="B180" s="23"/>
    </row>
    <row r="181" spans="2:2" ht="15.75" customHeight="1" x14ac:dyDescent="0.2">
      <c r="B181" s="23"/>
    </row>
    <row r="182" spans="2:2" ht="15.75" customHeight="1" x14ac:dyDescent="0.2">
      <c r="B182" s="23"/>
    </row>
    <row r="183" spans="2:2" ht="15.75" customHeight="1" x14ac:dyDescent="0.2">
      <c r="B183" s="23"/>
    </row>
    <row r="184" spans="2:2" ht="15.75" customHeight="1" x14ac:dyDescent="0.2">
      <c r="B184" s="23"/>
    </row>
    <row r="185" spans="2:2" ht="15.75" customHeight="1" x14ac:dyDescent="0.2">
      <c r="B185" s="23"/>
    </row>
    <row r="186" spans="2:2" ht="15.75" customHeight="1" x14ac:dyDescent="0.2">
      <c r="B186" s="23"/>
    </row>
    <row r="187" spans="2:2" ht="15.75" customHeight="1" x14ac:dyDescent="0.2">
      <c r="B187" s="23"/>
    </row>
    <row r="188" spans="2:2" ht="15.75" customHeight="1" x14ac:dyDescent="0.2">
      <c r="B188" s="23"/>
    </row>
    <row r="189" spans="2:2" ht="15.75" customHeight="1" x14ac:dyDescent="0.2">
      <c r="B189" s="23"/>
    </row>
    <row r="190" spans="2:2" ht="15.75" customHeight="1" x14ac:dyDescent="0.2">
      <c r="B190" s="23"/>
    </row>
    <row r="191" spans="2:2" ht="15.75" customHeight="1" x14ac:dyDescent="0.2">
      <c r="B191" s="23"/>
    </row>
    <row r="192" spans="2:2" ht="15.75" customHeight="1" x14ac:dyDescent="0.2">
      <c r="B192" s="23"/>
    </row>
    <row r="193" spans="2:2" ht="15.75" customHeight="1" x14ac:dyDescent="0.2">
      <c r="B193" s="23"/>
    </row>
    <row r="194" spans="2:2" ht="15.75" customHeight="1" x14ac:dyDescent="0.2">
      <c r="B194" s="23"/>
    </row>
    <row r="195" spans="2:2" ht="15.75" customHeight="1" x14ac:dyDescent="0.2">
      <c r="B195" s="23"/>
    </row>
    <row r="196" spans="2:2" ht="15.75" customHeight="1" x14ac:dyDescent="0.2">
      <c r="B196" s="23"/>
    </row>
    <row r="197" spans="2:2" ht="15.75" customHeight="1" x14ac:dyDescent="0.2">
      <c r="B197" s="23"/>
    </row>
    <row r="198" spans="2:2" ht="15.75" customHeight="1" x14ac:dyDescent="0.2">
      <c r="B198" s="23"/>
    </row>
    <row r="199" spans="2:2" ht="15.75" customHeight="1" x14ac:dyDescent="0.2">
      <c r="B199" s="23"/>
    </row>
    <row r="200" spans="2:2" ht="15.75" customHeight="1" x14ac:dyDescent="0.2">
      <c r="B200" s="23"/>
    </row>
    <row r="201" spans="2:2" ht="15.75" customHeight="1" x14ac:dyDescent="0.2">
      <c r="B201" s="23"/>
    </row>
    <row r="202" spans="2:2" ht="15.75" customHeight="1" x14ac:dyDescent="0.2">
      <c r="B202" s="23"/>
    </row>
    <row r="203" spans="2:2" ht="15.75" customHeight="1" x14ac:dyDescent="0.2">
      <c r="B203" s="23"/>
    </row>
    <row r="204" spans="2:2" ht="15.75" customHeight="1" x14ac:dyDescent="0.2">
      <c r="B204" s="23"/>
    </row>
    <row r="205" spans="2:2" ht="15.75" customHeight="1" x14ac:dyDescent="0.2">
      <c r="B205" s="23"/>
    </row>
    <row r="206" spans="2:2" ht="15.75" customHeight="1" x14ac:dyDescent="0.2">
      <c r="B206" s="23"/>
    </row>
    <row r="207" spans="2:2" ht="15.75" customHeight="1" x14ac:dyDescent="0.2">
      <c r="B207" s="23"/>
    </row>
    <row r="208" spans="2:2" ht="15.75" customHeight="1" x14ac:dyDescent="0.2">
      <c r="B208" s="23"/>
    </row>
    <row r="209" spans="2:2" ht="15.75" customHeight="1" x14ac:dyDescent="0.2">
      <c r="B209" s="23"/>
    </row>
    <row r="210" spans="2:2" ht="15.75" customHeight="1" x14ac:dyDescent="0.2">
      <c r="B210" s="23"/>
    </row>
    <row r="211" spans="2:2" ht="15.75" customHeight="1" x14ac:dyDescent="0.2">
      <c r="B211" s="23"/>
    </row>
    <row r="212" spans="2:2" ht="15.75" customHeight="1" x14ac:dyDescent="0.2">
      <c r="B212" s="23"/>
    </row>
    <row r="213" spans="2:2" ht="15.75" customHeight="1" x14ac:dyDescent="0.2">
      <c r="B213" s="23"/>
    </row>
    <row r="214" spans="2:2" ht="15.75" customHeight="1" x14ac:dyDescent="0.2">
      <c r="B214" s="23"/>
    </row>
    <row r="215" spans="2:2" ht="15.75" customHeight="1" x14ac:dyDescent="0.2">
      <c r="B215" s="23"/>
    </row>
    <row r="216" spans="2:2" ht="15.75" customHeight="1" x14ac:dyDescent="0.2">
      <c r="B216" s="23"/>
    </row>
    <row r="217" spans="2:2" ht="15.75" customHeight="1" x14ac:dyDescent="0.2">
      <c r="B217" s="23"/>
    </row>
    <row r="218" spans="2:2" ht="15.75" customHeight="1" x14ac:dyDescent="0.2">
      <c r="B218" s="23"/>
    </row>
    <row r="219" spans="2:2" ht="15.75" customHeight="1" x14ac:dyDescent="0.2">
      <c r="B219" s="23"/>
    </row>
    <row r="220" spans="2:2" ht="15.75" customHeight="1" x14ac:dyDescent="0.2">
      <c r="B220" s="23"/>
    </row>
    <row r="221" spans="2:2" ht="15.75" customHeight="1" x14ac:dyDescent="0.2">
      <c r="B221" s="23"/>
    </row>
    <row r="222" spans="2:2" ht="15.75" customHeight="1" x14ac:dyDescent="0.2">
      <c r="B222" s="23"/>
    </row>
    <row r="223" spans="2:2" ht="15.75" customHeight="1" x14ac:dyDescent="0.2">
      <c r="B223" s="23"/>
    </row>
    <row r="224" spans="2:2" ht="15.75" customHeight="1" x14ac:dyDescent="0.2">
      <c r="B224" s="23"/>
    </row>
    <row r="225" spans="2:2" ht="15.75" customHeight="1" x14ac:dyDescent="0.2">
      <c r="B225" s="23"/>
    </row>
    <row r="226" spans="2:2" ht="15.75" customHeight="1" x14ac:dyDescent="0.2">
      <c r="B226" s="23"/>
    </row>
    <row r="227" spans="2:2" ht="15.75" customHeight="1" x14ac:dyDescent="0.2">
      <c r="B227" s="23"/>
    </row>
    <row r="228" spans="2:2" ht="15.75" customHeight="1" x14ac:dyDescent="0.2">
      <c r="B228" s="23"/>
    </row>
    <row r="229" spans="2:2" ht="15.75" customHeight="1" x14ac:dyDescent="0.2">
      <c r="B229" s="23"/>
    </row>
    <row r="230" spans="2:2" ht="15.75" customHeight="1" x14ac:dyDescent="0.2">
      <c r="B230" s="23"/>
    </row>
    <row r="231" spans="2:2" ht="15.75" customHeight="1" x14ac:dyDescent="0.2">
      <c r="B231" s="23"/>
    </row>
    <row r="232" spans="2:2" ht="15.75" customHeight="1" x14ac:dyDescent="0.2">
      <c r="B232" s="23"/>
    </row>
    <row r="233" spans="2:2" ht="15.75" customHeight="1" x14ac:dyDescent="0.2">
      <c r="B233" s="23"/>
    </row>
    <row r="234" spans="2:2" ht="15.75" customHeight="1" x14ac:dyDescent="0.2">
      <c r="B234" s="23"/>
    </row>
    <row r="235" spans="2:2" ht="15.75" customHeight="1" x14ac:dyDescent="0.2">
      <c r="B235" s="23"/>
    </row>
    <row r="236" spans="2:2" ht="15.75" customHeight="1" x14ac:dyDescent="0.2">
      <c r="B236" s="23"/>
    </row>
    <row r="237" spans="2:2" ht="15.75" customHeight="1" x14ac:dyDescent="0.2">
      <c r="B237" s="23"/>
    </row>
    <row r="238" spans="2:2" ht="15.75" customHeight="1" x14ac:dyDescent="0.2">
      <c r="B238" s="23"/>
    </row>
    <row r="239" spans="2:2" ht="15.75" customHeight="1" x14ac:dyDescent="0.2">
      <c r="B239" s="23"/>
    </row>
    <row r="240" spans="2:2" ht="15.75" customHeight="1" x14ac:dyDescent="0.2">
      <c r="B240" s="23"/>
    </row>
    <row r="241" spans="2:2" ht="15.75" customHeight="1" x14ac:dyDescent="0.2">
      <c r="B241" s="23"/>
    </row>
    <row r="242" spans="2:2" ht="15.75" customHeight="1" x14ac:dyDescent="0.2">
      <c r="B242" s="23"/>
    </row>
    <row r="243" spans="2:2" ht="15.75" customHeight="1" x14ac:dyDescent="0.2">
      <c r="B243" s="23"/>
    </row>
    <row r="244" spans="2:2" ht="15.75" customHeight="1" x14ac:dyDescent="0.2">
      <c r="B244" s="23"/>
    </row>
    <row r="245" spans="2:2" ht="15.75" customHeight="1" x14ac:dyDescent="0.2">
      <c r="B245" s="23"/>
    </row>
    <row r="246" spans="2:2" ht="15.75" customHeight="1" x14ac:dyDescent="0.2">
      <c r="B246" s="23"/>
    </row>
    <row r="247" spans="2:2" ht="15.75" customHeight="1" x14ac:dyDescent="0.2">
      <c r="B247" s="23"/>
    </row>
    <row r="248" spans="2:2" ht="15.75" customHeight="1" x14ac:dyDescent="0.2">
      <c r="B248" s="23"/>
    </row>
    <row r="249" spans="2:2" ht="15.75" customHeight="1" x14ac:dyDescent="0.2">
      <c r="B249" s="23"/>
    </row>
    <row r="250" spans="2:2" ht="15.75" customHeight="1" x14ac:dyDescent="0.2">
      <c r="B250" s="23"/>
    </row>
    <row r="251" spans="2:2" ht="15.75" customHeight="1" x14ac:dyDescent="0.2">
      <c r="B251" s="23"/>
    </row>
    <row r="252" spans="2:2" ht="15.75" customHeight="1" x14ac:dyDescent="0.2">
      <c r="B252" s="23"/>
    </row>
    <row r="253" spans="2:2" ht="15.75" customHeight="1" x14ac:dyDescent="0.2">
      <c r="B253" s="23"/>
    </row>
    <row r="254" spans="2:2" ht="15.75" customHeight="1" x14ac:dyDescent="0.2">
      <c r="B254" s="23"/>
    </row>
    <row r="255" spans="2:2" ht="15.75" customHeight="1" x14ac:dyDescent="0.2">
      <c r="B255" s="23"/>
    </row>
    <row r="256" spans="2:2" ht="15.75" customHeight="1" x14ac:dyDescent="0.2">
      <c r="B256" s="23"/>
    </row>
    <row r="257" spans="2:2" ht="15.75" customHeight="1" x14ac:dyDescent="0.2">
      <c r="B257" s="23"/>
    </row>
    <row r="258" spans="2:2" ht="15.75" customHeight="1" x14ac:dyDescent="0.2">
      <c r="B258" s="23"/>
    </row>
    <row r="259" spans="2:2" ht="15.75" customHeight="1" x14ac:dyDescent="0.2">
      <c r="B259" s="23"/>
    </row>
    <row r="260" spans="2:2" ht="15.75" customHeight="1" x14ac:dyDescent="0.2">
      <c r="B260" s="23"/>
    </row>
    <row r="261" spans="2:2" ht="15.75" customHeight="1" x14ac:dyDescent="0.2">
      <c r="B261" s="23"/>
    </row>
    <row r="262" spans="2:2" ht="15.75" customHeight="1" x14ac:dyDescent="0.2">
      <c r="B262" s="23"/>
    </row>
    <row r="263" spans="2:2" ht="15.75" customHeight="1" x14ac:dyDescent="0.2">
      <c r="B263" s="23"/>
    </row>
    <row r="264" spans="2:2" ht="15.75" customHeight="1" x14ac:dyDescent="0.2">
      <c r="B264" s="23"/>
    </row>
    <row r="265" spans="2:2" ht="15.75" customHeight="1" x14ac:dyDescent="0.2">
      <c r="B265" s="23"/>
    </row>
    <row r="266" spans="2:2" ht="15.75" customHeight="1" x14ac:dyDescent="0.2">
      <c r="B266" s="23"/>
    </row>
    <row r="267" spans="2:2" ht="15.75" customHeight="1" x14ac:dyDescent="0.2">
      <c r="B267" s="23"/>
    </row>
    <row r="268" spans="2:2" ht="15.75" customHeight="1" x14ac:dyDescent="0.2">
      <c r="B268" s="23"/>
    </row>
    <row r="269" spans="2:2" ht="15.75" customHeight="1" x14ac:dyDescent="0.2">
      <c r="B269" s="23"/>
    </row>
    <row r="270" spans="2:2" ht="15.75" customHeight="1" x14ac:dyDescent="0.2">
      <c r="B270" s="23"/>
    </row>
    <row r="271" spans="2:2" ht="15.75" customHeight="1" x14ac:dyDescent="0.2">
      <c r="B271" s="23"/>
    </row>
    <row r="272" spans="2:2" ht="15.75" customHeight="1" x14ac:dyDescent="0.2">
      <c r="B272" s="23"/>
    </row>
    <row r="273" spans="2:2" ht="15.75" customHeight="1" x14ac:dyDescent="0.2">
      <c r="B273" s="23"/>
    </row>
    <row r="274" spans="2:2" ht="15.75" customHeight="1" x14ac:dyDescent="0.2">
      <c r="B274" s="23"/>
    </row>
    <row r="275" spans="2:2" ht="15.75" customHeight="1" x14ac:dyDescent="0.2">
      <c r="B275" s="23"/>
    </row>
    <row r="276" spans="2:2" ht="15.75" customHeight="1" x14ac:dyDescent="0.2">
      <c r="B276" s="23"/>
    </row>
    <row r="277" spans="2:2" ht="15.75" customHeight="1" x14ac:dyDescent="0.2">
      <c r="B277" s="23"/>
    </row>
    <row r="278" spans="2:2" ht="15.75" customHeight="1" x14ac:dyDescent="0.2">
      <c r="B278" s="23"/>
    </row>
    <row r="279" spans="2:2" ht="15.75" customHeight="1" x14ac:dyDescent="0.2">
      <c r="B279" s="23"/>
    </row>
    <row r="280" spans="2:2" ht="15.75" customHeight="1" x14ac:dyDescent="0.2">
      <c r="B280" s="23"/>
    </row>
    <row r="281" spans="2:2" ht="15.75" customHeight="1" x14ac:dyDescent="0.2">
      <c r="B281" s="23"/>
    </row>
    <row r="282" spans="2:2" ht="15.75" customHeight="1" x14ac:dyDescent="0.2">
      <c r="B282" s="23"/>
    </row>
    <row r="283" spans="2:2" ht="15.75" customHeight="1" x14ac:dyDescent="0.2">
      <c r="B283" s="23"/>
    </row>
    <row r="284" spans="2:2" ht="15.75" customHeight="1" x14ac:dyDescent="0.2">
      <c r="B284" s="23"/>
    </row>
    <row r="285" spans="2:2" ht="15.75" customHeight="1" x14ac:dyDescent="0.2">
      <c r="B285" s="23"/>
    </row>
    <row r="286" spans="2:2" ht="15.75" customHeight="1" x14ac:dyDescent="0.2">
      <c r="B286" s="23"/>
    </row>
    <row r="287" spans="2:2" ht="15.75" customHeight="1" x14ac:dyDescent="0.2">
      <c r="B287" s="23"/>
    </row>
    <row r="288" spans="2:2" ht="15.75" customHeight="1" x14ac:dyDescent="0.2">
      <c r="B288" s="23"/>
    </row>
    <row r="289" spans="2:2" ht="15.75" customHeight="1" x14ac:dyDescent="0.2">
      <c r="B289" s="23"/>
    </row>
    <row r="290" spans="2:2" ht="15.75" customHeight="1" x14ac:dyDescent="0.2">
      <c r="B290" s="23"/>
    </row>
    <row r="291" spans="2:2" ht="15.75" customHeight="1" x14ac:dyDescent="0.2">
      <c r="B291" s="23"/>
    </row>
    <row r="292" spans="2:2" ht="15.75" customHeight="1" x14ac:dyDescent="0.2">
      <c r="B292" s="23"/>
    </row>
    <row r="293" spans="2:2" ht="15.75" customHeight="1" x14ac:dyDescent="0.2">
      <c r="B293" s="23"/>
    </row>
    <row r="294" spans="2:2" ht="15.75" customHeight="1" x14ac:dyDescent="0.2">
      <c r="B294" s="23"/>
    </row>
    <row r="295" spans="2:2" ht="15.75" customHeight="1" x14ac:dyDescent="0.2">
      <c r="B295" s="23"/>
    </row>
    <row r="296" spans="2:2" ht="15.75" customHeight="1" x14ac:dyDescent="0.2">
      <c r="B296" s="23"/>
    </row>
    <row r="297" spans="2:2" ht="15.75" customHeight="1" x14ac:dyDescent="0.2">
      <c r="B297" s="23"/>
    </row>
    <row r="298" spans="2:2" ht="15.75" customHeight="1" x14ac:dyDescent="0.2">
      <c r="B298" s="23"/>
    </row>
    <row r="299" spans="2:2" ht="15.75" customHeight="1" x14ac:dyDescent="0.2">
      <c r="B299" s="23"/>
    </row>
    <row r="300" spans="2:2" ht="15.75" customHeight="1" x14ac:dyDescent="0.2">
      <c r="B300" s="23"/>
    </row>
    <row r="301" spans="2:2" ht="15.75" customHeight="1" x14ac:dyDescent="0.2">
      <c r="B301" s="23"/>
    </row>
    <row r="302" spans="2:2" ht="15.75" customHeight="1" x14ac:dyDescent="0.2">
      <c r="B302" s="23"/>
    </row>
    <row r="303" spans="2:2" ht="15.75" customHeight="1" x14ac:dyDescent="0.2">
      <c r="B303" s="23"/>
    </row>
    <row r="304" spans="2:2" ht="15.75" customHeight="1" x14ac:dyDescent="0.2">
      <c r="B304" s="23"/>
    </row>
    <row r="305" spans="2:2" ht="15.75" customHeight="1" x14ac:dyDescent="0.2">
      <c r="B305" s="23"/>
    </row>
    <row r="306" spans="2:2" ht="15.75" customHeight="1" x14ac:dyDescent="0.2">
      <c r="B306" s="23"/>
    </row>
    <row r="307" spans="2:2" ht="15.75" customHeight="1" x14ac:dyDescent="0.2">
      <c r="B307" s="23"/>
    </row>
    <row r="308" spans="2:2" ht="15.75" customHeight="1" x14ac:dyDescent="0.2">
      <c r="B308" s="23"/>
    </row>
    <row r="309" spans="2:2" ht="15.75" customHeight="1" x14ac:dyDescent="0.2">
      <c r="B309" s="23"/>
    </row>
    <row r="310" spans="2:2" ht="15.75" customHeight="1" x14ac:dyDescent="0.2">
      <c r="B310" s="23"/>
    </row>
    <row r="311" spans="2:2" ht="15.75" customHeight="1" x14ac:dyDescent="0.2">
      <c r="B311" s="23"/>
    </row>
    <row r="312" spans="2:2" ht="15.75" customHeight="1" x14ac:dyDescent="0.2">
      <c r="B312" s="23"/>
    </row>
    <row r="313" spans="2:2" ht="15.75" customHeight="1" x14ac:dyDescent="0.2">
      <c r="B313" s="23"/>
    </row>
    <row r="314" spans="2:2" ht="15.75" customHeight="1" x14ac:dyDescent="0.2">
      <c r="B314" s="23"/>
    </row>
    <row r="315" spans="2:2" ht="15.75" customHeight="1" x14ac:dyDescent="0.2">
      <c r="B315" s="23"/>
    </row>
    <row r="316" spans="2:2" ht="15.75" customHeight="1" x14ac:dyDescent="0.2">
      <c r="B316" s="23"/>
    </row>
    <row r="317" spans="2:2" ht="15.75" customHeight="1" x14ac:dyDescent="0.2">
      <c r="B317" s="23"/>
    </row>
    <row r="318" spans="2:2" ht="15.75" customHeight="1" x14ac:dyDescent="0.2">
      <c r="B318" s="23"/>
    </row>
    <row r="319" spans="2:2" ht="15.75" customHeight="1" x14ac:dyDescent="0.2">
      <c r="B319" s="23"/>
    </row>
    <row r="320" spans="2:2" ht="15.75" customHeight="1" x14ac:dyDescent="0.2">
      <c r="B320" s="23"/>
    </row>
    <row r="321" spans="2:2" ht="15.75" customHeight="1" x14ac:dyDescent="0.2">
      <c r="B321" s="23"/>
    </row>
    <row r="322" spans="2:2" ht="15.75" customHeight="1" x14ac:dyDescent="0.2">
      <c r="B322" s="23"/>
    </row>
    <row r="323" spans="2:2" ht="15.75" customHeight="1" x14ac:dyDescent="0.2">
      <c r="B323" s="23"/>
    </row>
    <row r="324" spans="2:2" ht="15.75" customHeight="1" x14ac:dyDescent="0.2">
      <c r="B324" s="23"/>
    </row>
    <row r="325" spans="2:2" ht="15.75" customHeight="1" x14ac:dyDescent="0.2">
      <c r="B325" s="23"/>
    </row>
    <row r="326" spans="2:2" ht="15.75" customHeight="1" x14ac:dyDescent="0.2">
      <c r="B326" s="23"/>
    </row>
    <row r="327" spans="2:2" ht="15.75" customHeight="1" x14ac:dyDescent="0.2">
      <c r="B327" s="23"/>
    </row>
    <row r="328" spans="2:2" ht="15.75" customHeight="1" x14ac:dyDescent="0.2">
      <c r="B328" s="23"/>
    </row>
    <row r="329" spans="2:2" ht="15.75" customHeight="1" x14ac:dyDescent="0.2">
      <c r="B329" s="23"/>
    </row>
    <row r="330" spans="2:2" ht="15.75" customHeight="1" x14ac:dyDescent="0.2">
      <c r="B330" s="23"/>
    </row>
    <row r="331" spans="2:2" ht="15.75" customHeight="1" x14ac:dyDescent="0.2">
      <c r="B331" s="23"/>
    </row>
    <row r="332" spans="2:2" ht="15.75" customHeight="1" x14ac:dyDescent="0.2">
      <c r="B332" s="23"/>
    </row>
    <row r="333" spans="2:2" ht="15.75" customHeight="1" x14ac:dyDescent="0.2">
      <c r="B333" s="23"/>
    </row>
    <row r="334" spans="2:2" ht="15.75" customHeight="1" x14ac:dyDescent="0.2">
      <c r="B334" s="23"/>
    </row>
    <row r="335" spans="2:2" ht="15.75" customHeight="1" x14ac:dyDescent="0.2">
      <c r="B335" s="23"/>
    </row>
    <row r="336" spans="2:2" ht="15.75" customHeight="1" x14ac:dyDescent="0.2">
      <c r="B336" s="23"/>
    </row>
    <row r="337" spans="2:2" ht="15.75" customHeight="1" x14ac:dyDescent="0.2">
      <c r="B337" s="23"/>
    </row>
    <row r="338" spans="2:2" ht="15.75" customHeight="1" x14ac:dyDescent="0.2">
      <c r="B338" s="23"/>
    </row>
    <row r="339" spans="2:2" ht="15.75" customHeight="1" x14ac:dyDescent="0.2">
      <c r="B339" s="23"/>
    </row>
    <row r="340" spans="2:2" ht="15.75" customHeight="1" x14ac:dyDescent="0.2">
      <c r="B340" s="23"/>
    </row>
    <row r="341" spans="2:2" ht="15.75" customHeight="1" x14ac:dyDescent="0.2">
      <c r="B341" s="23"/>
    </row>
    <row r="342" spans="2:2" ht="15.75" customHeight="1" x14ac:dyDescent="0.2">
      <c r="B342" s="23"/>
    </row>
    <row r="343" spans="2:2" ht="15.75" customHeight="1" x14ac:dyDescent="0.2">
      <c r="B343" s="23"/>
    </row>
    <row r="344" spans="2:2" ht="15.75" customHeight="1" x14ac:dyDescent="0.2">
      <c r="B344" s="23"/>
    </row>
    <row r="345" spans="2:2" ht="15.75" customHeight="1" x14ac:dyDescent="0.2">
      <c r="B345" s="23"/>
    </row>
    <row r="346" spans="2:2" ht="15.75" customHeight="1" x14ac:dyDescent="0.2">
      <c r="B346" s="23"/>
    </row>
    <row r="347" spans="2:2" ht="15.75" customHeight="1" x14ac:dyDescent="0.2">
      <c r="B347" s="23"/>
    </row>
    <row r="348" spans="2:2" ht="15.75" customHeight="1" x14ac:dyDescent="0.2">
      <c r="B348" s="23"/>
    </row>
    <row r="349" spans="2:2" ht="15.75" customHeight="1" x14ac:dyDescent="0.2">
      <c r="B349" s="23"/>
    </row>
    <row r="350" spans="2:2" ht="15.75" customHeight="1" x14ac:dyDescent="0.2">
      <c r="B350" s="23"/>
    </row>
    <row r="351" spans="2:2" ht="15.75" customHeight="1" x14ac:dyDescent="0.2">
      <c r="B351" s="23"/>
    </row>
    <row r="352" spans="2:2" ht="15.75" customHeight="1" x14ac:dyDescent="0.2">
      <c r="B352" s="23"/>
    </row>
    <row r="353" spans="2:2" ht="15.75" customHeight="1" x14ac:dyDescent="0.2">
      <c r="B353" s="23"/>
    </row>
    <row r="354" spans="2:2" ht="15.75" customHeight="1" x14ac:dyDescent="0.2">
      <c r="B354" s="23"/>
    </row>
    <row r="355" spans="2:2" ht="15.75" customHeight="1" x14ac:dyDescent="0.2">
      <c r="B355" s="23"/>
    </row>
    <row r="356" spans="2:2" ht="15.75" customHeight="1" x14ac:dyDescent="0.2">
      <c r="B356" s="23"/>
    </row>
    <row r="357" spans="2:2" ht="15.75" customHeight="1" x14ac:dyDescent="0.2">
      <c r="B357" s="23"/>
    </row>
    <row r="358" spans="2:2" ht="15.75" customHeight="1" x14ac:dyDescent="0.2">
      <c r="B358" s="23"/>
    </row>
    <row r="359" spans="2:2" ht="15.75" customHeight="1" x14ac:dyDescent="0.2">
      <c r="B359" s="23"/>
    </row>
    <row r="360" spans="2:2" ht="15.75" customHeight="1" x14ac:dyDescent="0.2">
      <c r="B360" s="23"/>
    </row>
    <row r="361" spans="2:2" ht="15.75" customHeight="1" x14ac:dyDescent="0.2">
      <c r="B361" s="23"/>
    </row>
    <row r="362" spans="2:2" ht="15.75" customHeight="1" x14ac:dyDescent="0.2">
      <c r="B362" s="23"/>
    </row>
    <row r="363" spans="2:2" ht="15.75" customHeight="1" x14ac:dyDescent="0.2">
      <c r="B363" s="23"/>
    </row>
    <row r="364" spans="2:2" ht="15.75" customHeight="1" x14ac:dyDescent="0.2">
      <c r="B364" s="23"/>
    </row>
    <row r="365" spans="2:2" ht="15.75" customHeight="1" x14ac:dyDescent="0.2">
      <c r="B365" s="23"/>
    </row>
    <row r="366" spans="2:2" ht="15.75" customHeight="1" x14ac:dyDescent="0.2">
      <c r="B366" s="23"/>
    </row>
    <row r="367" spans="2:2" ht="15.75" customHeight="1" x14ac:dyDescent="0.2">
      <c r="B367" s="23"/>
    </row>
    <row r="368" spans="2:2" ht="15.75" customHeight="1" x14ac:dyDescent="0.2">
      <c r="B368" s="23"/>
    </row>
    <row r="369" spans="2:2" ht="15.75" customHeight="1" x14ac:dyDescent="0.2">
      <c r="B369" s="23"/>
    </row>
    <row r="370" spans="2:2" ht="15.75" customHeight="1" x14ac:dyDescent="0.2">
      <c r="B370" s="23"/>
    </row>
    <row r="371" spans="2:2" ht="15.75" customHeight="1" x14ac:dyDescent="0.2">
      <c r="B371" s="23"/>
    </row>
    <row r="372" spans="2:2" ht="15.75" customHeight="1" x14ac:dyDescent="0.2">
      <c r="B372" s="23"/>
    </row>
    <row r="373" spans="2:2" ht="15.75" customHeight="1" x14ac:dyDescent="0.2">
      <c r="B373" s="23"/>
    </row>
    <row r="374" spans="2:2" ht="15.75" customHeight="1" x14ac:dyDescent="0.2">
      <c r="B374" s="23"/>
    </row>
    <row r="375" spans="2:2" ht="15.75" customHeight="1" x14ac:dyDescent="0.2">
      <c r="B375" s="23"/>
    </row>
    <row r="376" spans="2:2" ht="15.75" customHeight="1" x14ac:dyDescent="0.2">
      <c r="B376" s="23"/>
    </row>
    <row r="377" spans="2:2" ht="15.75" customHeight="1" x14ac:dyDescent="0.2">
      <c r="B377" s="23"/>
    </row>
    <row r="378" spans="2:2" ht="15.75" customHeight="1" x14ac:dyDescent="0.2">
      <c r="B378" s="23"/>
    </row>
    <row r="379" spans="2:2" ht="15.75" customHeight="1" x14ac:dyDescent="0.2">
      <c r="B379" s="23"/>
    </row>
    <row r="380" spans="2:2" ht="15.75" customHeight="1" x14ac:dyDescent="0.2">
      <c r="B380" s="23"/>
    </row>
    <row r="381" spans="2:2" ht="15.75" customHeight="1" x14ac:dyDescent="0.2">
      <c r="B381" s="23"/>
    </row>
    <row r="382" spans="2:2" ht="15.75" customHeight="1" x14ac:dyDescent="0.2">
      <c r="B382" s="23"/>
    </row>
    <row r="383" spans="2:2" ht="15.75" customHeight="1" x14ac:dyDescent="0.2">
      <c r="B383" s="23"/>
    </row>
    <row r="384" spans="2:2" ht="15.75" customHeight="1" x14ac:dyDescent="0.2">
      <c r="B384" s="23"/>
    </row>
    <row r="385" spans="2:2" ht="15.75" customHeight="1" x14ac:dyDescent="0.2">
      <c r="B385" s="23"/>
    </row>
    <row r="386" spans="2:2" ht="15.75" customHeight="1" x14ac:dyDescent="0.2">
      <c r="B386" s="23"/>
    </row>
    <row r="387" spans="2:2" ht="15.75" customHeight="1" x14ac:dyDescent="0.2">
      <c r="B387" s="23"/>
    </row>
    <row r="388" spans="2:2" ht="15.75" customHeight="1" x14ac:dyDescent="0.2">
      <c r="B388" s="23"/>
    </row>
    <row r="389" spans="2:2" ht="15.75" customHeight="1" x14ac:dyDescent="0.2">
      <c r="B389" s="23"/>
    </row>
    <row r="390" spans="2:2" ht="15.75" customHeight="1" x14ac:dyDescent="0.2">
      <c r="B390" s="23"/>
    </row>
    <row r="391" spans="2:2" ht="15.75" customHeight="1" x14ac:dyDescent="0.2">
      <c r="B391" s="23"/>
    </row>
    <row r="392" spans="2:2" ht="15.75" customHeight="1" x14ac:dyDescent="0.2">
      <c r="B392" s="23"/>
    </row>
    <row r="393" spans="2:2" ht="15.75" customHeight="1" x14ac:dyDescent="0.2">
      <c r="B393" s="23"/>
    </row>
    <row r="394" spans="2:2" ht="15.75" customHeight="1" x14ac:dyDescent="0.2">
      <c r="B394" s="23"/>
    </row>
    <row r="395" spans="2:2" ht="15.75" customHeight="1" x14ac:dyDescent="0.2">
      <c r="B395" s="23"/>
    </row>
    <row r="396" spans="2:2" ht="15.75" customHeight="1" x14ac:dyDescent="0.2">
      <c r="B396" s="23"/>
    </row>
    <row r="397" spans="2:2" ht="15.75" customHeight="1" x14ac:dyDescent="0.2">
      <c r="B397" s="23"/>
    </row>
    <row r="398" spans="2:2" ht="15.75" customHeight="1" x14ac:dyDescent="0.2">
      <c r="B398" s="23"/>
    </row>
    <row r="399" spans="2:2" ht="15.75" customHeight="1" x14ac:dyDescent="0.2">
      <c r="B399" s="23"/>
    </row>
    <row r="400" spans="2:2" ht="15.75" customHeight="1" x14ac:dyDescent="0.2">
      <c r="B400" s="23"/>
    </row>
    <row r="401" spans="2:2" ht="15.75" customHeight="1" x14ac:dyDescent="0.2">
      <c r="B401" s="23"/>
    </row>
    <row r="402" spans="2:2" ht="15.75" customHeight="1" x14ac:dyDescent="0.2">
      <c r="B402" s="23"/>
    </row>
    <row r="403" spans="2:2" ht="15.75" customHeight="1" x14ac:dyDescent="0.2">
      <c r="B403" s="23"/>
    </row>
    <row r="404" spans="2:2" ht="15.75" customHeight="1" x14ac:dyDescent="0.2">
      <c r="B404" s="23"/>
    </row>
    <row r="405" spans="2:2" ht="15.75" customHeight="1" x14ac:dyDescent="0.2">
      <c r="B405" s="23"/>
    </row>
    <row r="406" spans="2:2" ht="15.75" customHeight="1" x14ac:dyDescent="0.2">
      <c r="B406" s="23"/>
    </row>
    <row r="407" spans="2:2" ht="15.75" customHeight="1" x14ac:dyDescent="0.2">
      <c r="B407" s="23"/>
    </row>
    <row r="408" spans="2:2" ht="15.75" customHeight="1" x14ac:dyDescent="0.2">
      <c r="B408" s="23"/>
    </row>
    <row r="409" spans="2:2" ht="15.75" customHeight="1" x14ac:dyDescent="0.2">
      <c r="B409" s="23"/>
    </row>
    <row r="410" spans="2:2" ht="15.75" customHeight="1" x14ac:dyDescent="0.2">
      <c r="B410" s="23"/>
    </row>
    <row r="411" spans="2:2" ht="15.75" customHeight="1" x14ac:dyDescent="0.2">
      <c r="B411" s="23"/>
    </row>
    <row r="412" spans="2:2" ht="15.75" customHeight="1" x14ac:dyDescent="0.2">
      <c r="B412" s="23"/>
    </row>
    <row r="413" spans="2:2" ht="15.75" customHeight="1" x14ac:dyDescent="0.2">
      <c r="B413" s="23"/>
    </row>
    <row r="414" spans="2:2" ht="15.75" customHeight="1" x14ac:dyDescent="0.2">
      <c r="B414" s="23"/>
    </row>
    <row r="415" spans="2:2" ht="15.75" customHeight="1" x14ac:dyDescent="0.2">
      <c r="B415" s="23"/>
    </row>
    <row r="416" spans="2:2" ht="15.75" customHeight="1" x14ac:dyDescent="0.2">
      <c r="B416" s="23"/>
    </row>
    <row r="417" spans="2:2" ht="15.75" customHeight="1" x14ac:dyDescent="0.2">
      <c r="B417" s="23"/>
    </row>
    <row r="418" spans="2:2" ht="15.75" customHeight="1" x14ac:dyDescent="0.2">
      <c r="B418" s="23"/>
    </row>
    <row r="419" spans="2:2" ht="15.75" customHeight="1" x14ac:dyDescent="0.2">
      <c r="B419" s="23"/>
    </row>
    <row r="420" spans="2:2" ht="15.75" customHeight="1" x14ac:dyDescent="0.2">
      <c r="B420" s="23"/>
    </row>
    <row r="421" spans="2:2" ht="15.75" customHeight="1" x14ac:dyDescent="0.2">
      <c r="B421" s="23"/>
    </row>
    <row r="422" spans="2:2" ht="15.75" customHeight="1" x14ac:dyDescent="0.2">
      <c r="B422" s="23"/>
    </row>
    <row r="423" spans="2:2" ht="15.75" customHeight="1" x14ac:dyDescent="0.2">
      <c r="B423" s="23"/>
    </row>
    <row r="424" spans="2:2" ht="15.75" customHeight="1" x14ac:dyDescent="0.2">
      <c r="B424" s="23"/>
    </row>
    <row r="425" spans="2:2" ht="15.75" customHeight="1" x14ac:dyDescent="0.2">
      <c r="B425" s="23"/>
    </row>
    <row r="426" spans="2:2" ht="15.75" customHeight="1" x14ac:dyDescent="0.2">
      <c r="B426" s="23"/>
    </row>
    <row r="427" spans="2:2" ht="15.75" customHeight="1" x14ac:dyDescent="0.2">
      <c r="B427" s="23"/>
    </row>
    <row r="428" spans="2:2" ht="15.75" customHeight="1" x14ac:dyDescent="0.2">
      <c r="B428" s="23"/>
    </row>
    <row r="429" spans="2:2" ht="15.75" customHeight="1" x14ac:dyDescent="0.2">
      <c r="B429" s="23"/>
    </row>
    <row r="430" spans="2:2" ht="15.75" customHeight="1" x14ac:dyDescent="0.2">
      <c r="B430" s="23"/>
    </row>
    <row r="431" spans="2:2" ht="15.75" customHeight="1" x14ac:dyDescent="0.2">
      <c r="B431" s="23"/>
    </row>
    <row r="432" spans="2:2" ht="15.75" customHeight="1" x14ac:dyDescent="0.2">
      <c r="B432" s="23"/>
    </row>
    <row r="433" spans="2:2" ht="15.75" customHeight="1" x14ac:dyDescent="0.2">
      <c r="B433" s="23"/>
    </row>
    <row r="434" spans="2:2" ht="15.75" customHeight="1" x14ac:dyDescent="0.2">
      <c r="B434" s="23"/>
    </row>
    <row r="435" spans="2:2" ht="15.75" customHeight="1" x14ac:dyDescent="0.2">
      <c r="B435" s="23"/>
    </row>
    <row r="436" spans="2:2" ht="15.75" customHeight="1" x14ac:dyDescent="0.2">
      <c r="B436" s="23"/>
    </row>
    <row r="437" spans="2:2" ht="15.75" customHeight="1" x14ac:dyDescent="0.2">
      <c r="B437" s="23"/>
    </row>
    <row r="438" spans="2:2" ht="15.75" customHeight="1" x14ac:dyDescent="0.2">
      <c r="B438" s="23"/>
    </row>
    <row r="439" spans="2:2" ht="15.75" customHeight="1" x14ac:dyDescent="0.2">
      <c r="B439" s="23"/>
    </row>
    <row r="440" spans="2:2" ht="15.75" customHeight="1" x14ac:dyDescent="0.2">
      <c r="B440" s="23"/>
    </row>
    <row r="441" spans="2:2" ht="15.75" customHeight="1" x14ac:dyDescent="0.2">
      <c r="B441" s="23"/>
    </row>
    <row r="442" spans="2:2" ht="15.75" customHeight="1" x14ac:dyDescent="0.2">
      <c r="B442" s="23"/>
    </row>
    <row r="443" spans="2:2" ht="15.75" customHeight="1" x14ac:dyDescent="0.2">
      <c r="B443" s="23"/>
    </row>
    <row r="444" spans="2:2" ht="15.75" customHeight="1" x14ac:dyDescent="0.2">
      <c r="B444" s="23"/>
    </row>
    <row r="445" spans="2:2" ht="15.75" customHeight="1" x14ac:dyDescent="0.2">
      <c r="B445" s="23"/>
    </row>
    <row r="446" spans="2:2" ht="15.75" customHeight="1" x14ac:dyDescent="0.2">
      <c r="B446" s="23"/>
    </row>
    <row r="447" spans="2:2" ht="15.75" customHeight="1" x14ac:dyDescent="0.2">
      <c r="B447" s="23"/>
    </row>
    <row r="448" spans="2:2" ht="15.75" customHeight="1" x14ac:dyDescent="0.2">
      <c r="B448" s="23"/>
    </row>
    <row r="449" spans="2:2" ht="15.75" customHeight="1" x14ac:dyDescent="0.2">
      <c r="B449" s="23"/>
    </row>
    <row r="450" spans="2:2" ht="15.75" customHeight="1" x14ac:dyDescent="0.2">
      <c r="B450" s="23"/>
    </row>
    <row r="451" spans="2:2" ht="15.75" customHeight="1" x14ac:dyDescent="0.2">
      <c r="B451" s="23"/>
    </row>
    <row r="452" spans="2:2" ht="15.75" customHeight="1" x14ac:dyDescent="0.2">
      <c r="B452" s="23"/>
    </row>
    <row r="453" spans="2:2" ht="15.75" customHeight="1" x14ac:dyDescent="0.2">
      <c r="B453" s="23"/>
    </row>
    <row r="454" spans="2:2" ht="15.75" customHeight="1" x14ac:dyDescent="0.2">
      <c r="B454" s="23"/>
    </row>
    <row r="455" spans="2:2" ht="15.75" customHeight="1" x14ac:dyDescent="0.2">
      <c r="B455" s="23"/>
    </row>
    <row r="456" spans="2:2" ht="15.75" customHeight="1" x14ac:dyDescent="0.2">
      <c r="B456" s="23"/>
    </row>
    <row r="457" spans="2:2" ht="15.75" customHeight="1" x14ac:dyDescent="0.2">
      <c r="B457" s="23"/>
    </row>
    <row r="458" spans="2:2" ht="15.75" customHeight="1" x14ac:dyDescent="0.2">
      <c r="B458" s="23"/>
    </row>
    <row r="459" spans="2:2" ht="15.75" customHeight="1" x14ac:dyDescent="0.2">
      <c r="B459" s="23"/>
    </row>
    <row r="460" spans="2:2" ht="15.75" customHeight="1" x14ac:dyDescent="0.2">
      <c r="B460" s="23"/>
    </row>
    <row r="461" spans="2:2" ht="15.75" customHeight="1" x14ac:dyDescent="0.2">
      <c r="B461" s="23"/>
    </row>
    <row r="462" spans="2:2" ht="15.75" customHeight="1" x14ac:dyDescent="0.2">
      <c r="B462" s="23"/>
    </row>
    <row r="463" spans="2:2" ht="15.75" customHeight="1" x14ac:dyDescent="0.2">
      <c r="B463" s="23"/>
    </row>
    <row r="464" spans="2:2" ht="15.75" customHeight="1" x14ac:dyDescent="0.2">
      <c r="B464" s="23"/>
    </row>
    <row r="465" spans="2:2" ht="15.75" customHeight="1" x14ac:dyDescent="0.2">
      <c r="B465" s="23"/>
    </row>
    <row r="466" spans="2:2" ht="15.75" customHeight="1" x14ac:dyDescent="0.2">
      <c r="B466" s="23"/>
    </row>
    <row r="467" spans="2:2" ht="15.75" customHeight="1" x14ac:dyDescent="0.2">
      <c r="B467" s="23"/>
    </row>
    <row r="468" spans="2:2" ht="15.75" customHeight="1" x14ac:dyDescent="0.2">
      <c r="B468" s="23"/>
    </row>
    <row r="469" spans="2:2" ht="15.75" customHeight="1" x14ac:dyDescent="0.2">
      <c r="B469" s="23"/>
    </row>
    <row r="470" spans="2:2" ht="15.75" customHeight="1" x14ac:dyDescent="0.2">
      <c r="B470" s="23"/>
    </row>
    <row r="471" spans="2:2" ht="15.75" customHeight="1" x14ac:dyDescent="0.2">
      <c r="B471" s="23"/>
    </row>
    <row r="472" spans="2:2" ht="15.75" customHeight="1" x14ac:dyDescent="0.2">
      <c r="B472" s="23"/>
    </row>
    <row r="473" spans="2:2" ht="15.75" customHeight="1" x14ac:dyDescent="0.2">
      <c r="B473" s="23"/>
    </row>
    <row r="474" spans="2:2" ht="15.75" customHeight="1" x14ac:dyDescent="0.2">
      <c r="B474" s="23"/>
    </row>
    <row r="475" spans="2:2" ht="15.75" customHeight="1" x14ac:dyDescent="0.2">
      <c r="B475" s="23"/>
    </row>
    <row r="476" spans="2:2" ht="15.75" customHeight="1" x14ac:dyDescent="0.2">
      <c r="B476" s="23"/>
    </row>
    <row r="477" spans="2:2" ht="15.75" customHeight="1" x14ac:dyDescent="0.2">
      <c r="B477" s="23"/>
    </row>
    <row r="478" spans="2:2" ht="15.75" customHeight="1" x14ac:dyDescent="0.2">
      <c r="B478" s="23"/>
    </row>
    <row r="479" spans="2:2" ht="15.75" customHeight="1" x14ac:dyDescent="0.2">
      <c r="B479" s="23"/>
    </row>
    <row r="480" spans="2:2" ht="15.75" customHeight="1" x14ac:dyDescent="0.2">
      <c r="B480" s="23"/>
    </row>
    <row r="481" spans="2:2" ht="15.75" customHeight="1" x14ac:dyDescent="0.2">
      <c r="B481" s="23"/>
    </row>
    <row r="482" spans="2:2" ht="15.75" customHeight="1" x14ac:dyDescent="0.2">
      <c r="B482" s="23"/>
    </row>
    <row r="483" spans="2:2" ht="15.75" customHeight="1" x14ac:dyDescent="0.2">
      <c r="B483" s="23"/>
    </row>
    <row r="484" spans="2:2" ht="15.75" customHeight="1" x14ac:dyDescent="0.2">
      <c r="B484" s="23"/>
    </row>
    <row r="485" spans="2:2" ht="15.75" customHeight="1" x14ac:dyDescent="0.2">
      <c r="B485" s="23"/>
    </row>
    <row r="486" spans="2:2" ht="15.75" customHeight="1" x14ac:dyDescent="0.2">
      <c r="B486" s="23"/>
    </row>
    <row r="487" spans="2:2" ht="15.75" customHeight="1" x14ac:dyDescent="0.2">
      <c r="B487" s="23"/>
    </row>
    <row r="488" spans="2:2" ht="15.75" customHeight="1" x14ac:dyDescent="0.2">
      <c r="B488" s="23"/>
    </row>
    <row r="489" spans="2:2" ht="15.75" customHeight="1" x14ac:dyDescent="0.2">
      <c r="B489" s="23"/>
    </row>
    <row r="490" spans="2:2" ht="15.75" customHeight="1" x14ac:dyDescent="0.2">
      <c r="B490" s="23"/>
    </row>
    <row r="491" spans="2:2" ht="15.75" customHeight="1" x14ac:dyDescent="0.2">
      <c r="B491" s="23"/>
    </row>
    <row r="492" spans="2:2" ht="15.75" customHeight="1" x14ac:dyDescent="0.2">
      <c r="B492" s="23"/>
    </row>
    <row r="493" spans="2:2" ht="15.75" customHeight="1" x14ac:dyDescent="0.2">
      <c r="B493" s="23"/>
    </row>
    <row r="494" spans="2:2" ht="15.75" customHeight="1" x14ac:dyDescent="0.2">
      <c r="B494" s="23"/>
    </row>
    <row r="495" spans="2:2" ht="15.75" customHeight="1" x14ac:dyDescent="0.2">
      <c r="B495" s="23"/>
    </row>
    <row r="496" spans="2:2" ht="15.75" customHeight="1" x14ac:dyDescent="0.2">
      <c r="B496" s="23"/>
    </row>
    <row r="497" spans="2:2" ht="15.75" customHeight="1" x14ac:dyDescent="0.2">
      <c r="B497" s="23"/>
    </row>
    <row r="498" spans="2:2" ht="15.75" customHeight="1" x14ac:dyDescent="0.2">
      <c r="B498" s="23"/>
    </row>
    <row r="499" spans="2:2" ht="15.75" customHeight="1" x14ac:dyDescent="0.2">
      <c r="B499" s="23"/>
    </row>
    <row r="500" spans="2:2" ht="15.75" customHeight="1" x14ac:dyDescent="0.2">
      <c r="B500" s="23"/>
    </row>
    <row r="501" spans="2:2" ht="15.75" customHeight="1" x14ac:dyDescent="0.2">
      <c r="B501" s="23"/>
    </row>
    <row r="502" spans="2:2" ht="15.75" customHeight="1" x14ac:dyDescent="0.2">
      <c r="B502" s="23"/>
    </row>
    <row r="503" spans="2:2" ht="15.75" customHeight="1" x14ac:dyDescent="0.2">
      <c r="B503" s="23"/>
    </row>
    <row r="504" spans="2:2" ht="15.75" customHeight="1" x14ac:dyDescent="0.2">
      <c r="B504" s="23"/>
    </row>
    <row r="505" spans="2:2" ht="15.75" customHeight="1" x14ac:dyDescent="0.2">
      <c r="B505" s="23"/>
    </row>
    <row r="506" spans="2:2" ht="15.75" customHeight="1" x14ac:dyDescent="0.2">
      <c r="B506" s="23"/>
    </row>
    <row r="507" spans="2:2" ht="15.75" customHeight="1" x14ac:dyDescent="0.2">
      <c r="B507" s="23"/>
    </row>
    <row r="508" spans="2:2" ht="15.75" customHeight="1" x14ac:dyDescent="0.2">
      <c r="B508" s="23"/>
    </row>
    <row r="509" spans="2:2" ht="15.75" customHeight="1" x14ac:dyDescent="0.2">
      <c r="B509" s="23"/>
    </row>
    <row r="510" spans="2:2" ht="15.75" customHeight="1" x14ac:dyDescent="0.2">
      <c r="B510" s="23"/>
    </row>
    <row r="511" spans="2:2" ht="15.75" customHeight="1" x14ac:dyDescent="0.2">
      <c r="B511" s="23"/>
    </row>
    <row r="512" spans="2:2" ht="15.75" customHeight="1" x14ac:dyDescent="0.2">
      <c r="B512" s="23"/>
    </row>
    <row r="513" spans="2:2" ht="15.75" customHeight="1" x14ac:dyDescent="0.2">
      <c r="B513" s="23"/>
    </row>
    <row r="514" spans="2:2" ht="15.75" customHeight="1" x14ac:dyDescent="0.2">
      <c r="B514" s="23"/>
    </row>
    <row r="515" spans="2:2" ht="15.75" customHeight="1" x14ac:dyDescent="0.2">
      <c r="B515" s="23"/>
    </row>
    <row r="516" spans="2:2" ht="15.75" customHeight="1" x14ac:dyDescent="0.2">
      <c r="B516" s="23"/>
    </row>
    <row r="517" spans="2:2" ht="15.75" customHeight="1" x14ac:dyDescent="0.2">
      <c r="B517" s="23"/>
    </row>
    <row r="518" spans="2:2" ht="15.75" customHeight="1" x14ac:dyDescent="0.2">
      <c r="B518" s="23"/>
    </row>
    <row r="519" spans="2:2" ht="15.75" customHeight="1" x14ac:dyDescent="0.2">
      <c r="B519" s="23"/>
    </row>
    <row r="520" spans="2:2" ht="15.75" customHeight="1" x14ac:dyDescent="0.2">
      <c r="B520" s="23"/>
    </row>
    <row r="521" spans="2:2" ht="15.75" customHeight="1" x14ac:dyDescent="0.2">
      <c r="B521" s="23"/>
    </row>
    <row r="522" spans="2:2" ht="15.75" customHeight="1" x14ac:dyDescent="0.2">
      <c r="B522" s="23"/>
    </row>
    <row r="523" spans="2:2" ht="15.75" customHeight="1" x14ac:dyDescent="0.2">
      <c r="B523" s="23"/>
    </row>
    <row r="524" spans="2:2" ht="15.75" customHeight="1" x14ac:dyDescent="0.2">
      <c r="B524" s="23"/>
    </row>
    <row r="525" spans="2:2" ht="15.75" customHeight="1" x14ac:dyDescent="0.2">
      <c r="B525" s="23"/>
    </row>
    <row r="526" spans="2:2" ht="15.75" customHeight="1" x14ac:dyDescent="0.2">
      <c r="B526" s="23"/>
    </row>
    <row r="527" spans="2:2" ht="15.75" customHeight="1" x14ac:dyDescent="0.2">
      <c r="B527" s="23"/>
    </row>
    <row r="528" spans="2:2" ht="15.75" customHeight="1" x14ac:dyDescent="0.2">
      <c r="B528" s="23"/>
    </row>
    <row r="529" spans="2:2" ht="15.75" customHeight="1" x14ac:dyDescent="0.2">
      <c r="B529" s="23"/>
    </row>
    <row r="530" spans="2:2" ht="15.75" customHeight="1" x14ac:dyDescent="0.2">
      <c r="B530" s="23"/>
    </row>
    <row r="531" spans="2:2" ht="15.75" customHeight="1" x14ac:dyDescent="0.2">
      <c r="B531" s="23"/>
    </row>
    <row r="532" spans="2:2" ht="15.75" customHeight="1" x14ac:dyDescent="0.2">
      <c r="B532" s="23"/>
    </row>
    <row r="533" spans="2:2" ht="15.75" customHeight="1" x14ac:dyDescent="0.2">
      <c r="B533" s="23"/>
    </row>
    <row r="534" spans="2:2" ht="15.75" customHeight="1" x14ac:dyDescent="0.2">
      <c r="B534" s="23"/>
    </row>
    <row r="535" spans="2:2" ht="15.75" customHeight="1" x14ac:dyDescent="0.2">
      <c r="B535" s="23"/>
    </row>
    <row r="536" spans="2:2" ht="15.75" customHeight="1" x14ac:dyDescent="0.2">
      <c r="B536" s="23"/>
    </row>
    <row r="537" spans="2:2" ht="15.75" customHeight="1" x14ac:dyDescent="0.2">
      <c r="B537" s="23"/>
    </row>
    <row r="538" spans="2:2" ht="15.75" customHeight="1" x14ac:dyDescent="0.2">
      <c r="B538" s="23"/>
    </row>
    <row r="539" spans="2:2" ht="15.75" customHeight="1" x14ac:dyDescent="0.2">
      <c r="B539" s="23"/>
    </row>
    <row r="540" spans="2:2" ht="15.75" customHeight="1" x14ac:dyDescent="0.2">
      <c r="B540" s="23"/>
    </row>
    <row r="541" spans="2:2" ht="15.75" customHeight="1" x14ac:dyDescent="0.2">
      <c r="B541" s="23"/>
    </row>
    <row r="542" spans="2:2" ht="15.75" customHeight="1" x14ac:dyDescent="0.2">
      <c r="B542" s="23"/>
    </row>
    <row r="543" spans="2:2" ht="15.75" customHeight="1" x14ac:dyDescent="0.2">
      <c r="B543" s="23"/>
    </row>
    <row r="544" spans="2:2" ht="15.75" customHeight="1" x14ac:dyDescent="0.2">
      <c r="B544" s="23"/>
    </row>
    <row r="545" spans="2:2" ht="15.75" customHeight="1" x14ac:dyDescent="0.2">
      <c r="B545" s="23"/>
    </row>
    <row r="546" spans="2:2" ht="15.75" customHeight="1" x14ac:dyDescent="0.2">
      <c r="B546" s="23"/>
    </row>
    <row r="547" spans="2:2" ht="15.75" customHeight="1" x14ac:dyDescent="0.2">
      <c r="B547" s="23"/>
    </row>
    <row r="548" spans="2:2" ht="15.75" customHeight="1" x14ac:dyDescent="0.2">
      <c r="B548" s="23"/>
    </row>
    <row r="549" spans="2:2" ht="15.75" customHeight="1" x14ac:dyDescent="0.2">
      <c r="B549" s="23"/>
    </row>
    <row r="550" spans="2:2" ht="15.75" customHeight="1" x14ac:dyDescent="0.2">
      <c r="B550" s="23"/>
    </row>
    <row r="551" spans="2:2" ht="15.75" customHeight="1" x14ac:dyDescent="0.2">
      <c r="B551" s="23"/>
    </row>
    <row r="552" spans="2:2" ht="15.75" customHeight="1" x14ac:dyDescent="0.2">
      <c r="B552" s="23"/>
    </row>
    <row r="553" spans="2:2" ht="15.75" customHeight="1" x14ac:dyDescent="0.2">
      <c r="B553" s="23"/>
    </row>
    <row r="554" spans="2:2" ht="15.75" customHeight="1" x14ac:dyDescent="0.2">
      <c r="B554" s="23"/>
    </row>
    <row r="555" spans="2:2" ht="15.75" customHeight="1" x14ac:dyDescent="0.2">
      <c r="B555" s="23"/>
    </row>
    <row r="556" spans="2:2" ht="15.75" customHeight="1" x14ac:dyDescent="0.2">
      <c r="B556" s="23"/>
    </row>
    <row r="557" spans="2:2" ht="15.75" customHeight="1" x14ac:dyDescent="0.2">
      <c r="B557" s="23"/>
    </row>
    <row r="558" spans="2:2" ht="15.75" customHeight="1" x14ac:dyDescent="0.2">
      <c r="B558" s="23"/>
    </row>
    <row r="559" spans="2:2" ht="15.75" customHeight="1" x14ac:dyDescent="0.2">
      <c r="B559" s="23"/>
    </row>
    <row r="560" spans="2:2" ht="15.75" customHeight="1" x14ac:dyDescent="0.2">
      <c r="B560" s="23"/>
    </row>
    <row r="561" spans="2:2" ht="15.75" customHeight="1" x14ac:dyDescent="0.2">
      <c r="B561" s="23"/>
    </row>
    <row r="562" spans="2:2" ht="15.75" customHeight="1" x14ac:dyDescent="0.2">
      <c r="B562" s="23"/>
    </row>
    <row r="563" spans="2:2" ht="15.75" customHeight="1" x14ac:dyDescent="0.2">
      <c r="B563" s="23"/>
    </row>
    <row r="564" spans="2:2" ht="15.75" customHeight="1" x14ac:dyDescent="0.2">
      <c r="B564" s="23"/>
    </row>
    <row r="565" spans="2:2" ht="15.75" customHeight="1" x14ac:dyDescent="0.2">
      <c r="B565" s="23"/>
    </row>
    <row r="566" spans="2:2" ht="15.75" customHeight="1" x14ac:dyDescent="0.2">
      <c r="B566" s="23"/>
    </row>
    <row r="567" spans="2:2" ht="15.75" customHeight="1" x14ac:dyDescent="0.2">
      <c r="B567" s="23"/>
    </row>
    <row r="568" spans="2:2" ht="15.75" customHeight="1" x14ac:dyDescent="0.2">
      <c r="B568" s="23"/>
    </row>
    <row r="569" spans="2:2" ht="15.75" customHeight="1" x14ac:dyDescent="0.2">
      <c r="B569" s="23"/>
    </row>
    <row r="570" spans="2:2" ht="15.75" customHeight="1" x14ac:dyDescent="0.2">
      <c r="B570" s="23"/>
    </row>
    <row r="571" spans="2:2" ht="15.75" customHeight="1" x14ac:dyDescent="0.2">
      <c r="B571" s="23"/>
    </row>
    <row r="572" spans="2:2" ht="15.75" customHeight="1" x14ac:dyDescent="0.2">
      <c r="B572" s="23"/>
    </row>
    <row r="573" spans="2:2" ht="15.75" customHeight="1" x14ac:dyDescent="0.2">
      <c r="B573" s="23"/>
    </row>
    <row r="574" spans="2:2" ht="15.75" customHeight="1" x14ac:dyDescent="0.2">
      <c r="B574" s="23"/>
    </row>
    <row r="575" spans="2:2" ht="15.75" customHeight="1" x14ac:dyDescent="0.2">
      <c r="B575" s="23"/>
    </row>
    <row r="576" spans="2:2" ht="15.75" customHeight="1" x14ac:dyDescent="0.2">
      <c r="B576" s="23"/>
    </row>
    <row r="577" spans="2:2" ht="15.75" customHeight="1" x14ac:dyDescent="0.2">
      <c r="B577" s="23"/>
    </row>
    <row r="578" spans="2:2" ht="15.75" customHeight="1" x14ac:dyDescent="0.2">
      <c r="B578" s="23"/>
    </row>
    <row r="579" spans="2:2" ht="15.75" customHeight="1" x14ac:dyDescent="0.2">
      <c r="B579" s="23"/>
    </row>
    <row r="580" spans="2:2" ht="15.75" customHeight="1" x14ac:dyDescent="0.2">
      <c r="B580" s="23"/>
    </row>
    <row r="581" spans="2:2" ht="15.75" customHeight="1" x14ac:dyDescent="0.2">
      <c r="B581" s="23"/>
    </row>
    <row r="582" spans="2:2" ht="15.75" customHeight="1" x14ac:dyDescent="0.2">
      <c r="B582" s="23"/>
    </row>
    <row r="583" spans="2:2" ht="15.75" customHeight="1" x14ac:dyDescent="0.2">
      <c r="B583" s="23"/>
    </row>
    <row r="584" spans="2:2" ht="15.75" customHeight="1" x14ac:dyDescent="0.2">
      <c r="B584" s="23"/>
    </row>
    <row r="585" spans="2:2" ht="15.75" customHeight="1" x14ac:dyDescent="0.2">
      <c r="B585" s="23"/>
    </row>
    <row r="586" spans="2:2" ht="15.75" customHeight="1" x14ac:dyDescent="0.2">
      <c r="B586" s="23"/>
    </row>
    <row r="587" spans="2:2" ht="15.75" customHeight="1" x14ac:dyDescent="0.2">
      <c r="B587" s="23"/>
    </row>
    <row r="588" spans="2:2" ht="15.75" customHeight="1" x14ac:dyDescent="0.2">
      <c r="B588" s="23"/>
    </row>
    <row r="589" spans="2:2" ht="15.75" customHeight="1" x14ac:dyDescent="0.2">
      <c r="B589" s="23"/>
    </row>
    <row r="590" spans="2:2" ht="15.75" customHeight="1" x14ac:dyDescent="0.2">
      <c r="B590" s="23"/>
    </row>
    <row r="591" spans="2:2" ht="15.75" customHeight="1" x14ac:dyDescent="0.2">
      <c r="B591" s="23"/>
    </row>
    <row r="592" spans="2:2" ht="15.75" customHeight="1" x14ac:dyDescent="0.2">
      <c r="B592" s="23"/>
    </row>
    <row r="593" spans="2:2" ht="15.75" customHeight="1" x14ac:dyDescent="0.2">
      <c r="B593" s="23"/>
    </row>
    <row r="594" spans="2:2" ht="15.75" customHeight="1" x14ac:dyDescent="0.2">
      <c r="B594" s="23"/>
    </row>
    <row r="595" spans="2:2" ht="15.75" customHeight="1" x14ac:dyDescent="0.2">
      <c r="B595" s="23"/>
    </row>
    <row r="596" spans="2:2" ht="15.75" customHeight="1" x14ac:dyDescent="0.2">
      <c r="B596" s="23"/>
    </row>
    <row r="597" spans="2:2" ht="15.75" customHeight="1" x14ac:dyDescent="0.2">
      <c r="B597" s="23"/>
    </row>
    <row r="598" spans="2:2" ht="15.75" customHeight="1" x14ac:dyDescent="0.2">
      <c r="B598" s="23"/>
    </row>
    <row r="599" spans="2:2" ht="15.75" customHeight="1" x14ac:dyDescent="0.2">
      <c r="B599" s="23"/>
    </row>
    <row r="600" spans="2:2" ht="15.75" customHeight="1" x14ac:dyDescent="0.2">
      <c r="B600" s="23"/>
    </row>
    <row r="601" spans="2:2" ht="15.75" customHeight="1" x14ac:dyDescent="0.2">
      <c r="B601" s="23"/>
    </row>
    <row r="602" spans="2:2" ht="15.75" customHeight="1" x14ac:dyDescent="0.2">
      <c r="B602" s="23"/>
    </row>
    <row r="603" spans="2:2" ht="15.75" customHeight="1" x14ac:dyDescent="0.2">
      <c r="B603" s="23"/>
    </row>
    <row r="604" spans="2:2" ht="15.75" customHeight="1" x14ac:dyDescent="0.2">
      <c r="B604" s="23"/>
    </row>
    <row r="605" spans="2:2" ht="15.75" customHeight="1" x14ac:dyDescent="0.2">
      <c r="B605" s="23"/>
    </row>
    <row r="606" spans="2:2" ht="15.75" customHeight="1" x14ac:dyDescent="0.2">
      <c r="B606" s="23"/>
    </row>
    <row r="607" spans="2:2" ht="15.75" customHeight="1" x14ac:dyDescent="0.2">
      <c r="B607" s="23"/>
    </row>
    <row r="608" spans="2:2" ht="15.75" customHeight="1" x14ac:dyDescent="0.2">
      <c r="B608" s="23"/>
    </row>
    <row r="609" spans="2:2" ht="15.75" customHeight="1" x14ac:dyDescent="0.2">
      <c r="B609" s="23"/>
    </row>
    <row r="610" spans="2:2" ht="15.75" customHeight="1" x14ac:dyDescent="0.2">
      <c r="B610" s="23"/>
    </row>
    <row r="611" spans="2:2" ht="15.75" customHeight="1" x14ac:dyDescent="0.2">
      <c r="B611" s="23"/>
    </row>
    <row r="612" spans="2:2" ht="15.75" customHeight="1" x14ac:dyDescent="0.2">
      <c r="B612" s="23"/>
    </row>
    <row r="613" spans="2:2" ht="15.75" customHeight="1" x14ac:dyDescent="0.2">
      <c r="B613" s="23"/>
    </row>
    <row r="614" spans="2:2" ht="15.75" customHeight="1" x14ac:dyDescent="0.2">
      <c r="B614" s="23"/>
    </row>
    <row r="615" spans="2:2" ht="15.75" customHeight="1" x14ac:dyDescent="0.2">
      <c r="B615" s="23"/>
    </row>
    <row r="616" spans="2:2" ht="15.75" customHeight="1" x14ac:dyDescent="0.2">
      <c r="B616" s="23"/>
    </row>
    <row r="617" spans="2:2" ht="15.75" customHeight="1" x14ac:dyDescent="0.2">
      <c r="B617" s="23"/>
    </row>
    <row r="618" spans="2:2" ht="15.75" customHeight="1" x14ac:dyDescent="0.2">
      <c r="B618" s="23"/>
    </row>
    <row r="619" spans="2:2" ht="15.75" customHeight="1" x14ac:dyDescent="0.2">
      <c r="B619" s="23"/>
    </row>
    <row r="620" spans="2:2" ht="15.75" customHeight="1" x14ac:dyDescent="0.2">
      <c r="B620" s="23"/>
    </row>
    <row r="621" spans="2:2" ht="15.75" customHeight="1" x14ac:dyDescent="0.2">
      <c r="B621" s="23"/>
    </row>
    <row r="622" spans="2:2" ht="15.75" customHeight="1" x14ac:dyDescent="0.2">
      <c r="B622" s="23"/>
    </row>
    <row r="623" spans="2:2" ht="15.75" customHeight="1" x14ac:dyDescent="0.2">
      <c r="B623" s="23"/>
    </row>
    <row r="624" spans="2:2" ht="15.75" customHeight="1" x14ac:dyDescent="0.2">
      <c r="B624" s="23"/>
    </row>
    <row r="625" spans="2:2" ht="15.75" customHeight="1" x14ac:dyDescent="0.2">
      <c r="B625" s="23"/>
    </row>
    <row r="626" spans="2:2" ht="15.75" customHeight="1" x14ac:dyDescent="0.2">
      <c r="B626" s="23"/>
    </row>
    <row r="627" spans="2:2" ht="15.75" customHeight="1" x14ac:dyDescent="0.2">
      <c r="B627" s="23"/>
    </row>
    <row r="628" spans="2:2" ht="15.75" customHeight="1" x14ac:dyDescent="0.2">
      <c r="B628" s="23"/>
    </row>
    <row r="629" spans="2:2" ht="15.75" customHeight="1" x14ac:dyDescent="0.2">
      <c r="B629" s="23"/>
    </row>
    <row r="630" spans="2:2" ht="15.75" customHeight="1" x14ac:dyDescent="0.2">
      <c r="B630" s="23"/>
    </row>
    <row r="631" spans="2:2" ht="15.75" customHeight="1" x14ac:dyDescent="0.2">
      <c r="B631" s="23"/>
    </row>
    <row r="632" spans="2:2" ht="15.75" customHeight="1" x14ac:dyDescent="0.2">
      <c r="B632" s="23"/>
    </row>
    <row r="633" spans="2:2" ht="15.75" customHeight="1" x14ac:dyDescent="0.2">
      <c r="B633" s="23"/>
    </row>
    <row r="634" spans="2:2" ht="15.75" customHeight="1" x14ac:dyDescent="0.2">
      <c r="B634" s="23"/>
    </row>
    <row r="635" spans="2:2" ht="15.75" customHeight="1" x14ac:dyDescent="0.2">
      <c r="B635" s="23"/>
    </row>
    <row r="636" spans="2:2" ht="15.75" customHeight="1" x14ac:dyDescent="0.2">
      <c r="B636" s="23"/>
    </row>
    <row r="637" spans="2:2" ht="15.75" customHeight="1" x14ac:dyDescent="0.2">
      <c r="B637" s="23"/>
    </row>
    <row r="638" spans="2:2" ht="15.75" customHeight="1" x14ac:dyDescent="0.2">
      <c r="B638" s="23"/>
    </row>
    <row r="639" spans="2:2" ht="15.75" customHeight="1" x14ac:dyDescent="0.2">
      <c r="B639" s="23"/>
    </row>
    <row r="640" spans="2:2" ht="15.75" customHeight="1" x14ac:dyDescent="0.2">
      <c r="B640" s="23"/>
    </row>
    <row r="641" spans="2:2" ht="15.75" customHeight="1" x14ac:dyDescent="0.2">
      <c r="B641" s="23"/>
    </row>
    <row r="642" spans="2:2" ht="15.75" customHeight="1" x14ac:dyDescent="0.2">
      <c r="B642" s="23"/>
    </row>
    <row r="643" spans="2:2" ht="15.75" customHeight="1" x14ac:dyDescent="0.2">
      <c r="B643" s="23"/>
    </row>
    <row r="644" spans="2:2" ht="15.75" customHeight="1" x14ac:dyDescent="0.2">
      <c r="B644" s="23"/>
    </row>
    <row r="645" spans="2:2" ht="15.75" customHeight="1" x14ac:dyDescent="0.2">
      <c r="B645" s="23"/>
    </row>
    <row r="646" spans="2:2" ht="15.75" customHeight="1" x14ac:dyDescent="0.2">
      <c r="B646" s="23"/>
    </row>
    <row r="647" spans="2:2" ht="15.75" customHeight="1" x14ac:dyDescent="0.2">
      <c r="B647" s="23"/>
    </row>
    <row r="648" spans="2:2" ht="15.75" customHeight="1" x14ac:dyDescent="0.2">
      <c r="B648" s="23"/>
    </row>
    <row r="649" spans="2:2" ht="15.75" customHeight="1" x14ac:dyDescent="0.2">
      <c r="B649" s="23"/>
    </row>
    <row r="650" spans="2:2" ht="15.75" customHeight="1" x14ac:dyDescent="0.2">
      <c r="B650" s="23"/>
    </row>
    <row r="651" spans="2:2" ht="15.75" customHeight="1" x14ac:dyDescent="0.2">
      <c r="B651" s="23"/>
    </row>
    <row r="652" spans="2:2" ht="15.75" customHeight="1" x14ac:dyDescent="0.2">
      <c r="B652" s="23"/>
    </row>
    <row r="653" spans="2:2" ht="15.75" customHeight="1" x14ac:dyDescent="0.2">
      <c r="B653" s="23"/>
    </row>
    <row r="654" spans="2:2" ht="15.75" customHeight="1" x14ac:dyDescent="0.2">
      <c r="B654" s="23"/>
    </row>
    <row r="655" spans="2:2" ht="15.75" customHeight="1" x14ac:dyDescent="0.2">
      <c r="B655" s="23"/>
    </row>
    <row r="656" spans="2:2" ht="15.75" customHeight="1" x14ac:dyDescent="0.2">
      <c r="B656" s="23"/>
    </row>
    <row r="657" spans="2:2" ht="15.75" customHeight="1" x14ac:dyDescent="0.2">
      <c r="B657" s="23"/>
    </row>
    <row r="658" spans="2:2" ht="15.75" customHeight="1" x14ac:dyDescent="0.2">
      <c r="B658" s="23"/>
    </row>
    <row r="659" spans="2:2" ht="15.75" customHeight="1" x14ac:dyDescent="0.2">
      <c r="B659" s="23"/>
    </row>
    <row r="660" spans="2:2" ht="15.75" customHeight="1" x14ac:dyDescent="0.2">
      <c r="B660" s="23"/>
    </row>
    <row r="661" spans="2:2" ht="15.75" customHeight="1" x14ac:dyDescent="0.2">
      <c r="B661" s="23"/>
    </row>
    <row r="662" spans="2:2" ht="15.75" customHeight="1" x14ac:dyDescent="0.2">
      <c r="B662" s="23"/>
    </row>
    <row r="663" spans="2:2" ht="15.75" customHeight="1" x14ac:dyDescent="0.2">
      <c r="B663" s="23"/>
    </row>
    <row r="664" spans="2:2" ht="15.75" customHeight="1" x14ac:dyDescent="0.2">
      <c r="B664" s="23"/>
    </row>
    <row r="665" spans="2:2" ht="15.75" customHeight="1" x14ac:dyDescent="0.2">
      <c r="B665" s="23"/>
    </row>
    <row r="666" spans="2:2" ht="15.75" customHeight="1" x14ac:dyDescent="0.2">
      <c r="B666" s="23"/>
    </row>
    <row r="667" spans="2:2" ht="15.75" customHeight="1" x14ac:dyDescent="0.2">
      <c r="B667" s="23"/>
    </row>
    <row r="668" spans="2:2" ht="15.75" customHeight="1" x14ac:dyDescent="0.2">
      <c r="B668" s="23"/>
    </row>
    <row r="669" spans="2:2" ht="15.75" customHeight="1" x14ac:dyDescent="0.2">
      <c r="B669" s="23"/>
    </row>
    <row r="670" spans="2:2" ht="15.75" customHeight="1" x14ac:dyDescent="0.2">
      <c r="B670" s="23"/>
    </row>
    <row r="671" spans="2:2" ht="15.75" customHeight="1" x14ac:dyDescent="0.2">
      <c r="B671" s="23"/>
    </row>
    <row r="672" spans="2:2" ht="15.75" customHeight="1" x14ac:dyDescent="0.2">
      <c r="B672" s="23"/>
    </row>
    <row r="673" spans="2:2" ht="15.75" customHeight="1" x14ac:dyDescent="0.2">
      <c r="B673" s="23"/>
    </row>
    <row r="674" spans="2:2" ht="15.75" customHeight="1" x14ac:dyDescent="0.2">
      <c r="B674" s="23"/>
    </row>
    <row r="675" spans="2:2" ht="15.75" customHeight="1" x14ac:dyDescent="0.2">
      <c r="B675" s="23"/>
    </row>
    <row r="676" spans="2:2" ht="15.75" customHeight="1" x14ac:dyDescent="0.2">
      <c r="B676" s="23"/>
    </row>
    <row r="677" spans="2:2" ht="15.75" customHeight="1" x14ac:dyDescent="0.2">
      <c r="B677" s="23"/>
    </row>
    <row r="678" spans="2:2" ht="15.75" customHeight="1" x14ac:dyDescent="0.2">
      <c r="B678" s="23"/>
    </row>
    <row r="679" spans="2:2" ht="15.75" customHeight="1" x14ac:dyDescent="0.2">
      <c r="B679" s="23"/>
    </row>
    <row r="680" spans="2:2" ht="15.75" customHeight="1" x14ac:dyDescent="0.2">
      <c r="B680" s="23"/>
    </row>
    <row r="681" spans="2:2" ht="15.75" customHeight="1" x14ac:dyDescent="0.2">
      <c r="B681" s="23"/>
    </row>
    <row r="682" spans="2:2" ht="15.75" customHeight="1" x14ac:dyDescent="0.2">
      <c r="B682" s="23"/>
    </row>
    <row r="683" spans="2:2" ht="15.75" customHeight="1" x14ac:dyDescent="0.2">
      <c r="B683" s="23"/>
    </row>
    <row r="684" spans="2:2" ht="15.75" customHeight="1" x14ac:dyDescent="0.2">
      <c r="B684" s="23"/>
    </row>
    <row r="685" spans="2:2" ht="15.75" customHeight="1" x14ac:dyDescent="0.2">
      <c r="B685" s="23"/>
    </row>
    <row r="686" spans="2:2" ht="15.75" customHeight="1" x14ac:dyDescent="0.2">
      <c r="B686" s="23"/>
    </row>
    <row r="687" spans="2:2" ht="15.75" customHeight="1" x14ac:dyDescent="0.2">
      <c r="B687" s="23"/>
    </row>
    <row r="688" spans="2:2" ht="15.75" customHeight="1" x14ac:dyDescent="0.2">
      <c r="B688" s="23"/>
    </row>
    <row r="689" spans="2:2" ht="15.75" customHeight="1" x14ac:dyDescent="0.2">
      <c r="B689" s="23"/>
    </row>
    <row r="690" spans="2:2" ht="15.75" customHeight="1" x14ac:dyDescent="0.2">
      <c r="B690" s="23"/>
    </row>
    <row r="691" spans="2:2" ht="15.75" customHeight="1" x14ac:dyDescent="0.2">
      <c r="B691" s="23"/>
    </row>
    <row r="692" spans="2:2" ht="15.75" customHeight="1" x14ac:dyDescent="0.2">
      <c r="B692" s="23"/>
    </row>
    <row r="693" spans="2:2" ht="15.75" customHeight="1" x14ac:dyDescent="0.2">
      <c r="B693" s="23"/>
    </row>
    <row r="694" spans="2:2" ht="15.75" customHeight="1" x14ac:dyDescent="0.2">
      <c r="B694" s="23"/>
    </row>
    <row r="695" spans="2:2" ht="15.75" customHeight="1" x14ac:dyDescent="0.2">
      <c r="B695" s="23"/>
    </row>
    <row r="696" spans="2:2" ht="15.75" customHeight="1" x14ac:dyDescent="0.2">
      <c r="B696" s="23"/>
    </row>
    <row r="697" spans="2:2" ht="15.75" customHeight="1" x14ac:dyDescent="0.2">
      <c r="B697" s="23"/>
    </row>
    <row r="698" spans="2:2" ht="15.75" customHeight="1" x14ac:dyDescent="0.2">
      <c r="B698" s="23"/>
    </row>
    <row r="699" spans="2:2" ht="15.75" customHeight="1" x14ac:dyDescent="0.2">
      <c r="B699" s="23"/>
    </row>
    <row r="700" spans="2:2" ht="15.75" customHeight="1" x14ac:dyDescent="0.2">
      <c r="B700" s="23"/>
    </row>
    <row r="701" spans="2:2" ht="15.75" customHeight="1" x14ac:dyDescent="0.2">
      <c r="B701" s="23"/>
    </row>
    <row r="702" spans="2:2" ht="15.75" customHeight="1" x14ac:dyDescent="0.2">
      <c r="B702" s="23"/>
    </row>
    <row r="703" spans="2:2" ht="15.75" customHeight="1" x14ac:dyDescent="0.2">
      <c r="B703" s="23"/>
    </row>
    <row r="704" spans="2:2" ht="15.75" customHeight="1" x14ac:dyDescent="0.2">
      <c r="B704" s="23"/>
    </row>
    <row r="705" spans="2:2" ht="15.75" customHeight="1" x14ac:dyDescent="0.2">
      <c r="B705" s="23"/>
    </row>
    <row r="706" spans="2:2" ht="15.75" customHeight="1" x14ac:dyDescent="0.2">
      <c r="B706" s="23"/>
    </row>
    <row r="707" spans="2:2" ht="15.75" customHeight="1" x14ac:dyDescent="0.2">
      <c r="B707" s="23"/>
    </row>
    <row r="708" spans="2:2" ht="15.75" customHeight="1" x14ac:dyDescent="0.2">
      <c r="B708" s="23"/>
    </row>
    <row r="709" spans="2:2" ht="15.75" customHeight="1" x14ac:dyDescent="0.2">
      <c r="B709" s="23"/>
    </row>
    <row r="710" spans="2:2" ht="15.75" customHeight="1" x14ac:dyDescent="0.2">
      <c r="B710" s="23"/>
    </row>
    <row r="711" spans="2:2" ht="15.75" customHeight="1" x14ac:dyDescent="0.2">
      <c r="B711" s="23"/>
    </row>
    <row r="712" spans="2:2" ht="15.75" customHeight="1" x14ac:dyDescent="0.2">
      <c r="B712" s="23"/>
    </row>
    <row r="713" spans="2:2" ht="15.75" customHeight="1" x14ac:dyDescent="0.2">
      <c r="B713" s="23"/>
    </row>
    <row r="714" spans="2:2" ht="15.75" customHeight="1" x14ac:dyDescent="0.2">
      <c r="B714" s="23"/>
    </row>
    <row r="715" spans="2:2" ht="15.75" customHeight="1" x14ac:dyDescent="0.2">
      <c r="B715" s="23"/>
    </row>
    <row r="716" spans="2:2" ht="15.75" customHeight="1" x14ac:dyDescent="0.2">
      <c r="B716" s="23"/>
    </row>
    <row r="717" spans="2:2" ht="15.75" customHeight="1" x14ac:dyDescent="0.2">
      <c r="B717" s="23"/>
    </row>
    <row r="718" spans="2:2" ht="15.75" customHeight="1" x14ac:dyDescent="0.2">
      <c r="B718" s="23"/>
    </row>
    <row r="719" spans="2:2" ht="15.75" customHeight="1" x14ac:dyDescent="0.2">
      <c r="B719" s="23"/>
    </row>
    <row r="720" spans="2:2" ht="15.75" customHeight="1" x14ac:dyDescent="0.2">
      <c r="B720" s="23"/>
    </row>
    <row r="721" spans="2:2" ht="15.75" customHeight="1" x14ac:dyDescent="0.2">
      <c r="B721" s="23"/>
    </row>
    <row r="722" spans="2:2" ht="15.75" customHeight="1" x14ac:dyDescent="0.2">
      <c r="B722" s="23"/>
    </row>
    <row r="723" spans="2:2" ht="15.75" customHeight="1" x14ac:dyDescent="0.2">
      <c r="B723" s="23"/>
    </row>
    <row r="724" spans="2:2" ht="15.75" customHeight="1" x14ac:dyDescent="0.2">
      <c r="B724" s="23"/>
    </row>
    <row r="725" spans="2:2" ht="15.75" customHeight="1" x14ac:dyDescent="0.2">
      <c r="B725" s="23"/>
    </row>
    <row r="726" spans="2:2" ht="15.75" customHeight="1" x14ac:dyDescent="0.2">
      <c r="B726" s="23"/>
    </row>
    <row r="727" spans="2:2" ht="15.75" customHeight="1" x14ac:dyDescent="0.2">
      <c r="B727" s="23"/>
    </row>
    <row r="728" spans="2:2" ht="15.75" customHeight="1" x14ac:dyDescent="0.2">
      <c r="B728" s="23"/>
    </row>
    <row r="729" spans="2:2" ht="15.75" customHeight="1" x14ac:dyDescent="0.2">
      <c r="B729" s="23"/>
    </row>
    <row r="730" spans="2:2" ht="15.75" customHeight="1" x14ac:dyDescent="0.2">
      <c r="B730" s="23"/>
    </row>
    <row r="731" spans="2:2" ht="15.75" customHeight="1" x14ac:dyDescent="0.2">
      <c r="B731" s="23"/>
    </row>
    <row r="732" spans="2:2" ht="15.75" customHeight="1" x14ac:dyDescent="0.2">
      <c r="B732" s="23"/>
    </row>
    <row r="733" spans="2:2" ht="15.75" customHeight="1" x14ac:dyDescent="0.2">
      <c r="B733" s="23"/>
    </row>
    <row r="734" spans="2:2" ht="15.75" customHeight="1" x14ac:dyDescent="0.2">
      <c r="B734" s="23"/>
    </row>
    <row r="735" spans="2:2" ht="15.75" customHeight="1" x14ac:dyDescent="0.2">
      <c r="B735" s="23"/>
    </row>
    <row r="736" spans="2:2" ht="15.75" customHeight="1" x14ac:dyDescent="0.2">
      <c r="B736" s="23"/>
    </row>
    <row r="737" spans="2:2" ht="15.75" customHeight="1" x14ac:dyDescent="0.2">
      <c r="B737" s="23"/>
    </row>
    <row r="738" spans="2:2" ht="15.75" customHeight="1" x14ac:dyDescent="0.2">
      <c r="B738" s="23"/>
    </row>
    <row r="739" spans="2:2" ht="15.75" customHeight="1" x14ac:dyDescent="0.2">
      <c r="B739" s="23"/>
    </row>
    <row r="740" spans="2:2" ht="15.75" customHeight="1" x14ac:dyDescent="0.2">
      <c r="B740" s="23"/>
    </row>
    <row r="741" spans="2:2" ht="15.75" customHeight="1" x14ac:dyDescent="0.2">
      <c r="B741" s="23"/>
    </row>
    <row r="742" spans="2:2" ht="15.75" customHeight="1" x14ac:dyDescent="0.2">
      <c r="B742" s="23"/>
    </row>
    <row r="743" spans="2:2" ht="15.75" customHeight="1" x14ac:dyDescent="0.2">
      <c r="B743" s="23"/>
    </row>
    <row r="744" spans="2:2" ht="15.75" customHeight="1" x14ac:dyDescent="0.2">
      <c r="B744" s="23"/>
    </row>
    <row r="745" spans="2:2" ht="15.75" customHeight="1" x14ac:dyDescent="0.2">
      <c r="B745" s="23"/>
    </row>
    <row r="746" spans="2:2" ht="15.75" customHeight="1" x14ac:dyDescent="0.2">
      <c r="B746" s="23"/>
    </row>
    <row r="747" spans="2:2" ht="15.75" customHeight="1" x14ac:dyDescent="0.2">
      <c r="B747" s="23"/>
    </row>
    <row r="748" spans="2:2" ht="15.75" customHeight="1" x14ac:dyDescent="0.2">
      <c r="B748" s="23"/>
    </row>
    <row r="749" spans="2:2" ht="15.75" customHeight="1" x14ac:dyDescent="0.2">
      <c r="B749" s="23"/>
    </row>
    <row r="750" spans="2:2" ht="15.75" customHeight="1" x14ac:dyDescent="0.2">
      <c r="B750" s="23"/>
    </row>
    <row r="751" spans="2:2" ht="15.75" customHeight="1" x14ac:dyDescent="0.2">
      <c r="B751" s="23"/>
    </row>
    <row r="752" spans="2:2" ht="15.75" customHeight="1" x14ac:dyDescent="0.2">
      <c r="B752" s="23"/>
    </row>
    <row r="753" spans="2:2" ht="15.75" customHeight="1" x14ac:dyDescent="0.2">
      <c r="B753" s="23"/>
    </row>
    <row r="754" spans="2:2" ht="15.75" customHeight="1" x14ac:dyDescent="0.2">
      <c r="B754" s="23"/>
    </row>
    <row r="755" spans="2:2" ht="15.75" customHeight="1" x14ac:dyDescent="0.2">
      <c r="B755" s="23"/>
    </row>
    <row r="756" spans="2:2" ht="15.75" customHeight="1" x14ac:dyDescent="0.2">
      <c r="B756" s="23"/>
    </row>
    <row r="757" spans="2:2" ht="15.75" customHeight="1" x14ac:dyDescent="0.2">
      <c r="B757" s="23"/>
    </row>
    <row r="758" spans="2:2" ht="15.75" customHeight="1" x14ac:dyDescent="0.2">
      <c r="B758" s="23"/>
    </row>
    <row r="759" spans="2:2" ht="15.75" customHeight="1" x14ac:dyDescent="0.2">
      <c r="B759" s="23"/>
    </row>
    <row r="760" spans="2:2" ht="15.75" customHeight="1" x14ac:dyDescent="0.2">
      <c r="B760" s="23"/>
    </row>
    <row r="761" spans="2:2" ht="15.75" customHeight="1" x14ac:dyDescent="0.2">
      <c r="B761" s="23"/>
    </row>
    <row r="762" spans="2:2" ht="15.75" customHeight="1" x14ac:dyDescent="0.2">
      <c r="B762" s="23"/>
    </row>
    <row r="763" spans="2:2" ht="15.75" customHeight="1" x14ac:dyDescent="0.2">
      <c r="B763" s="23"/>
    </row>
    <row r="764" spans="2:2" ht="15.75" customHeight="1" x14ac:dyDescent="0.2">
      <c r="B764" s="23"/>
    </row>
    <row r="765" spans="2:2" ht="15.75" customHeight="1" x14ac:dyDescent="0.2">
      <c r="B765" s="23"/>
    </row>
    <row r="766" spans="2:2" ht="15.75" customHeight="1" x14ac:dyDescent="0.2">
      <c r="B766" s="23"/>
    </row>
    <row r="767" spans="2:2" ht="15.75" customHeight="1" x14ac:dyDescent="0.2">
      <c r="B767" s="23"/>
    </row>
    <row r="768" spans="2:2" ht="15.75" customHeight="1" x14ac:dyDescent="0.2">
      <c r="B768" s="23"/>
    </row>
    <row r="769" spans="2:2" ht="15.75" customHeight="1" x14ac:dyDescent="0.2">
      <c r="B769" s="23"/>
    </row>
    <row r="770" spans="2:2" ht="15.75" customHeight="1" x14ac:dyDescent="0.2">
      <c r="B770" s="23"/>
    </row>
    <row r="771" spans="2:2" ht="15.75" customHeight="1" x14ac:dyDescent="0.2">
      <c r="B771" s="23"/>
    </row>
    <row r="772" spans="2:2" ht="15.75" customHeight="1" x14ac:dyDescent="0.2">
      <c r="B772" s="23"/>
    </row>
    <row r="773" spans="2:2" ht="15.75" customHeight="1" x14ac:dyDescent="0.2">
      <c r="B773" s="23"/>
    </row>
    <row r="774" spans="2:2" ht="15.75" customHeight="1" x14ac:dyDescent="0.2">
      <c r="B774" s="23"/>
    </row>
    <row r="775" spans="2:2" ht="15.75" customHeight="1" x14ac:dyDescent="0.2">
      <c r="B775" s="23"/>
    </row>
    <row r="776" spans="2:2" ht="15.75" customHeight="1" x14ac:dyDescent="0.2">
      <c r="B776" s="23"/>
    </row>
    <row r="777" spans="2:2" ht="15.75" customHeight="1" x14ac:dyDescent="0.2">
      <c r="B777" s="23"/>
    </row>
    <row r="778" spans="2:2" ht="15.75" customHeight="1" x14ac:dyDescent="0.2">
      <c r="B778" s="23"/>
    </row>
    <row r="779" spans="2:2" ht="15.75" customHeight="1" x14ac:dyDescent="0.2">
      <c r="B779" s="23"/>
    </row>
    <row r="780" spans="2:2" ht="15.75" customHeight="1" x14ac:dyDescent="0.2">
      <c r="B780" s="23"/>
    </row>
    <row r="781" spans="2:2" ht="15.75" customHeight="1" x14ac:dyDescent="0.2">
      <c r="B781" s="23"/>
    </row>
    <row r="782" spans="2:2" ht="15.75" customHeight="1" x14ac:dyDescent="0.2">
      <c r="B782" s="23"/>
    </row>
    <row r="783" spans="2:2" ht="15.75" customHeight="1" x14ac:dyDescent="0.2">
      <c r="B783" s="23"/>
    </row>
    <row r="784" spans="2:2" ht="15.75" customHeight="1" x14ac:dyDescent="0.2">
      <c r="B784" s="23"/>
    </row>
    <row r="785" spans="2:2" ht="15.75" customHeight="1" x14ac:dyDescent="0.2">
      <c r="B785" s="23"/>
    </row>
    <row r="786" spans="2:2" ht="15.75" customHeight="1" x14ac:dyDescent="0.2">
      <c r="B786" s="23"/>
    </row>
    <row r="787" spans="2:2" ht="15.75" customHeight="1" x14ac:dyDescent="0.2">
      <c r="B787" s="23"/>
    </row>
    <row r="788" spans="2:2" ht="15.75" customHeight="1" x14ac:dyDescent="0.2">
      <c r="B788" s="23"/>
    </row>
    <row r="789" spans="2:2" ht="15.75" customHeight="1" x14ac:dyDescent="0.2">
      <c r="B789" s="23"/>
    </row>
    <row r="790" spans="2:2" ht="15.75" customHeight="1" x14ac:dyDescent="0.2">
      <c r="B790" s="23"/>
    </row>
    <row r="791" spans="2:2" ht="15.75" customHeight="1" x14ac:dyDescent="0.2">
      <c r="B791" s="23"/>
    </row>
    <row r="792" spans="2:2" ht="15.75" customHeight="1" x14ac:dyDescent="0.2">
      <c r="B792" s="23"/>
    </row>
    <row r="793" spans="2:2" ht="15.75" customHeight="1" x14ac:dyDescent="0.2">
      <c r="B793" s="23"/>
    </row>
    <row r="794" spans="2:2" ht="15.75" customHeight="1" x14ac:dyDescent="0.2">
      <c r="B794" s="23"/>
    </row>
    <row r="795" spans="2:2" ht="15.75" customHeight="1" x14ac:dyDescent="0.2">
      <c r="B795" s="23"/>
    </row>
    <row r="796" spans="2:2" ht="15.75" customHeight="1" x14ac:dyDescent="0.2">
      <c r="B796" s="23"/>
    </row>
    <row r="797" spans="2:2" ht="15.75" customHeight="1" x14ac:dyDescent="0.2">
      <c r="B797" s="23"/>
    </row>
    <row r="798" spans="2:2" ht="15.75" customHeight="1" x14ac:dyDescent="0.2">
      <c r="B798" s="23"/>
    </row>
    <row r="799" spans="2:2" ht="15.75" customHeight="1" x14ac:dyDescent="0.2">
      <c r="B799" s="23"/>
    </row>
    <row r="800" spans="2:2" ht="15.75" customHeight="1" x14ac:dyDescent="0.2">
      <c r="B800" s="23"/>
    </row>
    <row r="801" spans="2:2" ht="15.75" customHeight="1" x14ac:dyDescent="0.2">
      <c r="B801" s="23"/>
    </row>
    <row r="802" spans="2:2" ht="15.75" customHeight="1" x14ac:dyDescent="0.2">
      <c r="B802" s="23"/>
    </row>
    <row r="803" spans="2:2" ht="15.75" customHeight="1" x14ac:dyDescent="0.2">
      <c r="B803" s="23"/>
    </row>
    <row r="804" spans="2:2" ht="15.75" customHeight="1" x14ac:dyDescent="0.2">
      <c r="B804" s="23"/>
    </row>
    <row r="805" spans="2:2" ht="15.75" customHeight="1" x14ac:dyDescent="0.2">
      <c r="B805" s="23"/>
    </row>
    <row r="806" spans="2:2" ht="15.75" customHeight="1" x14ac:dyDescent="0.2">
      <c r="B806" s="23"/>
    </row>
    <row r="807" spans="2:2" ht="15.75" customHeight="1" x14ac:dyDescent="0.2">
      <c r="B807" s="23"/>
    </row>
    <row r="808" spans="2:2" ht="15.75" customHeight="1" x14ac:dyDescent="0.2">
      <c r="B808" s="23"/>
    </row>
    <row r="809" spans="2:2" ht="15.75" customHeight="1" x14ac:dyDescent="0.2">
      <c r="B809" s="23"/>
    </row>
    <row r="810" spans="2:2" ht="15.75" customHeight="1" x14ac:dyDescent="0.2">
      <c r="B810" s="23"/>
    </row>
    <row r="811" spans="2:2" ht="15.75" customHeight="1" x14ac:dyDescent="0.2">
      <c r="B811" s="23"/>
    </row>
    <row r="812" spans="2:2" ht="15.75" customHeight="1" x14ac:dyDescent="0.2">
      <c r="B812" s="23"/>
    </row>
    <row r="813" spans="2:2" ht="15.75" customHeight="1" x14ac:dyDescent="0.2">
      <c r="B813" s="23"/>
    </row>
    <row r="814" spans="2:2" ht="15.75" customHeight="1" x14ac:dyDescent="0.2">
      <c r="B814" s="23"/>
    </row>
    <row r="815" spans="2:2" ht="15.75" customHeight="1" x14ac:dyDescent="0.2">
      <c r="B815" s="23"/>
    </row>
    <row r="816" spans="2:2" ht="15.75" customHeight="1" x14ac:dyDescent="0.2">
      <c r="B816" s="23"/>
    </row>
    <row r="817" spans="2:2" ht="15.75" customHeight="1" x14ac:dyDescent="0.2">
      <c r="B817" s="23"/>
    </row>
    <row r="818" spans="2:2" ht="15.75" customHeight="1" x14ac:dyDescent="0.2">
      <c r="B818" s="23"/>
    </row>
    <row r="819" spans="2:2" ht="15.75" customHeight="1" x14ac:dyDescent="0.2">
      <c r="B819" s="23"/>
    </row>
    <row r="820" spans="2:2" ht="15.75" customHeight="1" x14ac:dyDescent="0.2">
      <c r="B820" s="23"/>
    </row>
    <row r="821" spans="2:2" ht="15.75" customHeight="1" x14ac:dyDescent="0.2">
      <c r="B821" s="23"/>
    </row>
    <row r="822" spans="2:2" ht="15.75" customHeight="1" x14ac:dyDescent="0.2">
      <c r="B822" s="23"/>
    </row>
    <row r="823" spans="2:2" ht="15.75" customHeight="1" x14ac:dyDescent="0.2">
      <c r="B823" s="23"/>
    </row>
    <row r="824" spans="2:2" ht="15.75" customHeight="1" x14ac:dyDescent="0.2">
      <c r="B824" s="23"/>
    </row>
    <row r="825" spans="2:2" ht="15.75" customHeight="1" x14ac:dyDescent="0.2">
      <c r="B825" s="23"/>
    </row>
    <row r="826" spans="2:2" ht="15.75" customHeight="1" x14ac:dyDescent="0.2">
      <c r="B826" s="23"/>
    </row>
    <row r="827" spans="2:2" ht="15.75" customHeight="1" x14ac:dyDescent="0.2">
      <c r="B827" s="23"/>
    </row>
    <row r="828" spans="2:2" ht="15.75" customHeight="1" x14ac:dyDescent="0.2">
      <c r="B828" s="23"/>
    </row>
    <row r="829" spans="2:2" ht="15.75" customHeight="1" x14ac:dyDescent="0.2">
      <c r="B829" s="23"/>
    </row>
    <row r="830" spans="2:2" ht="15.75" customHeight="1" x14ac:dyDescent="0.2">
      <c r="B830" s="23"/>
    </row>
    <row r="831" spans="2:2" ht="15.75" customHeight="1" x14ac:dyDescent="0.2">
      <c r="B831" s="23"/>
    </row>
    <row r="832" spans="2:2" ht="15.75" customHeight="1" x14ac:dyDescent="0.2">
      <c r="B832" s="23"/>
    </row>
    <row r="833" spans="2:2" ht="15.75" customHeight="1" x14ac:dyDescent="0.2">
      <c r="B833" s="23"/>
    </row>
    <row r="834" spans="2:2" ht="15.75" customHeight="1" x14ac:dyDescent="0.2">
      <c r="B834" s="23"/>
    </row>
    <row r="835" spans="2:2" ht="15.75" customHeight="1" x14ac:dyDescent="0.2">
      <c r="B835" s="23"/>
    </row>
    <row r="836" spans="2:2" ht="15.75" customHeight="1" x14ac:dyDescent="0.2">
      <c r="B836" s="23"/>
    </row>
    <row r="837" spans="2:2" ht="15.75" customHeight="1" x14ac:dyDescent="0.2">
      <c r="B837" s="23"/>
    </row>
    <row r="838" spans="2:2" ht="15.75" customHeight="1" x14ac:dyDescent="0.2">
      <c r="B838" s="23"/>
    </row>
    <row r="839" spans="2:2" ht="15.75" customHeight="1" x14ac:dyDescent="0.2">
      <c r="B839" s="23"/>
    </row>
    <row r="840" spans="2:2" ht="15.75" customHeight="1" x14ac:dyDescent="0.2">
      <c r="B840" s="23"/>
    </row>
    <row r="841" spans="2:2" ht="15.75" customHeight="1" x14ac:dyDescent="0.2">
      <c r="B841" s="23"/>
    </row>
    <row r="842" spans="2:2" ht="15.75" customHeight="1" x14ac:dyDescent="0.2">
      <c r="B842" s="23"/>
    </row>
    <row r="843" spans="2:2" ht="15.75" customHeight="1" x14ac:dyDescent="0.2">
      <c r="B843" s="23"/>
    </row>
    <row r="844" spans="2:2" ht="15.75" customHeight="1" x14ac:dyDescent="0.2">
      <c r="B844" s="23"/>
    </row>
    <row r="845" spans="2:2" ht="15.75" customHeight="1" x14ac:dyDescent="0.2">
      <c r="B845" s="23"/>
    </row>
    <row r="846" spans="2:2" ht="15.75" customHeight="1" x14ac:dyDescent="0.2">
      <c r="B846" s="23"/>
    </row>
    <row r="847" spans="2:2" ht="15.75" customHeight="1" x14ac:dyDescent="0.2">
      <c r="B847" s="23"/>
    </row>
    <row r="848" spans="2:2" ht="15.75" customHeight="1" x14ac:dyDescent="0.2">
      <c r="B848" s="23"/>
    </row>
    <row r="849" spans="2:2" ht="15.75" customHeight="1" x14ac:dyDescent="0.2">
      <c r="B849" s="23"/>
    </row>
    <row r="850" spans="2:2" ht="15.75" customHeight="1" x14ac:dyDescent="0.2">
      <c r="B850" s="23"/>
    </row>
    <row r="851" spans="2:2" ht="15.75" customHeight="1" x14ac:dyDescent="0.2">
      <c r="B851" s="23"/>
    </row>
    <row r="852" spans="2:2" ht="15.75" customHeight="1" x14ac:dyDescent="0.2">
      <c r="B852" s="23"/>
    </row>
    <row r="853" spans="2:2" ht="15.75" customHeight="1" x14ac:dyDescent="0.2">
      <c r="B853" s="23"/>
    </row>
    <row r="854" spans="2:2" ht="15.75" customHeight="1" x14ac:dyDescent="0.2">
      <c r="B854" s="23"/>
    </row>
    <row r="855" spans="2:2" ht="15.75" customHeight="1" x14ac:dyDescent="0.2">
      <c r="B855" s="23"/>
    </row>
    <row r="856" spans="2:2" ht="15.75" customHeight="1" x14ac:dyDescent="0.2">
      <c r="B856" s="23"/>
    </row>
    <row r="857" spans="2:2" ht="15.75" customHeight="1" x14ac:dyDescent="0.2">
      <c r="B857" s="23"/>
    </row>
    <row r="858" spans="2:2" ht="15.75" customHeight="1" x14ac:dyDescent="0.2">
      <c r="B858" s="23"/>
    </row>
    <row r="859" spans="2:2" ht="15.75" customHeight="1" x14ac:dyDescent="0.2">
      <c r="B859" s="23"/>
    </row>
    <row r="860" spans="2:2" ht="15.75" customHeight="1" x14ac:dyDescent="0.2">
      <c r="B860" s="23"/>
    </row>
    <row r="861" spans="2:2" ht="15.75" customHeight="1" x14ac:dyDescent="0.2">
      <c r="B861" s="23"/>
    </row>
    <row r="862" spans="2:2" ht="15.75" customHeight="1" x14ac:dyDescent="0.2">
      <c r="B862" s="23"/>
    </row>
    <row r="863" spans="2:2" ht="15.75" customHeight="1" x14ac:dyDescent="0.2">
      <c r="B863" s="23"/>
    </row>
    <row r="864" spans="2:2" ht="15.75" customHeight="1" x14ac:dyDescent="0.2">
      <c r="B864" s="23"/>
    </row>
    <row r="865" spans="2:2" ht="15.75" customHeight="1" x14ac:dyDescent="0.2">
      <c r="B865" s="23"/>
    </row>
    <row r="866" spans="2:2" ht="15.75" customHeight="1" x14ac:dyDescent="0.2">
      <c r="B866" s="23"/>
    </row>
    <row r="867" spans="2:2" ht="15.75" customHeight="1" x14ac:dyDescent="0.2">
      <c r="B867" s="23"/>
    </row>
    <row r="868" spans="2:2" ht="15.75" customHeight="1" x14ac:dyDescent="0.2">
      <c r="B868" s="23"/>
    </row>
    <row r="869" spans="2:2" ht="15.75" customHeight="1" x14ac:dyDescent="0.2">
      <c r="B869" s="23"/>
    </row>
    <row r="870" spans="2:2" ht="15.75" customHeight="1" x14ac:dyDescent="0.2">
      <c r="B870" s="23"/>
    </row>
    <row r="871" spans="2:2" ht="15.75" customHeight="1" x14ac:dyDescent="0.2">
      <c r="B871" s="23"/>
    </row>
    <row r="872" spans="2:2" ht="15.75" customHeight="1" x14ac:dyDescent="0.2">
      <c r="B872" s="23"/>
    </row>
    <row r="873" spans="2:2" ht="15.75" customHeight="1" x14ac:dyDescent="0.2">
      <c r="B873" s="23"/>
    </row>
    <row r="874" spans="2:2" ht="15.75" customHeight="1" x14ac:dyDescent="0.2">
      <c r="B874" s="23"/>
    </row>
    <row r="875" spans="2:2" ht="15.75" customHeight="1" x14ac:dyDescent="0.2">
      <c r="B875" s="23"/>
    </row>
    <row r="876" spans="2:2" ht="15.75" customHeight="1" x14ac:dyDescent="0.2">
      <c r="B876" s="23"/>
    </row>
    <row r="877" spans="2:2" ht="15.75" customHeight="1" x14ac:dyDescent="0.2">
      <c r="B877" s="23"/>
    </row>
    <row r="878" spans="2:2" ht="15.75" customHeight="1" x14ac:dyDescent="0.2">
      <c r="B878" s="23"/>
    </row>
    <row r="879" spans="2:2" ht="15.75" customHeight="1" x14ac:dyDescent="0.2">
      <c r="B879" s="23"/>
    </row>
    <row r="880" spans="2:2" ht="15.75" customHeight="1" x14ac:dyDescent="0.2">
      <c r="B880" s="23"/>
    </row>
    <row r="881" spans="2:2" ht="15.75" customHeight="1" x14ac:dyDescent="0.2">
      <c r="B881" s="23"/>
    </row>
    <row r="882" spans="2:2" ht="15.75" customHeight="1" x14ac:dyDescent="0.2">
      <c r="B882" s="23"/>
    </row>
    <row r="883" spans="2:2" ht="15.75" customHeight="1" x14ac:dyDescent="0.2">
      <c r="B883" s="23"/>
    </row>
    <row r="884" spans="2:2" ht="15.75" customHeight="1" x14ac:dyDescent="0.2">
      <c r="B884" s="23"/>
    </row>
    <row r="885" spans="2:2" ht="15.75" customHeight="1" x14ac:dyDescent="0.2">
      <c r="B885" s="23"/>
    </row>
    <row r="886" spans="2:2" ht="15.75" customHeight="1" x14ac:dyDescent="0.2">
      <c r="B886" s="23"/>
    </row>
    <row r="887" spans="2:2" ht="15.75" customHeight="1" x14ac:dyDescent="0.2">
      <c r="B887" s="23"/>
    </row>
    <row r="888" spans="2:2" ht="15.75" customHeight="1" x14ac:dyDescent="0.2">
      <c r="B888" s="23"/>
    </row>
    <row r="889" spans="2:2" ht="15.75" customHeight="1" x14ac:dyDescent="0.2">
      <c r="B889" s="23"/>
    </row>
    <row r="890" spans="2:2" ht="15.75" customHeight="1" x14ac:dyDescent="0.2">
      <c r="B890" s="23"/>
    </row>
    <row r="891" spans="2:2" ht="15.75" customHeight="1" x14ac:dyDescent="0.2">
      <c r="B891" s="23"/>
    </row>
    <row r="892" spans="2:2" ht="15.75" customHeight="1" x14ac:dyDescent="0.2">
      <c r="B892" s="23"/>
    </row>
    <row r="893" spans="2:2" ht="15.75" customHeight="1" x14ac:dyDescent="0.2">
      <c r="B893" s="23"/>
    </row>
    <row r="894" spans="2:2" ht="15.75" customHeight="1" x14ac:dyDescent="0.2">
      <c r="B894" s="23"/>
    </row>
    <row r="895" spans="2:2" ht="15.75" customHeight="1" x14ac:dyDescent="0.2">
      <c r="B895" s="23"/>
    </row>
    <row r="896" spans="2:2" ht="15.75" customHeight="1" x14ac:dyDescent="0.2">
      <c r="B896" s="23"/>
    </row>
    <row r="897" spans="2:2" ht="15.75" customHeight="1" x14ac:dyDescent="0.2">
      <c r="B897" s="23"/>
    </row>
    <row r="898" spans="2:2" ht="15.75" customHeight="1" x14ac:dyDescent="0.2">
      <c r="B898" s="23"/>
    </row>
    <row r="899" spans="2:2" ht="15.75" customHeight="1" x14ac:dyDescent="0.2">
      <c r="B899" s="23"/>
    </row>
    <row r="900" spans="2:2" ht="15.75" customHeight="1" x14ac:dyDescent="0.2">
      <c r="B900" s="23"/>
    </row>
    <row r="901" spans="2:2" ht="15.75" customHeight="1" x14ac:dyDescent="0.2">
      <c r="B901" s="23"/>
    </row>
    <row r="902" spans="2:2" ht="15.75" customHeight="1" x14ac:dyDescent="0.2">
      <c r="B902" s="23"/>
    </row>
    <row r="903" spans="2:2" ht="15.75" customHeight="1" x14ac:dyDescent="0.2">
      <c r="B903" s="23"/>
    </row>
    <row r="904" spans="2:2" ht="15.75" customHeight="1" x14ac:dyDescent="0.2">
      <c r="B904" s="23"/>
    </row>
    <row r="905" spans="2:2" ht="15.75" customHeight="1" x14ac:dyDescent="0.2">
      <c r="B905" s="23"/>
    </row>
    <row r="906" spans="2:2" ht="15.75" customHeight="1" x14ac:dyDescent="0.2">
      <c r="B906" s="23"/>
    </row>
    <row r="907" spans="2:2" ht="15.75" customHeight="1" x14ac:dyDescent="0.2">
      <c r="B907" s="23"/>
    </row>
    <row r="908" spans="2:2" ht="15.75" customHeight="1" x14ac:dyDescent="0.2">
      <c r="B908" s="23"/>
    </row>
    <row r="909" spans="2:2" ht="15.75" customHeight="1" x14ac:dyDescent="0.2">
      <c r="B909" s="23"/>
    </row>
    <row r="910" spans="2:2" ht="15.75" customHeight="1" x14ac:dyDescent="0.2">
      <c r="B910" s="23"/>
    </row>
    <row r="911" spans="2:2" ht="15.75" customHeight="1" x14ac:dyDescent="0.2">
      <c r="B911" s="23"/>
    </row>
    <row r="912" spans="2:2" ht="15.75" customHeight="1" x14ac:dyDescent="0.2">
      <c r="B912" s="23"/>
    </row>
    <row r="913" spans="2:2" ht="15.75" customHeight="1" x14ac:dyDescent="0.2">
      <c r="B913" s="23"/>
    </row>
    <row r="914" spans="2:2" ht="15.75" customHeight="1" x14ac:dyDescent="0.2">
      <c r="B914" s="23"/>
    </row>
    <row r="915" spans="2:2" ht="15.75" customHeight="1" x14ac:dyDescent="0.2">
      <c r="B915" s="23"/>
    </row>
    <row r="916" spans="2:2" ht="15.75" customHeight="1" x14ac:dyDescent="0.2">
      <c r="B916" s="23"/>
    </row>
    <row r="917" spans="2:2" ht="15.75" customHeight="1" x14ac:dyDescent="0.2">
      <c r="B917" s="23"/>
    </row>
    <row r="918" spans="2:2" ht="15.75" customHeight="1" x14ac:dyDescent="0.2">
      <c r="B918" s="23"/>
    </row>
    <row r="919" spans="2:2" ht="15.75" customHeight="1" x14ac:dyDescent="0.2">
      <c r="B919" s="23"/>
    </row>
    <row r="920" spans="2:2" ht="15.75" customHeight="1" x14ac:dyDescent="0.2">
      <c r="B920" s="23"/>
    </row>
    <row r="921" spans="2:2" ht="15.75" customHeight="1" x14ac:dyDescent="0.2">
      <c r="B921" s="23"/>
    </row>
    <row r="922" spans="2:2" ht="15.75" customHeight="1" x14ac:dyDescent="0.2">
      <c r="B922" s="23"/>
    </row>
    <row r="923" spans="2:2" ht="15.75" customHeight="1" x14ac:dyDescent="0.2">
      <c r="B923" s="23"/>
    </row>
    <row r="924" spans="2:2" ht="15.75" customHeight="1" x14ac:dyDescent="0.2">
      <c r="B924" s="23"/>
    </row>
    <row r="925" spans="2:2" ht="15.75" customHeight="1" x14ac:dyDescent="0.2">
      <c r="B925" s="23"/>
    </row>
    <row r="926" spans="2:2" ht="15.75" customHeight="1" x14ac:dyDescent="0.2">
      <c r="B926" s="23"/>
    </row>
    <row r="927" spans="2:2" ht="15.75" customHeight="1" x14ac:dyDescent="0.2">
      <c r="B927" s="23"/>
    </row>
    <row r="928" spans="2:2" ht="15.75" customHeight="1" x14ac:dyDescent="0.2">
      <c r="B928" s="23"/>
    </row>
    <row r="929" spans="2:2" ht="15.75" customHeight="1" x14ac:dyDescent="0.2">
      <c r="B929" s="23"/>
    </row>
    <row r="930" spans="2:2" ht="15.75" customHeight="1" x14ac:dyDescent="0.2">
      <c r="B930" s="23"/>
    </row>
    <row r="931" spans="2:2" ht="15.75" customHeight="1" x14ac:dyDescent="0.2">
      <c r="B931" s="23"/>
    </row>
    <row r="932" spans="2:2" ht="15.75" customHeight="1" x14ac:dyDescent="0.2">
      <c r="B932" s="23"/>
    </row>
    <row r="933" spans="2:2" ht="15.75" customHeight="1" x14ac:dyDescent="0.2">
      <c r="B933" s="23"/>
    </row>
    <row r="934" spans="2:2" ht="15.75" customHeight="1" x14ac:dyDescent="0.2">
      <c r="B934" s="23"/>
    </row>
    <row r="935" spans="2:2" ht="15.75" customHeight="1" x14ac:dyDescent="0.2">
      <c r="B935" s="23"/>
    </row>
    <row r="936" spans="2:2" ht="15.75" customHeight="1" x14ac:dyDescent="0.2">
      <c r="B936" s="23"/>
    </row>
    <row r="937" spans="2:2" ht="15.75" customHeight="1" x14ac:dyDescent="0.2">
      <c r="B937" s="23"/>
    </row>
    <row r="938" spans="2:2" ht="15.75" customHeight="1" x14ac:dyDescent="0.2">
      <c r="B938" s="23"/>
    </row>
    <row r="939" spans="2:2" ht="15.75" customHeight="1" x14ac:dyDescent="0.2">
      <c r="B939" s="23"/>
    </row>
    <row r="940" spans="2:2" ht="15.75" customHeight="1" x14ac:dyDescent="0.2">
      <c r="B940" s="23"/>
    </row>
    <row r="941" spans="2:2" ht="15.75" customHeight="1" x14ac:dyDescent="0.2">
      <c r="B941" s="23"/>
    </row>
    <row r="942" spans="2:2" ht="15.75" customHeight="1" x14ac:dyDescent="0.2">
      <c r="B942" s="23"/>
    </row>
    <row r="943" spans="2:2" ht="15.75" customHeight="1" x14ac:dyDescent="0.2">
      <c r="B943" s="23"/>
    </row>
    <row r="944" spans="2:2" ht="15.75" customHeight="1" x14ac:dyDescent="0.2">
      <c r="B944" s="23"/>
    </row>
    <row r="945" spans="2:2" ht="15.75" customHeight="1" x14ac:dyDescent="0.2">
      <c r="B945" s="23"/>
    </row>
    <row r="946" spans="2:2" ht="15.75" customHeight="1" x14ac:dyDescent="0.2">
      <c r="B946" s="23"/>
    </row>
    <row r="947" spans="2:2" ht="15.75" customHeight="1" x14ac:dyDescent="0.2">
      <c r="B947" s="23"/>
    </row>
    <row r="948" spans="2:2" ht="15.75" customHeight="1" x14ac:dyDescent="0.2">
      <c r="B948" s="23"/>
    </row>
    <row r="949" spans="2:2" ht="15.75" customHeight="1" x14ac:dyDescent="0.2">
      <c r="B949" s="23"/>
    </row>
    <row r="950" spans="2:2" ht="15.75" customHeight="1" x14ac:dyDescent="0.2">
      <c r="B950" s="23"/>
    </row>
    <row r="951" spans="2:2" ht="15.75" customHeight="1" x14ac:dyDescent="0.2">
      <c r="B951" s="23"/>
    </row>
    <row r="952" spans="2:2" ht="15.75" customHeight="1" x14ac:dyDescent="0.2">
      <c r="B952" s="23"/>
    </row>
    <row r="953" spans="2:2" ht="15.75" customHeight="1" x14ac:dyDescent="0.2">
      <c r="B953" s="23"/>
    </row>
    <row r="954" spans="2:2" ht="15.75" customHeight="1" x14ac:dyDescent="0.2">
      <c r="B954" s="23"/>
    </row>
    <row r="955" spans="2:2" ht="15.75" customHeight="1" x14ac:dyDescent="0.2">
      <c r="B955" s="23"/>
    </row>
    <row r="956" spans="2:2" ht="15.75" customHeight="1" x14ac:dyDescent="0.2">
      <c r="B956" s="23"/>
    </row>
    <row r="957" spans="2:2" ht="15.75" customHeight="1" x14ac:dyDescent="0.2">
      <c r="B957" s="23"/>
    </row>
    <row r="958" spans="2:2" ht="15.75" customHeight="1" x14ac:dyDescent="0.2">
      <c r="B958" s="23"/>
    </row>
    <row r="959" spans="2:2" ht="15.75" customHeight="1" x14ac:dyDescent="0.2">
      <c r="B959" s="23"/>
    </row>
    <row r="960" spans="2:2" ht="15.75" customHeight="1" x14ac:dyDescent="0.2">
      <c r="B960" s="23"/>
    </row>
    <row r="961" spans="2:2" ht="15.75" customHeight="1" x14ac:dyDescent="0.2">
      <c r="B961" s="23"/>
    </row>
    <row r="962" spans="2:2" ht="15.75" customHeight="1" x14ac:dyDescent="0.2">
      <c r="B962" s="23"/>
    </row>
    <row r="963" spans="2:2" ht="15.75" customHeight="1" x14ac:dyDescent="0.2">
      <c r="B963" s="23"/>
    </row>
    <row r="964" spans="2:2" ht="15.75" customHeight="1" x14ac:dyDescent="0.2">
      <c r="B964" s="23"/>
    </row>
    <row r="965" spans="2:2" ht="15.75" customHeight="1" x14ac:dyDescent="0.2">
      <c r="B965" s="23"/>
    </row>
    <row r="966" spans="2:2" ht="15.75" customHeight="1" x14ac:dyDescent="0.2">
      <c r="B966" s="23"/>
    </row>
    <row r="967" spans="2:2" ht="15.75" customHeight="1" x14ac:dyDescent="0.2">
      <c r="B967" s="23"/>
    </row>
    <row r="968" spans="2:2" ht="15.75" customHeight="1" x14ac:dyDescent="0.2">
      <c r="B968" s="23"/>
    </row>
    <row r="969" spans="2:2" ht="15.75" customHeight="1" x14ac:dyDescent="0.2">
      <c r="B969" s="23"/>
    </row>
    <row r="970" spans="2:2" ht="15.75" customHeight="1" x14ac:dyDescent="0.2">
      <c r="B970" s="23"/>
    </row>
    <row r="971" spans="2:2" ht="15.75" customHeight="1" x14ac:dyDescent="0.2">
      <c r="B971" s="23"/>
    </row>
    <row r="972" spans="2:2" ht="15.75" customHeight="1" x14ac:dyDescent="0.2">
      <c r="B972" s="23"/>
    </row>
    <row r="973" spans="2:2" ht="15.75" customHeight="1" x14ac:dyDescent="0.2">
      <c r="B973" s="23"/>
    </row>
    <row r="974" spans="2:2" ht="15.75" customHeight="1" x14ac:dyDescent="0.2">
      <c r="B974" s="23"/>
    </row>
    <row r="975" spans="2:2" ht="15.75" customHeight="1" x14ac:dyDescent="0.2">
      <c r="B975" s="23"/>
    </row>
    <row r="976" spans="2:2" ht="15.75" customHeight="1" x14ac:dyDescent="0.2">
      <c r="B976" s="23"/>
    </row>
    <row r="977" spans="2:2" ht="15.75" customHeight="1" x14ac:dyDescent="0.2">
      <c r="B977" s="23"/>
    </row>
    <row r="978" spans="2:2" ht="15.75" customHeight="1" x14ac:dyDescent="0.2">
      <c r="B978" s="23"/>
    </row>
    <row r="979" spans="2:2" ht="15.75" customHeight="1" x14ac:dyDescent="0.2">
      <c r="B979" s="23"/>
    </row>
    <row r="980" spans="2:2" ht="15.75" customHeight="1" x14ac:dyDescent="0.2">
      <c r="B980" s="23"/>
    </row>
    <row r="981" spans="2:2" ht="15.75" customHeight="1" x14ac:dyDescent="0.2">
      <c r="B981" s="23"/>
    </row>
    <row r="982" spans="2:2" ht="15.75" customHeight="1" x14ac:dyDescent="0.2">
      <c r="B982" s="23"/>
    </row>
    <row r="983" spans="2:2" ht="15.75" customHeight="1" x14ac:dyDescent="0.2">
      <c r="B983" s="23"/>
    </row>
    <row r="984" spans="2:2" ht="15.75" customHeight="1" x14ac:dyDescent="0.2">
      <c r="B984" s="23"/>
    </row>
    <row r="985" spans="2:2" ht="15.75" customHeight="1" x14ac:dyDescent="0.2">
      <c r="B985" s="23"/>
    </row>
    <row r="986" spans="2:2" ht="15.75" customHeight="1" x14ac:dyDescent="0.2">
      <c r="B986" s="23"/>
    </row>
    <row r="987" spans="2:2" ht="15.75" customHeight="1" x14ac:dyDescent="0.2">
      <c r="B987" s="23"/>
    </row>
    <row r="988" spans="2:2" ht="15.75" customHeight="1" x14ac:dyDescent="0.2">
      <c r="B988" s="23"/>
    </row>
    <row r="989" spans="2:2" ht="15.75" customHeight="1" x14ac:dyDescent="0.2">
      <c r="B989" s="23"/>
    </row>
    <row r="990" spans="2:2" ht="15.75" customHeight="1" x14ac:dyDescent="0.2">
      <c r="B990" s="23"/>
    </row>
    <row r="991" spans="2:2" ht="15.75" customHeight="1" x14ac:dyDescent="0.2">
      <c r="B991" s="23"/>
    </row>
    <row r="992" spans="2:2" ht="15.75" customHeight="1" x14ac:dyDescent="0.2">
      <c r="B992" s="23"/>
    </row>
    <row r="993" spans="2:2" ht="15.75" customHeight="1" x14ac:dyDescent="0.2">
      <c r="B993" s="23"/>
    </row>
    <row r="994" spans="2:2" ht="15.75" customHeight="1" x14ac:dyDescent="0.2">
      <c r="B994" s="23"/>
    </row>
    <row r="995" spans="2:2" ht="15.75" customHeight="1" x14ac:dyDescent="0.2">
      <c r="B995" s="23"/>
    </row>
    <row r="996" spans="2:2" ht="15.75" customHeight="1" x14ac:dyDescent="0.2">
      <c r="B996" s="23"/>
    </row>
    <row r="997" spans="2:2" ht="15.75" customHeight="1" x14ac:dyDescent="0.2">
      <c r="B997" s="23"/>
    </row>
    <row r="998" spans="2:2" ht="15.75" customHeight="1" x14ac:dyDescent="0.2">
      <c r="B998" s="23"/>
    </row>
    <row r="999" spans="2:2" ht="15.75" customHeight="1" x14ac:dyDescent="0.2">
      <c r="B999" s="23"/>
    </row>
    <row r="1000" spans="2:2" ht="15.75" customHeight="1" x14ac:dyDescent="0.2">
      <c r="B1000" s="23"/>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61F51-0557-B84F-8418-AD541DD3D156}">
  <dimension ref="A1:L39"/>
  <sheetViews>
    <sheetView workbookViewId="0">
      <selection activeCell="A7" sqref="A7"/>
    </sheetView>
  </sheetViews>
  <sheetFormatPr baseColWidth="10" defaultRowHeight="15" x14ac:dyDescent="0.2"/>
  <cols>
    <col min="1" max="1" width="69.6640625" customWidth="1"/>
  </cols>
  <sheetData>
    <row r="1" spans="1:12" ht="50" customHeight="1" x14ac:dyDescent="0.2">
      <c r="A1" s="54" t="s">
        <v>163</v>
      </c>
      <c r="B1" s="44"/>
      <c r="C1" s="44"/>
      <c r="D1" s="44"/>
      <c r="E1" s="44"/>
      <c r="F1" s="44"/>
      <c r="G1" s="44"/>
      <c r="H1" s="44"/>
      <c r="I1" s="44"/>
      <c r="J1" s="44"/>
      <c r="K1" s="44"/>
      <c r="L1" s="43"/>
    </row>
    <row r="2" spans="1:12" ht="16" x14ac:dyDescent="0.2">
      <c r="A2" s="45" t="s">
        <v>165</v>
      </c>
      <c r="B2" s="45">
        <v>2021</v>
      </c>
      <c r="C2" s="45">
        <v>2022</v>
      </c>
      <c r="D2" s="45">
        <v>2023</v>
      </c>
      <c r="E2" s="45">
        <v>2024</v>
      </c>
      <c r="F2" s="45">
        <v>2025</v>
      </c>
      <c r="G2" s="45">
        <v>2026</v>
      </c>
      <c r="H2" s="45">
        <v>2027</v>
      </c>
      <c r="I2" s="45">
        <v>2028</v>
      </c>
      <c r="J2" s="45">
        <v>2029</v>
      </c>
      <c r="K2" s="45">
        <v>2030</v>
      </c>
      <c r="L2" s="43"/>
    </row>
    <row r="3" spans="1:12" ht="16" x14ac:dyDescent="0.2">
      <c r="A3" s="46" t="s">
        <v>159</v>
      </c>
      <c r="B3" s="46">
        <v>16.579999999999998</v>
      </c>
      <c r="C3" s="46">
        <v>18.010000000000002</v>
      </c>
      <c r="D3" s="46">
        <v>18.100000000000001</v>
      </c>
      <c r="E3" s="46">
        <v>17.37</v>
      </c>
      <c r="F3" s="46">
        <v>15.64</v>
      </c>
      <c r="G3" s="46">
        <v>14.85</v>
      </c>
      <c r="H3" s="46">
        <v>14.89</v>
      </c>
      <c r="I3" s="46">
        <v>15.74</v>
      </c>
      <c r="J3" s="46">
        <v>15.54</v>
      </c>
      <c r="K3" s="46">
        <v>15.44</v>
      </c>
      <c r="L3" s="43"/>
    </row>
    <row r="4" spans="1:12" ht="16" x14ac:dyDescent="0.2">
      <c r="A4" s="46" t="s">
        <v>160</v>
      </c>
      <c r="B4" s="46">
        <v>3.52</v>
      </c>
      <c r="C4" s="46">
        <v>3.04</v>
      </c>
      <c r="D4" s="46">
        <v>1.52</v>
      </c>
      <c r="E4" s="46">
        <v>0.51</v>
      </c>
      <c r="F4" s="46">
        <v>0.41</v>
      </c>
      <c r="G4" s="46">
        <v>0.41</v>
      </c>
      <c r="H4" s="46">
        <v>0.41</v>
      </c>
      <c r="I4" s="46">
        <v>0.41</v>
      </c>
      <c r="J4" s="46">
        <v>0.4</v>
      </c>
      <c r="K4" s="46">
        <v>0.4</v>
      </c>
      <c r="L4" s="43"/>
    </row>
    <row r="5" spans="1:12" ht="16" x14ac:dyDescent="0.2">
      <c r="A5" s="46" t="s">
        <v>161</v>
      </c>
      <c r="B5" s="46">
        <v>66.98</v>
      </c>
      <c r="C5" s="46">
        <v>66.12</v>
      </c>
      <c r="D5" s="46">
        <v>66.95</v>
      </c>
      <c r="E5" s="46">
        <v>67.709999999999994</v>
      </c>
      <c r="F5" s="46">
        <v>60.95</v>
      </c>
      <c r="G5" s="46">
        <v>61.7</v>
      </c>
      <c r="H5" s="46">
        <v>61.58</v>
      </c>
      <c r="I5" s="46">
        <v>60.34</v>
      </c>
      <c r="J5" s="46">
        <v>59.83</v>
      </c>
      <c r="K5" s="46">
        <v>59.37</v>
      </c>
      <c r="L5" s="43"/>
    </row>
    <row r="6" spans="1:12" ht="16" x14ac:dyDescent="0.2">
      <c r="A6" s="44"/>
      <c r="B6" s="44"/>
      <c r="C6" s="44"/>
      <c r="D6" s="44"/>
      <c r="E6" s="44"/>
      <c r="F6" s="44"/>
      <c r="G6" s="44"/>
      <c r="H6" s="44"/>
      <c r="I6" s="44"/>
      <c r="J6" s="44"/>
      <c r="K6" s="44"/>
      <c r="L6" s="43"/>
    </row>
    <row r="7" spans="1:12" ht="16" x14ac:dyDescent="0.2">
      <c r="A7" s="44"/>
      <c r="B7" s="44"/>
      <c r="C7" s="44"/>
      <c r="D7" s="44"/>
      <c r="E7" s="44"/>
      <c r="F7" s="44"/>
      <c r="G7" s="44"/>
      <c r="H7" s="44"/>
      <c r="I7" s="44"/>
      <c r="J7" s="44"/>
      <c r="K7" s="44"/>
      <c r="L7" s="43"/>
    </row>
    <row r="8" spans="1:12" ht="70" customHeight="1" x14ac:dyDescent="0.2">
      <c r="A8" s="53" t="s">
        <v>164</v>
      </c>
      <c r="B8" s="48">
        <v>40600</v>
      </c>
      <c r="C8" s="44"/>
      <c r="D8" s="44"/>
      <c r="E8" s="44"/>
      <c r="F8" s="44"/>
      <c r="G8" s="44"/>
      <c r="H8" s="44"/>
      <c r="I8" s="44"/>
      <c r="J8" s="44"/>
      <c r="K8" s="44"/>
      <c r="L8" s="43"/>
    </row>
    <row r="9" spans="1:12" ht="16" x14ac:dyDescent="0.2">
      <c r="A9" s="45" t="s">
        <v>157</v>
      </c>
      <c r="B9" s="45">
        <v>2021</v>
      </c>
      <c r="C9" s="45">
        <v>2022</v>
      </c>
      <c r="D9" s="45">
        <v>2023</v>
      </c>
      <c r="E9" s="45">
        <v>2024</v>
      </c>
      <c r="F9" s="45">
        <v>2025</v>
      </c>
      <c r="G9" s="45">
        <v>2026</v>
      </c>
      <c r="H9" s="45">
        <v>2027</v>
      </c>
      <c r="I9" s="45">
        <v>2028</v>
      </c>
      <c r="J9" s="45">
        <v>2029</v>
      </c>
      <c r="K9" s="45">
        <v>2030</v>
      </c>
      <c r="L9" s="43"/>
    </row>
    <row r="10" spans="1:12" ht="16" x14ac:dyDescent="0.2">
      <c r="A10" s="46" t="s">
        <v>159</v>
      </c>
      <c r="B10" s="49">
        <f>(B3*$B$8)/100</f>
        <v>6731.4799999999987</v>
      </c>
      <c r="C10" s="49">
        <f>(C3*$B$8)/100</f>
        <v>7312.0600000000013</v>
      </c>
      <c r="D10" s="49">
        <f>(D3*$B$8)/100</f>
        <v>7348.6</v>
      </c>
      <c r="E10" s="49">
        <f>(E3*$B$8)/100</f>
        <v>7052.22</v>
      </c>
      <c r="F10" s="49">
        <f>(F3*$B$8)/100</f>
        <v>6349.84</v>
      </c>
      <c r="G10" s="49">
        <f>(G3*$B$8)/100</f>
        <v>6029.1</v>
      </c>
      <c r="H10" s="49">
        <f>(H3*$B$8)/100</f>
        <v>6045.34</v>
      </c>
      <c r="I10" s="49">
        <f>(I3*$B$8)/100</f>
        <v>6390.44</v>
      </c>
      <c r="J10" s="49">
        <f>(J3*$B$8)/100</f>
        <v>6309.24</v>
      </c>
      <c r="K10" s="49">
        <f>(K3*$B$8)/100</f>
        <v>6268.64</v>
      </c>
    </row>
    <row r="11" spans="1:12" ht="16" x14ac:dyDescent="0.2">
      <c r="A11" s="46" t="s">
        <v>160</v>
      </c>
      <c r="B11" s="49">
        <f>(B4*$B$8)/100</f>
        <v>1429.12</v>
      </c>
      <c r="C11" s="49">
        <f>(C4*$B$8)/100</f>
        <v>1234.24</v>
      </c>
      <c r="D11" s="49">
        <f>(D4*$B$8)/100</f>
        <v>617.12</v>
      </c>
      <c r="E11" s="49">
        <f>(E4*$B$8)/100</f>
        <v>207.06</v>
      </c>
      <c r="F11" s="49">
        <f>(F4*$B$8)/100</f>
        <v>166.46</v>
      </c>
      <c r="G11" s="49">
        <f>(G4*$B$8)/100</f>
        <v>166.46</v>
      </c>
      <c r="H11" s="49">
        <f>(H4*$B$8)/100</f>
        <v>166.46</v>
      </c>
      <c r="I11" s="49">
        <f>(I4*$B$8)/100</f>
        <v>166.46</v>
      </c>
      <c r="J11" s="49">
        <f>(J4*$B$8)/100</f>
        <v>162.4</v>
      </c>
      <c r="K11" s="49">
        <f>(K4*$B$8)/100</f>
        <v>162.4</v>
      </c>
    </row>
    <row r="12" spans="1:12" ht="16" x14ac:dyDescent="0.2">
      <c r="A12" s="46" t="s">
        <v>161</v>
      </c>
      <c r="B12" s="49">
        <f>(B5*$B$8)/100</f>
        <v>27193.88</v>
      </c>
      <c r="C12" s="49">
        <f>(C5*$B$8)/100</f>
        <v>26844.720000000001</v>
      </c>
      <c r="D12" s="49">
        <f>(D5*$B$8)/100</f>
        <v>27181.7</v>
      </c>
      <c r="E12" s="49">
        <f>(E5*$B$8)/100</f>
        <v>27490.259999999995</v>
      </c>
      <c r="F12" s="49">
        <f>(F5*$B$8)/100</f>
        <v>24745.7</v>
      </c>
      <c r="G12" s="49">
        <f>(G5*$B$8)/100</f>
        <v>25050.2</v>
      </c>
      <c r="H12" s="49">
        <f>(H5*$B$8)/100</f>
        <v>25001.48</v>
      </c>
      <c r="I12" s="49">
        <f>(I5*$B$8)/100</f>
        <v>24498.04</v>
      </c>
      <c r="J12" s="49">
        <f>(J5*$B$8)/100</f>
        <v>24290.98</v>
      </c>
      <c r="K12" s="49">
        <f>(K5*$B$8)/100</f>
        <v>24104.22</v>
      </c>
    </row>
    <row r="13" spans="1:12" ht="16" x14ac:dyDescent="0.2">
      <c r="A13" s="44"/>
      <c r="B13" s="44"/>
      <c r="C13" s="44"/>
      <c r="D13" s="44"/>
      <c r="E13" s="44"/>
      <c r="F13" s="44"/>
      <c r="G13" s="44"/>
      <c r="H13" s="44"/>
      <c r="I13" s="44"/>
      <c r="J13" s="44"/>
      <c r="K13" s="44"/>
    </row>
    <row r="14" spans="1:12" ht="16" x14ac:dyDescent="0.2">
      <c r="A14" s="44"/>
      <c r="B14" s="44"/>
      <c r="C14" s="44"/>
      <c r="D14" s="44"/>
      <c r="E14" s="44"/>
      <c r="F14" s="44"/>
      <c r="G14" s="44"/>
      <c r="H14" s="44"/>
      <c r="I14" s="44"/>
      <c r="J14" s="44"/>
      <c r="K14" s="44"/>
    </row>
    <row r="15" spans="1:12" ht="16" x14ac:dyDescent="0.2">
      <c r="A15" s="44"/>
      <c r="B15" s="44"/>
      <c r="C15" s="44"/>
      <c r="D15" s="44"/>
      <c r="E15" s="44"/>
      <c r="F15" s="44"/>
      <c r="G15" s="44"/>
      <c r="H15" s="44"/>
      <c r="I15" s="44"/>
      <c r="J15" s="44"/>
      <c r="K15" s="44"/>
    </row>
    <row r="16" spans="1:12" ht="67" customHeight="1" x14ac:dyDescent="0.2">
      <c r="A16" s="55" t="s">
        <v>174</v>
      </c>
      <c r="B16" s="44"/>
      <c r="C16" s="44"/>
      <c r="D16" s="44"/>
      <c r="E16" s="44"/>
      <c r="F16" s="44"/>
      <c r="G16" s="44"/>
      <c r="H16" s="44"/>
      <c r="I16" s="44"/>
      <c r="J16" s="44"/>
      <c r="K16" s="44"/>
    </row>
    <row r="17" spans="1:11" ht="16" x14ac:dyDescent="0.2">
      <c r="A17" s="45" t="s">
        <v>165</v>
      </c>
      <c r="B17" s="45">
        <v>2021</v>
      </c>
      <c r="C17" s="45">
        <v>2022</v>
      </c>
      <c r="D17" s="45">
        <v>2023</v>
      </c>
      <c r="E17" s="45">
        <v>2024</v>
      </c>
      <c r="F17" s="45">
        <v>2025</v>
      </c>
      <c r="G17" s="45">
        <v>2026</v>
      </c>
      <c r="H17" s="45">
        <v>2027</v>
      </c>
      <c r="I17" s="45">
        <v>2028</v>
      </c>
      <c r="J17" s="45">
        <v>2029</v>
      </c>
      <c r="K17" s="45">
        <v>2030</v>
      </c>
    </row>
    <row r="18" spans="1:11" ht="16" x14ac:dyDescent="0.2">
      <c r="A18" s="46" t="s">
        <v>158</v>
      </c>
      <c r="B18" s="50">
        <v>136</v>
      </c>
      <c r="C18" s="50">
        <v>108</v>
      </c>
      <c r="D18" s="50">
        <v>190</v>
      </c>
      <c r="E18" s="50">
        <v>141</v>
      </c>
      <c r="F18" s="50">
        <v>870</v>
      </c>
      <c r="G18" s="50">
        <v>290</v>
      </c>
      <c r="H18" s="50">
        <v>123</v>
      </c>
      <c r="I18" s="50">
        <v>450</v>
      </c>
      <c r="J18" s="50">
        <v>240</v>
      </c>
      <c r="K18" s="50">
        <v>808</v>
      </c>
    </row>
    <row r="19" spans="1:11" ht="16" x14ac:dyDescent="0.2">
      <c r="A19" s="46" t="s">
        <v>166</v>
      </c>
      <c r="B19" s="50">
        <v>400</v>
      </c>
      <c r="C19" s="50">
        <v>53</v>
      </c>
      <c r="D19" s="50">
        <v>132</v>
      </c>
      <c r="E19" s="50">
        <v>87</v>
      </c>
      <c r="F19" s="50">
        <v>2478</v>
      </c>
      <c r="G19" s="50">
        <v>327</v>
      </c>
      <c r="H19" s="50">
        <v>456</v>
      </c>
      <c r="I19" s="50">
        <v>1611</v>
      </c>
      <c r="J19" s="50">
        <v>1778</v>
      </c>
      <c r="K19" s="50">
        <v>1950</v>
      </c>
    </row>
    <row r="20" spans="1:11" ht="16" x14ac:dyDescent="0.2">
      <c r="A20" s="46" t="s">
        <v>167</v>
      </c>
      <c r="B20" s="50">
        <v>144</v>
      </c>
      <c r="C20" s="50">
        <v>154</v>
      </c>
      <c r="D20" s="50">
        <v>277</v>
      </c>
      <c r="E20" s="50">
        <v>289</v>
      </c>
      <c r="F20" s="50">
        <v>189</v>
      </c>
      <c r="G20" s="50">
        <v>43</v>
      </c>
      <c r="H20" s="50" t="s">
        <v>168</v>
      </c>
      <c r="I20" s="50">
        <v>2</v>
      </c>
      <c r="J20" s="50">
        <v>13</v>
      </c>
      <c r="K20" s="50">
        <v>6</v>
      </c>
    </row>
    <row r="21" spans="1:11" ht="16" x14ac:dyDescent="0.2">
      <c r="A21" s="46" t="s">
        <v>169</v>
      </c>
      <c r="B21" s="50">
        <v>60</v>
      </c>
      <c r="C21" s="50">
        <v>287</v>
      </c>
      <c r="D21" s="50">
        <v>1308</v>
      </c>
      <c r="E21" s="50">
        <v>624</v>
      </c>
      <c r="F21" s="50">
        <v>1631</v>
      </c>
      <c r="G21" s="50">
        <v>127</v>
      </c>
      <c r="H21" s="50">
        <v>148</v>
      </c>
      <c r="I21" s="50">
        <v>165</v>
      </c>
      <c r="J21" s="50">
        <v>172</v>
      </c>
      <c r="K21" s="50">
        <v>157</v>
      </c>
    </row>
    <row r="22" spans="1:11" ht="16" x14ac:dyDescent="0.2">
      <c r="A22" s="46" t="s">
        <v>170</v>
      </c>
      <c r="B22" s="50" t="s">
        <v>168</v>
      </c>
      <c r="C22" s="50">
        <v>2</v>
      </c>
      <c r="D22" s="50">
        <v>33</v>
      </c>
      <c r="E22" s="50">
        <v>337</v>
      </c>
      <c r="F22" s="50">
        <v>155</v>
      </c>
      <c r="G22" s="50">
        <v>70</v>
      </c>
      <c r="H22" s="50" t="s">
        <v>168</v>
      </c>
      <c r="I22" s="50" t="s">
        <v>168</v>
      </c>
      <c r="J22" s="50" t="s">
        <v>168</v>
      </c>
      <c r="K22" s="50" t="s">
        <v>168</v>
      </c>
    </row>
    <row r="23" spans="1:11" ht="16" x14ac:dyDescent="0.2">
      <c r="A23" s="46" t="s">
        <v>171</v>
      </c>
      <c r="B23" s="50">
        <v>12</v>
      </c>
      <c r="C23" s="50">
        <v>43</v>
      </c>
      <c r="D23" s="50">
        <v>88</v>
      </c>
      <c r="E23" s="50">
        <v>191</v>
      </c>
      <c r="F23" s="50">
        <v>221</v>
      </c>
      <c r="G23" s="50">
        <v>20</v>
      </c>
      <c r="H23" s="50" t="s">
        <v>168</v>
      </c>
      <c r="I23" s="50">
        <v>15</v>
      </c>
      <c r="J23" s="50" t="s">
        <v>168</v>
      </c>
      <c r="K23" s="50" t="s">
        <v>168</v>
      </c>
    </row>
    <row r="24" spans="1:11" ht="16" x14ac:dyDescent="0.2">
      <c r="A24" s="46" t="s">
        <v>172</v>
      </c>
      <c r="B24" s="50" t="s">
        <v>168</v>
      </c>
      <c r="C24" s="50" t="s">
        <v>168</v>
      </c>
      <c r="D24" s="50" t="s">
        <v>168</v>
      </c>
      <c r="E24" s="50" t="s">
        <v>168</v>
      </c>
      <c r="F24" s="50" t="s">
        <v>168</v>
      </c>
      <c r="G24" s="50">
        <v>100</v>
      </c>
      <c r="H24" s="50">
        <v>265</v>
      </c>
      <c r="I24" s="50">
        <v>215</v>
      </c>
      <c r="J24" s="50">
        <v>280</v>
      </c>
      <c r="K24" s="50">
        <v>150</v>
      </c>
    </row>
    <row r="25" spans="1:11" ht="16" x14ac:dyDescent="0.2">
      <c r="A25" s="46" t="s">
        <v>173</v>
      </c>
      <c r="B25" s="50" t="s">
        <v>168</v>
      </c>
      <c r="C25" s="50" t="s">
        <v>168</v>
      </c>
      <c r="D25" s="50" t="s">
        <v>168</v>
      </c>
      <c r="E25" s="50" t="s">
        <v>168</v>
      </c>
      <c r="F25" s="50" t="s">
        <v>168</v>
      </c>
      <c r="G25" s="50" t="s">
        <v>168</v>
      </c>
      <c r="H25" s="50" t="s">
        <v>168</v>
      </c>
      <c r="I25" s="50" t="s">
        <v>168</v>
      </c>
      <c r="J25" s="50" t="s">
        <v>168</v>
      </c>
      <c r="K25" s="50">
        <v>300</v>
      </c>
    </row>
    <row r="26" spans="1:11" ht="16" x14ac:dyDescent="0.2">
      <c r="A26" s="45" t="s">
        <v>162</v>
      </c>
      <c r="B26" s="50">
        <v>752</v>
      </c>
      <c r="C26" s="50">
        <v>648</v>
      </c>
      <c r="D26" s="50">
        <v>2028</v>
      </c>
      <c r="E26" s="50">
        <v>1670</v>
      </c>
      <c r="F26" s="50">
        <v>5544</v>
      </c>
      <c r="G26" s="50">
        <v>978</v>
      </c>
      <c r="H26" s="50">
        <v>991</v>
      </c>
      <c r="I26" s="50">
        <v>2458</v>
      </c>
      <c r="J26" s="50">
        <v>2484</v>
      </c>
      <c r="K26" s="50">
        <v>3371</v>
      </c>
    </row>
    <row r="27" spans="1:11" ht="16" x14ac:dyDescent="0.2">
      <c r="A27" s="44"/>
      <c r="B27" s="44"/>
      <c r="C27" s="44"/>
      <c r="D27" s="44"/>
      <c r="E27" s="44"/>
      <c r="F27" s="44"/>
      <c r="G27" s="44"/>
      <c r="H27" s="44"/>
      <c r="I27" s="44"/>
      <c r="J27" s="44"/>
      <c r="K27" s="44"/>
    </row>
    <row r="29" spans="1:11" ht="62" customHeight="1" x14ac:dyDescent="0.2">
      <c r="A29" s="55" t="s">
        <v>174</v>
      </c>
      <c r="B29" s="44"/>
      <c r="C29" s="44"/>
      <c r="D29" s="44"/>
      <c r="E29" s="44"/>
      <c r="F29" s="44"/>
      <c r="G29" s="44"/>
      <c r="H29" s="44"/>
      <c r="I29" s="44"/>
      <c r="J29" s="44"/>
      <c r="K29" s="44"/>
    </row>
    <row r="30" spans="1:11" ht="16" x14ac:dyDescent="0.2">
      <c r="A30" s="45" t="s">
        <v>165</v>
      </c>
      <c r="B30" s="45">
        <v>2021</v>
      </c>
      <c r="C30" s="45">
        <v>2022</v>
      </c>
      <c r="D30" s="45">
        <v>2023</v>
      </c>
      <c r="E30" s="45">
        <v>2024</v>
      </c>
      <c r="F30" s="45">
        <v>2025</v>
      </c>
      <c r="G30" s="45">
        <v>2026</v>
      </c>
      <c r="H30" s="45">
        <v>2027</v>
      </c>
      <c r="I30" s="45">
        <v>2028</v>
      </c>
      <c r="J30" s="45">
        <v>2029</v>
      </c>
      <c r="K30" s="45">
        <v>2030</v>
      </c>
    </row>
    <row r="31" spans="1:11" ht="16" x14ac:dyDescent="0.2">
      <c r="A31" s="46" t="s">
        <v>158</v>
      </c>
      <c r="B31" s="50">
        <v>136</v>
      </c>
      <c r="C31" s="50">
        <v>108</v>
      </c>
      <c r="D31" s="50">
        <v>190</v>
      </c>
      <c r="E31" s="50">
        <v>141</v>
      </c>
      <c r="F31" s="50">
        <v>870</v>
      </c>
      <c r="G31" s="50">
        <v>290</v>
      </c>
      <c r="H31" s="50">
        <v>123</v>
      </c>
      <c r="I31" s="50">
        <v>450</v>
      </c>
      <c r="J31" s="50">
        <v>240</v>
      </c>
      <c r="K31" s="50">
        <v>808</v>
      </c>
    </row>
    <row r="32" spans="1:11" ht="16" x14ac:dyDescent="0.2">
      <c r="A32" s="46" t="s">
        <v>166</v>
      </c>
      <c r="B32" s="50">
        <v>400</v>
      </c>
      <c r="C32" s="50">
        <v>53</v>
      </c>
      <c r="D32" s="50">
        <v>132</v>
      </c>
      <c r="E32" s="50">
        <v>87</v>
      </c>
      <c r="F32" s="50">
        <v>2478</v>
      </c>
      <c r="G32" s="50">
        <v>327</v>
      </c>
      <c r="H32" s="50">
        <v>456</v>
      </c>
      <c r="I32" s="50">
        <v>1611</v>
      </c>
      <c r="J32" s="50">
        <v>1778</v>
      </c>
      <c r="K32" s="50">
        <v>1950</v>
      </c>
    </row>
    <row r="33" spans="1:11" ht="16" x14ac:dyDescent="0.2">
      <c r="A33" s="46" t="s">
        <v>167</v>
      </c>
      <c r="B33" s="50">
        <v>144</v>
      </c>
      <c r="C33" s="50">
        <v>154</v>
      </c>
      <c r="D33" s="50">
        <v>277</v>
      </c>
      <c r="E33" s="50">
        <v>289</v>
      </c>
      <c r="F33" s="50">
        <v>189</v>
      </c>
      <c r="G33" s="50">
        <v>43</v>
      </c>
      <c r="H33" s="50">
        <v>43</v>
      </c>
      <c r="I33" s="50">
        <v>2</v>
      </c>
      <c r="J33" s="50">
        <v>13</v>
      </c>
      <c r="K33" s="50">
        <v>6</v>
      </c>
    </row>
    <row r="34" spans="1:11" ht="16" x14ac:dyDescent="0.2">
      <c r="A34" s="46" t="s">
        <v>169</v>
      </c>
      <c r="B34" s="50">
        <v>60</v>
      </c>
      <c r="C34" s="50">
        <v>287</v>
      </c>
      <c r="D34" s="50">
        <v>1308</v>
      </c>
      <c r="E34" s="50">
        <v>624</v>
      </c>
      <c r="F34" s="50">
        <v>1631</v>
      </c>
      <c r="G34" s="50">
        <v>127</v>
      </c>
      <c r="H34" s="50">
        <v>148</v>
      </c>
      <c r="I34" s="50">
        <v>165</v>
      </c>
      <c r="J34" s="50">
        <v>172</v>
      </c>
      <c r="K34" s="50">
        <v>157</v>
      </c>
    </row>
    <row r="35" spans="1:11" ht="16" x14ac:dyDescent="0.2">
      <c r="A35" s="46" t="s">
        <v>170</v>
      </c>
      <c r="B35" s="50">
        <v>0</v>
      </c>
      <c r="C35" s="50">
        <v>2</v>
      </c>
      <c r="D35" s="50">
        <v>33</v>
      </c>
      <c r="E35" s="50">
        <v>337</v>
      </c>
      <c r="F35" s="50">
        <v>155</v>
      </c>
      <c r="G35" s="50">
        <v>70</v>
      </c>
      <c r="H35" s="50">
        <v>70</v>
      </c>
      <c r="I35" s="50">
        <v>70</v>
      </c>
      <c r="J35" s="50">
        <v>70</v>
      </c>
      <c r="K35" s="50">
        <v>70</v>
      </c>
    </row>
    <row r="36" spans="1:11" ht="16" x14ac:dyDescent="0.2">
      <c r="A36" s="46" t="s">
        <v>171</v>
      </c>
      <c r="B36" s="50">
        <v>12</v>
      </c>
      <c r="C36" s="50">
        <v>43</v>
      </c>
      <c r="D36" s="50">
        <v>88</v>
      </c>
      <c r="E36" s="50">
        <v>191</v>
      </c>
      <c r="F36" s="50">
        <v>221</v>
      </c>
      <c r="G36" s="50">
        <v>20</v>
      </c>
      <c r="H36" s="50">
        <v>20</v>
      </c>
      <c r="I36" s="50">
        <v>20</v>
      </c>
      <c r="J36" s="50">
        <v>20</v>
      </c>
      <c r="K36" s="50">
        <v>20</v>
      </c>
    </row>
    <row r="37" spans="1:11" ht="16" x14ac:dyDescent="0.2">
      <c r="A37" s="46" t="s">
        <v>172</v>
      </c>
      <c r="B37" s="50">
        <v>0</v>
      </c>
      <c r="C37" s="50">
        <v>0</v>
      </c>
      <c r="D37" s="50">
        <v>0</v>
      </c>
      <c r="E37" s="50">
        <v>0</v>
      </c>
      <c r="F37" s="50">
        <v>0</v>
      </c>
      <c r="G37" s="50">
        <v>100</v>
      </c>
      <c r="H37" s="50">
        <v>265</v>
      </c>
      <c r="I37" s="50">
        <v>215</v>
      </c>
      <c r="J37" s="50">
        <v>280</v>
      </c>
      <c r="K37" s="50">
        <v>150</v>
      </c>
    </row>
    <row r="38" spans="1:11" ht="16" x14ac:dyDescent="0.2">
      <c r="A38" s="46" t="s">
        <v>173</v>
      </c>
      <c r="B38" s="50">
        <v>0</v>
      </c>
      <c r="C38" s="50">
        <v>0</v>
      </c>
      <c r="D38" s="50">
        <v>0</v>
      </c>
      <c r="E38" s="50">
        <v>0</v>
      </c>
      <c r="F38" s="50">
        <v>0</v>
      </c>
      <c r="G38" s="50">
        <v>0</v>
      </c>
      <c r="H38" s="50">
        <v>0</v>
      </c>
      <c r="I38" s="50">
        <v>0</v>
      </c>
      <c r="J38" s="50">
        <v>0</v>
      </c>
      <c r="K38" s="50">
        <v>300</v>
      </c>
    </row>
    <row r="39" spans="1:11" ht="16" x14ac:dyDescent="0.2">
      <c r="A39" s="45" t="s">
        <v>162</v>
      </c>
      <c r="B39" s="50">
        <v>752</v>
      </c>
      <c r="C39" s="50">
        <v>648</v>
      </c>
      <c r="D39" s="50">
        <v>2028</v>
      </c>
      <c r="E39" s="50">
        <v>1670</v>
      </c>
      <c r="F39" s="50">
        <v>5544</v>
      </c>
      <c r="G39" s="50">
        <v>978</v>
      </c>
      <c r="H39" s="50">
        <v>991</v>
      </c>
      <c r="I39" s="50">
        <v>2458</v>
      </c>
      <c r="J39" s="50">
        <v>2484</v>
      </c>
      <c r="K39" s="50">
        <v>3371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sheetPr>
  <dimension ref="A1:AF1000"/>
  <sheetViews>
    <sheetView workbookViewId="0">
      <selection activeCell="N23" sqref="N23"/>
    </sheetView>
  </sheetViews>
  <sheetFormatPr baseColWidth="10" defaultColWidth="14.5" defaultRowHeight="15" customHeight="1" x14ac:dyDescent="0.2"/>
  <cols>
    <col min="1" max="1" width="29.33203125" customWidth="1"/>
    <col min="2" max="6" width="8.6640625" customWidth="1"/>
    <col min="7" max="7" width="9.5" customWidth="1"/>
    <col min="8" max="32" width="8.6640625" customWidth="1"/>
  </cols>
  <sheetData>
    <row r="1" spans="1:32" x14ac:dyDescent="0.2">
      <c r="A1" s="51" t="s">
        <v>140</v>
      </c>
      <c r="B1" s="52">
        <v>2020</v>
      </c>
      <c r="C1" s="52">
        <v>2021</v>
      </c>
      <c r="D1" s="52">
        <v>2022</v>
      </c>
      <c r="E1" s="52">
        <v>2023</v>
      </c>
      <c r="F1" s="52">
        <v>2024</v>
      </c>
      <c r="G1" s="52">
        <v>2025</v>
      </c>
      <c r="H1" s="52">
        <v>2026</v>
      </c>
      <c r="I1" s="52">
        <v>2027</v>
      </c>
      <c r="J1" s="52">
        <v>2028</v>
      </c>
      <c r="K1" s="52">
        <v>2029</v>
      </c>
      <c r="L1" s="52">
        <v>2030</v>
      </c>
      <c r="M1" s="52">
        <v>2031</v>
      </c>
      <c r="N1" s="52">
        <v>2032</v>
      </c>
      <c r="O1" s="52">
        <v>2033</v>
      </c>
      <c r="P1" s="52">
        <v>2034</v>
      </c>
      <c r="Q1" s="52">
        <v>2035</v>
      </c>
      <c r="R1" s="52">
        <v>2036</v>
      </c>
      <c r="S1" s="52">
        <v>2037</v>
      </c>
      <c r="T1" s="52">
        <v>2038</v>
      </c>
      <c r="U1" s="52">
        <v>2039</v>
      </c>
      <c r="V1" s="52">
        <v>2040</v>
      </c>
      <c r="W1" s="52">
        <v>2041</v>
      </c>
      <c r="X1" s="52">
        <v>2042</v>
      </c>
      <c r="Y1" s="52">
        <v>2043</v>
      </c>
      <c r="Z1" s="52">
        <v>2044</v>
      </c>
      <c r="AA1" s="52">
        <v>2045</v>
      </c>
      <c r="AB1" s="52">
        <v>2046</v>
      </c>
      <c r="AC1" s="52">
        <v>2047</v>
      </c>
      <c r="AD1" s="52">
        <v>2048</v>
      </c>
      <c r="AE1" s="52">
        <v>2049</v>
      </c>
      <c r="AF1" s="52">
        <v>2050</v>
      </c>
    </row>
    <row r="2" spans="1:32" x14ac:dyDescent="0.2">
      <c r="A2" s="22" t="s">
        <v>141</v>
      </c>
      <c r="B2" s="47">
        <f>C2</f>
        <v>27193.88</v>
      </c>
      <c r="C2" s="47">
        <f>'Fuel Type'!B12</f>
        <v>27193.88</v>
      </c>
      <c r="D2" s="47">
        <f>'Fuel Type'!C12</f>
        <v>26844.720000000001</v>
      </c>
      <c r="E2" s="47">
        <f>'Fuel Type'!D12</f>
        <v>27181.7</v>
      </c>
      <c r="F2" s="47">
        <f>'Fuel Type'!E12</f>
        <v>27490.259999999995</v>
      </c>
      <c r="G2" s="47">
        <f>'Fuel Type'!F12</f>
        <v>24745.7</v>
      </c>
      <c r="H2" s="47">
        <f>'Fuel Type'!G12</f>
        <v>25050.2</v>
      </c>
      <c r="I2" s="47">
        <f>'Fuel Type'!H12</f>
        <v>25001.48</v>
      </c>
      <c r="J2" s="47">
        <f>'Fuel Type'!I12</f>
        <v>24498.04</v>
      </c>
      <c r="K2" s="47">
        <f>'Fuel Type'!J12</f>
        <v>24290.98</v>
      </c>
      <c r="L2" s="47">
        <f>'Fuel Type'!K12</f>
        <v>24104.22</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row>
    <row r="3" spans="1:32" x14ac:dyDescent="0.2">
      <c r="A3" s="22" t="s">
        <v>142</v>
      </c>
      <c r="B3" s="47">
        <f>C3</f>
        <v>6731.4799999999987</v>
      </c>
      <c r="C3" s="47">
        <f>'Fuel Type'!B10</f>
        <v>6731.4799999999987</v>
      </c>
      <c r="D3" s="47">
        <f>'Fuel Type'!C10</f>
        <v>7312.0600000000013</v>
      </c>
      <c r="E3" s="47">
        <f>'Fuel Type'!D10</f>
        <v>7348.6</v>
      </c>
      <c r="F3" s="47">
        <f>'Fuel Type'!E10</f>
        <v>7052.22</v>
      </c>
      <c r="G3" s="47">
        <f>'Fuel Type'!F10</f>
        <v>6349.84</v>
      </c>
      <c r="H3" s="47">
        <f>'Fuel Type'!G10</f>
        <v>6029.1</v>
      </c>
      <c r="I3" s="47">
        <f>'Fuel Type'!H10</f>
        <v>6045.34</v>
      </c>
      <c r="J3" s="47">
        <f>'Fuel Type'!I10</f>
        <v>6390.44</v>
      </c>
      <c r="K3" s="47">
        <f>'Fuel Type'!J10</f>
        <v>6309.24</v>
      </c>
      <c r="L3" s="47">
        <f>'Fuel Type'!K10</f>
        <v>6268.64</v>
      </c>
      <c r="M3" s="47">
        <v>0</v>
      </c>
      <c r="N3" s="47">
        <v>0</v>
      </c>
      <c r="O3" s="47">
        <v>0</v>
      </c>
      <c r="P3" s="47">
        <v>0</v>
      </c>
      <c r="Q3" s="47">
        <v>0</v>
      </c>
      <c r="R3" s="47">
        <v>0</v>
      </c>
      <c r="S3" s="47">
        <v>0</v>
      </c>
      <c r="T3" s="47">
        <v>0</v>
      </c>
      <c r="U3" s="47">
        <v>0</v>
      </c>
      <c r="V3" s="47">
        <v>0</v>
      </c>
      <c r="W3" s="47">
        <v>0</v>
      </c>
      <c r="X3" s="47">
        <v>0</v>
      </c>
      <c r="Y3" s="47">
        <v>0</v>
      </c>
      <c r="Z3" s="47">
        <v>0</v>
      </c>
      <c r="AA3" s="47">
        <v>0</v>
      </c>
      <c r="AB3" s="47">
        <v>0</v>
      </c>
      <c r="AC3" s="47">
        <v>0</v>
      </c>
      <c r="AD3" s="47">
        <v>0</v>
      </c>
      <c r="AE3" s="47">
        <v>0</v>
      </c>
      <c r="AF3" s="47">
        <v>0</v>
      </c>
    </row>
    <row r="4" spans="1:32" x14ac:dyDescent="0.2">
      <c r="A4" s="22" t="s">
        <v>143</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row>
    <row r="5" spans="1:32" x14ac:dyDescent="0.2">
      <c r="A5" s="22" t="s">
        <v>144</v>
      </c>
      <c r="B5" s="47">
        <f>C5</f>
        <v>544</v>
      </c>
      <c r="C5" s="47">
        <f>'Fuel Type'!B32+'Fuel Type'!B33</f>
        <v>544</v>
      </c>
      <c r="D5" s="47">
        <f>'Fuel Type'!C32+'Fuel Type'!C33</f>
        <v>207</v>
      </c>
      <c r="E5" s="47">
        <f>'Fuel Type'!D32+'Fuel Type'!D33</f>
        <v>409</v>
      </c>
      <c r="F5" s="47">
        <f>'Fuel Type'!E32+'Fuel Type'!E33</f>
        <v>376</v>
      </c>
      <c r="G5" s="47">
        <f>'Fuel Type'!F32+'Fuel Type'!F33</f>
        <v>2667</v>
      </c>
      <c r="H5" s="47">
        <f>'Fuel Type'!G32+'Fuel Type'!G33</f>
        <v>370</v>
      </c>
      <c r="I5" s="47">
        <f>'Fuel Type'!H32+'Fuel Type'!H33</f>
        <v>499</v>
      </c>
      <c r="J5" s="47">
        <f>'Fuel Type'!I32+'Fuel Type'!I33</f>
        <v>1613</v>
      </c>
      <c r="K5" s="47">
        <f>'Fuel Type'!J32+'Fuel Type'!J33</f>
        <v>1791</v>
      </c>
      <c r="L5" s="47">
        <f>'Fuel Type'!K32+'Fuel Type'!K33</f>
        <v>1956</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row>
    <row r="6" spans="1:32" x14ac:dyDescent="0.2">
      <c r="A6" s="22" t="s">
        <v>145</v>
      </c>
      <c r="B6" s="47">
        <v>0</v>
      </c>
      <c r="C6" s="47">
        <f>'Fuel Type'!B35</f>
        <v>0</v>
      </c>
      <c r="D6" s="47">
        <f>'Fuel Type'!C35</f>
        <v>2</v>
      </c>
      <c r="E6" s="47">
        <f>'Fuel Type'!D35</f>
        <v>33</v>
      </c>
      <c r="F6" s="47">
        <f>'Fuel Type'!E35</f>
        <v>337</v>
      </c>
      <c r="G6" s="47">
        <f>'Fuel Type'!F35</f>
        <v>155</v>
      </c>
      <c r="H6" s="47">
        <f>'Fuel Type'!G35</f>
        <v>70</v>
      </c>
      <c r="I6" s="47">
        <f>'Fuel Type'!H35</f>
        <v>70</v>
      </c>
      <c r="J6" s="47">
        <f>'Fuel Type'!I35</f>
        <v>70</v>
      </c>
      <c r="K6" s="47">
        <f>'Fuel Type'!J35</f>
        <v>70</v>
      </c>
      <c r="L6" s="47">
        <f>'Fuel Type'!K35</f>
        <v>70</v>
      </c>
      <c r="M6" s="47">
        <v>0</v>
      </c>
      <c r="N6" s="47">
        <v>0</v>
      </c>
      <c r="O6" s="47">
        <v>0</v>
      </c>
      <c r="P6" s="47">
        <v>0</v>
      </c>
      <c r="Q6" s="47">
        <v>0</v>
      </c>
      <c r="R6" s="47">
        <v>0</v>
      </c>
      <c r="S6" s="47">
        <v>0</v>
      </c>
      <c r="T6" s="47">
        <v>0</v>
      </c>
      <c r="U6" s="47">
        <v>0</v>
      </c>
      <c r="V6" s="47">
        <v>0</v>
      </c>
      <c r="W6" s="47">
        <v>0</v>
      </c>
      <c r="X6" s="47">
        <v>0</v>
      </c>
      <c r="Y6" s="47">
        <v>0</v>
      </c>
      <c r="Z6" s="47">
        <v>0</v>
      </c>
      <c r="AA6" s="47">
        <v>0</v>
      </c>
      <c r="AB6" s="47">
        <v>0</v>
      </c>
      <c r="AC6" s="47">
        <v>0</v>
      </c>
      <c r="AD6" s="47">
        <v>0</v>
      </c>
      <c r="AE6" s="47">
        <v>0</v>
      </c>
      <c r="AF6" s="47">
        <v>0</v>
      </c>
    </row>
    <row r="7" spans="1:32" x14ac:dyDescent="0.2">
      <c r="A7" s="22" t="s">
        <v>146</v>
      </c>
      <c r="B7" s="47">
        <f>C7</f>
        <v>60</v>
      </c>
      <c r="C7" s="47">
        <f>'Fuel Type'!B34</f>
        <v>60</v>
      </c>
      <c r="D7" s="47">
        <f>'Fuel Type'!C34</f>
        <v>287</v>
      </c>
      <c r="E7" s="47">
        <f>'Fuel Type'!D34</f>
        <v>1308</v>
      </c>
      <c r="F7" s="47">
        <f>'Fuel Type'!E34</f>
        <v>624</v>
      </c>
      <c r="G7" s="47">
        <f>'Fuel Type'!F34</f>
        <v>1631</v>
      </c>
      <c r="H7" s="47">
        <f>'Fuel Type'!G34</f>
        <v>127</v>
      </c>
      <c r="I7" s="47">
        <f>'Fuel Type'!H34</f>
        <v>148</v>
      </c>
      <c r="J7" s="47">
        <f>'Fuel Type'!I34</f>
        <v>165</v>
      </c>
      <c r="K7" s="47">
        <f>'Fuel Type'!J34</f>
        <v>172</v>
      </c>
      <c r="L7" s="47">
        <f>'Fuel Type'!K34</f>
        <v>157</v>
      </c>
      <c r="M7" s="47">
        <v>0</v>
      </c>
      <c r="N7" s="47">
        <v>0</v>
      </c>
      <c r="O7" s="47">
        <v>0</v>
      </c>
      <c r="P7" s="47">
        <v>0</v>
      </c>
      <c r="Q7" s="47">
        <v>0</v>
      </c>
      <c r="R7" s="47">
        <v>0</v>
      </c>
      <c r="S7" s="47">
        <v>0</v>
      </c>
      <c r="T7" s="47">
        <v>0</v>
      </c>
      <c r="U7" s="47">
        <v>0</v>
      </c>
      <c r="V7" s="47">
        <v>0</v>
      </c>
      <c r="W7" s="47">
        <v>0</v>
      </c>
      <c r="X7" s="47">
        <v>0</v>
      </c>
      <c r="Y7" s="47">
        <v>0</v>
      </c>
      <c r="Z7" s="47">
        <v>0</v>
      </c>
      <c r="AA7" s="47">
        <v>0</v>
      </c>
      <c r="AB7" s="47">
        <v>0</v>
      </c>
      <c r="AC7" s="47">
        <v>0</v>
      </c>
      <c r="AD7" s="47">
        <v>0</v>
      </c>
      <c r="AE7" s="47">
        <v>0</v>
      </c>
      <c r="AF7" s="47">
        <v>0</v>
      </c>
    </row>
    <row r="8" spans="1:32" x14ac:dyDescent="0.2">
      <c r="A8" s="22" t="s">
        <v>147</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row>
    <row r="9" spans="1:32" x14ac:dyDescent="0.2">
      <c r="A9" s="22" t="s">
        <v>148</v>
      </c>
      <c r="B9" s="47">
        <f>C9</f>
        <v>12</v>
      </c>
      <c r="C9" s="47">
        <f>'Fuel Type'!B36</f>
        <v>12</v>
      </c>
      <c r="D9" s="47">
        <f>'Fuel Type'!C36</f>
        <v>43</v>
      </c>
      <c r="E9" s="47">
        <f>'Fuel Type'!D36</f>
        <v>88</v>
      </c>
      <c r="F9" s="47">
        <f>'Fuel Type'!E36</f>
        <v>191</v>
      </c>
      <c r="G9" s="47">
        <f>'Fuel Type'!F36</f>
        <v>221</v>
      </c>
      <c r="H9" s="47">
        <f>'Fuel Type'!G36</f>
        <v>20</v>
      </c>
      <c r="I9" s="47">
        <f>'Fuel Type'!H36</f>
        <v>20</v>
      </c>
      <c r="J9" s="47">
        <f>'Fuel Type'!I36</f>
        <v>20</v>
      </c>
      <c r="K9" s="47">
        <f>'Fuel Type'!J36</f>
        <v>20</v>
      </c>
      <c r="L9" s="47">
        <f>'Fuel Type'!K36</f>
        <v>20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row>
    <row r="10" spans="1:32" x14ac:dyDescent="0.2">
      <c r="A10" s="22" t="s">
        <v>149</v>
      </c>
      <c r="B10" s="47">
        <f>C10</f>
        <v>136</v>
      </c>
      <c r="C10" s="47">
        <f>'Fuel Type'!B31</f>
        <v>136</v>
      </c>
      <c r="D10" s="47">
        <f>'Fuel Type'!C31</f>
        <v>108</v>
      </c>
      <c r="E10" s="47">
        <f>'Fuel Type'!D31</f>
        <v>190</v>
      </c>
      <c r="F10" s="47">
        <f>'Fuel Type'!E31</f>
        <v>141</v>
      </c>
      <c r="G10" s="47">
        <f>'Fuel Type'!F31</f>
        <v>870</v>
      </c>
      <c r="H10" s="47">
        <f>'Fuel Type'!G31</f>
        <v>290</v>
      </c>
      <c r="I10" s="47">
        <f>'Fuel Type'!H31</f>
        <v>123</v>
      </c>
      <c r="J10" s="47">
        <f>'Fuel Type'!I31</f>
        <v>450</v>
      </c>
      <c r="K10" s="47">
        <f>'Fuel Type'!J31</f>
        <v>240</v>
      </c>
      <c r="L10" s="47">
        <f>'Fuel Type'!K31</f>
        <v>808</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row>
    <row r="11" spans="1:32" x14ac:dyDescent="0.2">
      <c r="A11" s="22" t="s">
        <v>150</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row>
    <row r="12" spans="1:32" x14ac:dyDescent="0.2">
      <c r="A12" s="22" t="s">
        <v>151</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row>
    <row r="13" spans="1:32" x14ac:dyDescent="0.2">
      <c r="A13" s="22" t="s">
        <v>152</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row>
    <row r="14" spans="1:32" x14ac:dyDescent="0.2">
      <c r="A14" s="22" t="s">
        <v>153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row>
    <row r="15" spans="1:32" x14ac:dyDescent="0.2">
      <c r="A15" s="22" t="s">
        <v>154</v>
      </c>
      <c r="B15" s="47">
        <f>C15</f>
        <v>1429.12</v>
      </c>
      <c r="C15" s="47">
        <f>'Fuel Type'!B11</f>
        <v>1429.12</v>
      </c>
      <c r="D15" s="47">
        <f>'Fuel Type'!C11</f>
        <v>1234.24</v>
      </c>
      <c r="E15" s="47">
        <f>'Fuel Type'!D11</f>
        <v>617.12</v>
      </c>
      <c r="F15" s="47">
        <f>'Fuel Type'!E11</f>
        <v>207.06</v>
      </c>
      <c r="G15" s="47">
        <f>'Fuel Type'!F11</f>
        <v>166.46</v>
      </c>
      <c r="H15" s="47">
        <f>'Fuel Type'!G11</f>
        <v>166.46</v>
      </c>
      <c r="I15" s="47">
        <f>'Fuel Type'!H11</f>
        <v>166.46</v>
      </c>
      <c r="J15" s="47">
        <f>'Fuel Type'!I11</f>
        <v>166.46</v>
      </c>
      <c r="K15" s="47">
        <f>'Fuel Type'!J11</f>
        <v>162.4</v>
      </c>
      <c r="L15" s="47">
        <f>'Fuel Type'!K11</f>
        <v>162.4</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row>
    <row r="16" spans="1:32" x14ac:dyDescent="0.2">
      <c r="A16" s="22" t="s">
        <v>155</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row>
    <row r="17" spans="1:32" x14ac:dyDescent="0.2">
      <c r="A17" s="22" t="s">
        <v>156</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row>
    <row r="21" spans="1:32" ht="15.75" customHeight="1" x14ac:dyDescent="0.2"/>
    <row r="22" spans="1:32" ht="15.75" customHeight="1" x14ac:dyDescent="0.2"/>
    <row r="23" spans="1:32" ht="15.75" customHeight="1" x14ac:dyDescent="0.2"/>
    <row r="24" spans="1:32" ht="15.75" customHeight="1" x14ac:dyDescent="0.2"/>
    <row r="25" spans="1:32" ht="15.75" customHeight="1" x14ac:dyDescent="0.2"/>
    <row r="26" spans="1:32" ht="15.75" customHeight="1" x14ac:dyDescent="0.2"/>
    <row r="27" spans="1:32" ht="15.75" customHeight="1" x14ac:dyDescent="0.2"/>
    <row r="28" spans="1:32" ht="15.75" customHeight="1" x14ac:dyDescent="0.2"/>
    <row r="29" spans="1:32" ht="15.75" customHeight="1" x14ac:dyDescent="0.2"/>
    <row r="30" spans="1:32" ht="15.75" customHeight="1" x14ac:dyDescent="0.2"/>
    <row r="31" spans="1:32" ht="15.75" customHeight="1" x14ac:dyDescent="0.2"/>
    <row r="32" spans="1: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AEO Table 9</vt:lpstr>
      <vt:lpstr>AEO_coal discrepency</vt:lpstr>
      <vt:lpstr>Fuel Type</vt:lpstr>
      <vt:lpstr>BPMCCS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2015-06-10T01:27:30Z</dcterms:created>
  <dcterms:modified xsi:type="dcterms:W3CDTF">2024-04-22T01:53:34Z</dcterms:modified>
</cp:coreProperties>
</file>