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30793F7B-2A94-3548-B46A-2949DED86B97}" xr6:coauthVersionLast="47" xr6:coauthVersionMax="47" xr10:uidLastSave="{00000000-0000-0000-0000-000000000000}"/>
  <bookViews>
    <workbookView xWindow="0" yWindow="760" windowWidth="34200" windowHeight="21380" firstSheet="19" activeTab="27" xr2:uid="{00000000-000D-0000-FFFF-FFFF00000000}"/>
  </bookViews>
  <sheets>
    <sheet name="About" sheetId="1" r:id="rId1"/>
    <sheet name="Fuel Prices - ID" sheetId="2" r:id="rId2"/>
    <sheet name="Tax Percentages" sheetId="3" r:id="rId3"/>
    <sheet name="US_BFPaT-pretax-lignite" sheetId="4" r:id="rId4"/>
    <sheet name="US_BFPaT-Nuclear" sheetId="50" r:id="rId5"/>
    <sheet name="Hydrogen" sheetId="5" r:id="rId6"/>
    <sheet name="Pretax &gt;" sheetId="6" r:id="rId7"/>
    <sheet name="BFPaT-pretax-electricity" sheetId="7" r:id="rId8"/>
    <sheet name="BFPaT-pretax-coal" sheetId="8" r:id="rId9"/>
    <sheet name="BFPaT-pretax-natgas" sheetId="9" r:id="rId10"/>
    <sheet name="BFPaT-pretax-nuclear" sheetId="10" r:id="rId11"/>
    <sheet name="BFPaT-pretax-hydro" sheetId="11" r:id="rId12"/>
    <sheet name="BFPaT-pretax-wind" sheetId="12" r:id="rId13"/>
    <sheet name="BFPaT-pretax-solar" sheetId="13" r:id="rId14"/>
    <sheet name="BFPaT-pretax-biomass" sheetId="14" r:id="rId15"/>
    <sheet name="BFPaT-pretax-petgas" sheetId="15" r:id="rId16"/>
    <sheet name="BFPaT-pretax-petdies" sheetId="16" r:id="rId17"/>
    <sheet name="BFPaT-pretax-biogas" sheetId="17" r:id="rId18"/>
    <sheet name="BFPaT-pretax-biodies" sheetId="18" r:id="rId19"/>
    <sheet name="BFPaT-pretax-jetkerosene" sheetId="19" r:id="rId20"/>
    <sheet name="BFPaT-pretax-heat" sheetId="20" r:id="rId21"/>
    <sheet name="BFPaT-pretax-geothermal" sheetId="21" r:id="rId22"/>
    <sheet name="BFPaT-pretax-lignite" sheetId="22" r:id="rId23"/>
    <sheet name="BFPaT-pretax-crude" sheetId="23" r:id="rId24"/>
    <sheet name="BFPaT-pretax-heavyfueloil" sheetId="24" r:id="rId25"/>
    <sheet name="BFPaT-pretax-lpgpropbut" sheetId="25" r:id="rId26"/>
    <sheet name="BFPaT-pretax-msw" sheetId="26" r:id="rId27"/>
    <sheet name="BFPaT-pretax-hydrogen" sheetId="27" r:id="rId28"/>
    <sheet name="Fuel Tax &gt;" sheetId="28" r:id="rId29"/>
    <sheet name="BFPaT-fueltax-electricity" sheetId="29" r:id="rId30"/>
    <sheet name="BFPaT-fueltax-coal" sheetId="30" r:id="rId31"/>
    <sheet name="BFPaT-fueltax-natgas" sheetId="31" r:id="rId32"/>
    <sheet name="BFPaT-fueltax-nuclear" sheetId="32" r:id="rId33"/>
    <sheet name="BFPaT-fueltax-hydro" sheetId="33" r:id="rId34"/>
    <sheet name="BFPaT-fueltax-wind" sheetId="34" r:id="rId35"/>
    <sheet name="BFPaT-fueltax-solar" sheetId="35" r:id="rId36"/>
    <sheet name="BFPaT-fueltax-biomass" sheetId="36" r:id="rId37"/>
    <sheet name="BFPaT-fueltax-petgas" sheetId="37" r:id="rId38"/>
    <sheet name="BFPaT-fueltax-petdies" sheetId="38" r:id="rId39"/>
    <sheet name="BFPaT-fueltax-biogas" sheetId="39" r:id="rId40"/>
    <sheet name="BFPaT-fueltax-biodies" sheetId="40" r:id="rId41"/>
    <sheet name="BFPaT-fueltax-jetkerosene" sheetId="41" r:id="rId42"/>
    <sheet name="BFPaT-fueltax-heat" sheetId="42" r:id="rId43"/>
    <sheet name="BFPaT-fueltax-geothermal" sheetId="43" r:id="rId44"/>
    <sheet name="BFPaT-fueltax-lignite" sheetId="44" r:id="rId45"/>
    <sheet name="BFPaT-fueltax-crude" sheetId="45" r:id="rId46"/>
    <sheet name="BFPaT-fueltax-heavyfueloil" sheetId="46" r:id="rId47"/>
    <sheet name="BFPaT-fueltax-lpgpropbut" sheetId="47" r:id="rId48"/>
    <sheet name="BFPaT-fueltax-msw" sheetId="48" r:id="rId49"/>
    <sheet name="BFPaT-fueltax-hydrogen" sheetId="49" r:id="rId50"/>
  </sheets>
  <externalReferences>
    <externalReference r:id="rId51"/>
  </externalReferences>
  <definedNames>
    <definedName name="dollars_2019_2012">About!$A$70</definedName>
    <definedName name="dollars_2020_2012">About!$A$105</definedName>
    <definedName name="dollars_2021_2012">About!$A$104</definedName>
    <definedName name="dollars_2022_2012">About!$A$103</definedName>
    <definedName name="lignite_multiplier" localSheetId="49">'[1]Hard Coal and Lig Multipliers'!$N$15</definedName>
    <definedName name="lignite_multiplier" localSheetId="27">'[1]Hard Coal and Lig Multipliers'!$N$15</definedName>
    <definedName name="lignite_multiplier" localSheetId="5">'[1]Hard Coal and Lig Multipliers'!$N$15</definedName>
    <definedName name="lignite_multiplier">#REF!</definedName>
    <definedName name="nonlignite_multiplier" localSheetId="49">'[1]Hard Coal and Lig Multipliers'!$N$16</definedName>
    <definedName name="nonlignite_multiplier" localSheetId="27">'[1]Hard Coal and Lig Multipliers'!$N$16</definedName>
    <definedName name="nonlignite_multiplier" localSheetId="5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4" roundtripDataChecksum="0HQkqNSa2b8xXusJOxifrOW4WojJXn4hz+vxWydszP0="/>
    </ext>
  </extLst>
</workbook>
</file>

<file path=xl/calcChain.xml><?xml version="1.0" encoding="utf-8"?>
<calcChain xmlns="http://schemas.openxmlformats.org/spreadsheetml/2006/main">
  <c r="D2" i="23" l="1"/>
  <c r="E2" i="23"/>
  <c r="F2" i="23"/>
  <c r="G2" i="23"/>
  <c r="H2" i="23"/>
  <c r="I2" i="23"/>
  <c r="J2" i="23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C2" i="23"/>
  <c r="D2" i="8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G2" i="8" s="1"/>
  <c r="AH2" i="8" s="1"/>
  <c r="AI2" i="8" s="1"/>
  <c r="AJ2" i="8" s="1"/>
  <c r="AK2" i="8" s="1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V2" i="8" s="1"/>
  <c r="AW2" i="8" s="1"/>
  <c r="AX2" i="8" s="1"/>
  <c r="AY2" i="8" s="1"/>
  <c r="AZ2" i="8" s="1"/>
  <c r="BA2" i="8" s="1"/>
  <c r="C2" i="8"/>
  <c r="D8" i="8"/>
  <c r="E8" i="8"/>
  <c r="F8" i="8"/>
  <c r="G8" i="8"/>
  <c r="H8" i="8"/>
  <c r="I8" i="8"/>
  <c r="J8" i="8"/>
  <c r="K8" i="8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AV8" i="8" s="1"/>
  <c r="AW8" i="8" s="1"/>
  <c r="AX8" i="8" s="1"/>
  <c r="AY8" i="8" s="1"/>
  <c r="AZ8" i="8" s="1"/>
  <c r="BA8" i="8" s="1"/>
  <c r="C8" i="8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D8" i="15"/>
  <c r="E8" i="15" s="1"/>
  <c r="F8" i="15" s="1"/>
  <c r="G8" i="15" s="1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C8" i="15"/>
  <c r="D8" i="16"/>
  <c r="E8" i="16"/>
  <c r="F8" i="16"/>
  <c r="G8" i="16"/>
  <c r="H8" i="16"/>
  <c r="I8" i="16"/>
  <c r="J8" i="16"/>
  <c r="K8" i="16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C8" i="16"/>
  <c r="D6" i="19"/>
  <c r="E6" i="19" s="1"/>
  <c r="F6" i="19" s="1"/>
  <c r="G6" i="19" s="1"/>
  <c r="H6" i="19" s="1"/>
  <c r="I6" i="19" s="1"/>
  <c r="J6" i="19" s="1"/>
  <c r="K6" i="19" s="1"/>
  <c r="L6" i="19" s="1"/>
  <c r="M6" i="19" s="1"/>
  <c r="N6" i="19" s="1"/>
  <c r="O6" i="19" s="1"/>
  <c r="P6" i="19" s="1"/>
  <c r="Q6" i="19" s="1"/>
  <c r="R6" i="19" s="1"/>
  <c r="S6" i="19" s="1"/>
  <c r="T6" i="19" s="1"/>
  <c r="U6" i="19" s="1"/>
  <c r="V6" i="19" s="1"/>
  <c r="W6" i="19" s="1"/>
  <c r="X6" i="19" s="1"/>
  <c r="Y6" i="19" s="1"/>
  <c r="Z6" i="19" s="1"/>
  <c r="AA6" i="19" s="1"/>
  <c r="AB6" i="19" s="1"/>
  <c r="AC6" i="19" s="1"/>
  <c r="AD6" i="19" s="1"/>
  <c r="AE6" i="19" s="1"/>
  <c r="AF6" i="19" s="1"/>
  <c r="AG6" i="19" s="1"/>
  <c r="AH6" i="19" s="1"/>
  <c r="AI6" i="19" s="1"/>
  <c r="AJ6" i="19" s="1"/>
  <c r="AK6" i="19" s="1"/>
  <c r="AL6" i="19" s="1"/>
  <c r="AM6" i="19" s="1"/>
  <c r="AN6" i="19" s="1"/>
  <c r="AO6" i="19" s="1"/>
  <c r="AP6" i="19" s="1"/>
  <c r="AQ6" i="19" s="1"/>
  <c r="AR6" i="19" s="1"/>
  <c r="AS6" i="19" s="1"/>
  <c r="AT6" i="19" s="1"/>
  <c r="AU6" i="19" s="1"/>
  <c r="AV6" i="19" s="1"/>
  <c r="AW6" i="19" s="1"/>
  <c r="AX6" i="19" s="1"/>
  <c r="AY6" i="19" s="1"/>
  <c r="AZ6" i="19" s="1"/>
  <c r="BA6" i="19" s="1"/>
  <c r="D7" i="19"/>
  <c r="E7" i="19"/>
  <c r="F7" i="19" s="1"/>
  <c r="G7" i="19" s="1"/>
  <c r="H7" i="19" s="1"/>
  <c r="I7" i="19" s="1"/>
  <c r="J7" i="19" s="1"/>
  <c r="K7" i="19" s="1"/>
  <c r="L7" i="19" s="1"/>
  <c r="M7" i="19" s="1"/>
  <c r="N7" i="19" s="1"/>
  <c r="O7" i="19" s="1"/>
  <c r="P7" i="19" s="1"/>
  <c r="Q7" i="19" s="1"/>
  <c r="R7" i="19" s="1"/>
  <c r="S7" i="19" s="1"/>
  <c r="T7" i="19" s="1"/>
  <c r="U7" i="19" s="1"/>
  <c r="V7" i="19" s="1"/>
  <c r="W7" i="19" s="1"/>
  <c r="X7" i="19" s="1"/>
  <c r="Y7" i="19" s="1"/>
  <c r="Z7" i="19" s="1"/>
  <c r="AA7" i="19" s="1"/>
  <c r="AB7" i="19" s="1"/>
  <c r="AC7" i="19" s="1"/>
  <c r="AD7" i="19" s="1"/>
  <c r="AE7" i="19" s="1"/>
  <c r="AF7" i="19" s="1"/>
  <c r="AG7" i="19" s="1"/>
  <c r="AH7" i="19" s="1"/>
  <c r="AI7" i="19" s="1"/>
  <c r="AJ7" i="19" s="1"/>
  <c r="AK7" i="19" s="1"/>
  <c r="AL7" i="19" s="1"/>
  <c r="AM7" i="19" s="1"/>
  <c r="AN7" i="19" s="1"/>
  <c r="AO7" i="19" s="1"/>
  <c r="AP7" i="19" s="1"/>
  <c r="AQ7" i="19" s="1"/>
  <c r="AR7" i="19" s="1"/>
  <c r="AS7" i="19" s="1"/>
  <c r="AT7" i="19" s="1"/>
  <c r="AU7" i="19" s="1"/>
  <c r="AV7" i="19" s="1"/>
  <c r="AW7" i="19" s="1"/>
  <c r="AX7" i="19" s="1"/>
  <c r="AY7" i="19" s="1"/>
  <c r="AZ7" i="19" s="1"/>
  <c r="BA7" i="19" s="1"/>
  <c r="D8" i="19"/>
  <c r="E8" i="19"/>
  <c r="F8" i="19"/>
  <c r="G8" i="19" s="1"/>
  <c r="H8" i="19" s="1"/>
  <c r="I8" i="19" s="1"/>
  <c r="J8" i="19" s="1"/>
  <c r="K8" i="19" s="1"/>
  <c r="L8" i="19" s="1"/>
  <c r="M8" i="19" s="1"/>
  <c r="N8" i="19" s="1"/>
  <c r="O8" i="19" s="1"/>
  <c r="P8" i="19" s="1"/>
  <c r="Q8" i="19" s="1"/>
  <c r="R8" i="19" s="1"/>
  <c r="S8" i="19" s="1"/>
  <c r="T8" i="19" s="1"/>
  <c r="U8" i="19" s="1"/>
  <c r="V8" i="19" s="1"/>
  <c r="W8" i="19" s="1"/>
  <c r="X8" i="19" s="1"/>
  <c r="Y8" i="19" s="1"/>
  <c r="Z8" i="19" s="1"/>
  <c r="AA8" i="19" s="1"/>
  <c r="AB8" i="19" s="1"/>
  <c r="AC8" i="19" s="1"/>
  <c r="AD8" i="19" s="1"/>
  <c r="AE8" i="19" s="1"/>
  <c r="AF8" i="19" s="1"/>
  <c r="AG8" i="19" s="1"/>
  <c r="AH8" i="19" s="1"/>
  <c r="AI8" i="19" s="1"/>
  <c r="AJ8" i="19" s="1"/>
  <c r="AK8" i="19" s="1"/>
  <c r="AL8" i="19" s="1"/>
  <c r="AM8" i="19" s="1"/>
  <c r="AN8" i="19" s="1"/>
  <c r="AO8" i="19" s="1"/>
  <c r="AP8" i="19" s="1"/>
  <c r="AQ8" i="19" s="1"/>
  <c r="AR8" i="19" s="1"/>
  <c r="AS8" i="19" s="1"/>
  <c r="AT8" i="19" s="1"/>
  <c r="AU8" i="19" s="1"/>
  <c r="AV8" i="19" s="1"/>
  <c r="AW8" i="19" s="1"/>
  <c r="AX8" i="19" s="1"/>
  <c r="AY8" i="19" s="1"/>
  <c r="AZ8" i="19" s="1"/>
  <c r="BA8" i="19" s="1"/>
  <c r="D9" i="19"/>
  <c r="E9" i="19" s="1"/>
  <c r="F9" i="19" s="1"/>
  <c r="G9" i="19" s="1"/>
  <c r="H9" i="19" s="1"/>
  <c r="I9" i="19" s="1"/>
  <c r="J9" i="19" s="1"/>
  <c r="K9" i="19" s="1"/>
  <c r="L9" i="19" s="1"/>
  <c r="M9" i="19" s="1"/>
  <c r="N9" i="19" s="1"/>
  <c r="O9" i="19" s="1"/>
  <c r="P9" i="19" s="1"/>
  <c r="Q9" i="19" s="1"/>
  <c r="R9" i="19" s="1"/>
  <c r="S9" i="19" s="1"/>
  <c r="T9" i="19" s="1"/>
  <c r="U9" i="19" s="1"/>
  <c r="V9" i="19" s="1"/>
  <c r="W9" i="19" s="1"/>
  <c r="X9" i="19" s="1"/>
  <c r="Y9" i="19" s="1"/>
  <c r="Z9" i="19" s="1"/>
  <c r="AA9" i="19" s="1"/>
  <c r="AB9" i="19" s="1"/>
  <c r="AC9" i="19" s="1"/>
  <c r="AD9" i="19" s="1"/>
  <c r="AE9" i="19" s="1"/>
  <c r="AF9" i="19" s="1"/>
  <c r="AG9" i="19" s="1"/>
  <c r="AH9" i="19" s="1"/>
  <c r="AI9" i="19" s="1"/>
  <c r="AJ9" i="19" s="1"/>
  <c r="AK9" i="19" s="1"/>
  <c r="AL9" i="19" s="1"/>
  <c r="AM9" i="19" s="1"/>
  <c r="AN9" i="19" s="1"/>
  <c r="AO9" i="19" s="1"/>
  <c r="AP9" i="19" s="1"/>
  <c r="AQ9" i="19" s="1"/>
  <c r="AR9" i="19" s="1"/>
  <c r="AS9" i="19" s="1"/>
  <c r="AT9" i="19" s="1"/>
  <c r="AU9" i="19" s="1"/>
  <c r="AV9" i="19" s="1"/>
  <c r="AW9" i="19" s="1"/>
  <c r="AX9" i="19" s="1"/>
  <c r="AY9" i="19" s="1"/>
  <c r="AZ9" i="19" s="1"/>
  <c r="BA9" i="19" s="1"/>
  <c r="C7" i="19"/>
  <c r="C8" i="19"/>
  <c r="C9" i="19"/>
  <c r="C6" i="19"/>
  <c r="D3" i="19"/>
  <c r="E3" i="19" s="1"/>
  <c r="C3" i="19"/>
  <c r="AP2" i="27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AP3" i="27"/>
  <c r="AQ3" i="27"/>
  <c r="AR3" i="27"/>
  <c r="AS3" i="27" s="1"/>
  <c r="AT3" i="27" s="1"/>
  <c r="AU3" i="27" s="1"/>
  <c r="AV3" i="27" s="1"/>
  <c r="AW3" i="27" s="1"/>
  <c r="AX3" i="27" s="1"/>
  <c r="AY3" i="27" s="1"/>
  <c r="AZ3" i="27" s="1"/>
  <c r="BA3" i="27" s="1"/>
  <c r="AP4" i="27"/>
  <c r="AQ4" i="27"/>
  <c r="AR4" i="27"/>
  <c r="AS4" i="27" s="1"/>
  <c r="AT4" i="27" s="1"/>
  <c r="AU4" i="27" s="1"/>
  <c r="AV4" i="27" s="1"/>
  <c r="AW4" i="27" s="1"/>
  <c r="AX4" i="27" s="1"/>
  <c r="AY4" i="27" s="1"/>
  <c r="AZ4" i="27" s="1"/>
  <c r="BA4" i="27" s="1"/>
  <c r="AP5" i="27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AP6" i="27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AP7" i="27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AP8" i="27"/>
  <c r="AQ8" i="27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AP9" i="27"/>
  <c r="AQ9" i="27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D3" i="25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C3" i="25"/>
  <c r="G2" i="25"/>
  <c r="H2" i="25"/>
  <c r="I2" i="25"/>
  <c r="J2" i="25"/>
  <c r="O2" i="25"/>
  <c r="P2" i="25"/>
  <c r="Q2" i="25"/>
  <c r="R2" i="25"/>
  <c r="W2" i="25"/>
  <c r="X2" i="25"/>
  <c r="Y2" i="25"/>
  <c r="Z2" i="25"/>
  <c r="AE2" i="25"/>
  <c r="AF2" i="25"/>
  <c r="AG2" i="25"/>
  <c r="AH2" i="25"/>
  <c r="AM2" i="25"/>
  <c r="AN2" i="25"/>
  <c r="AO2" i="25"/>
  <c r="AP2" i="25"/>
  <c r="AU2" i="25"/>
  <c r="AV2" i="25"/>
  <c r="AW2" i="25"/>
  <c r="AX2" i="25"/>
  <c r="C4" i="25"/>
  <c r="C2" i="25" s="1"/>
  <c r="D4" i="25"/>
  <c r="D2" i="25" s="1"/>
  <c r="E4" i="25"/>
  <c r="E5" i="25" s="1"/>
  <c r="F4" i="25"/>
  <c r="F5" i="25" s="1"/>
  <c r="G4" i="25"/>
  <c r="G5" i="25" s="1"/>
  <c r="H4" i="25"/>
  <c r="I4" i="25"/>
  <c r="J4" i="25"/>
  <c r="K4" i="25"/>
  <c r="K2" i="25" s="1"/>
  <c r="L4" i="25"/>
  <c r="L2" i="25" s="1"/>
  <c r="M4" i="25"/>
  <c r="M5" i="25" s="1"/>
  <c r="N4" i="25"/>
  <c r="N5" i="25" s="1"/>
  <c r="O4" i="25"/>
  <c r="O5" i="25" s="1"/>
  <c r="P4" i="25"/>
  <c r="Q4" i="25"/>
  <c r="R4" i="25"/>
  <c r="S4" i="25"/>
  <c r="S2" i="25" s="1"/>
  <c r="T4" i="25"/>
  <c r="T2" i="25" s="1"/>
  <c r="U4" i="25"/>
  <c r="U5" i="25" s="1"/>
  <c r="V4" i="25"/>
  <c r="V5" i="25" s="1"/>
  <c r="W4" i="25"/>
  <c r="W5" i="25" s="1"/>
  <c r="X4" i="25"/>
  <c r="Y4" i="25"/>
  <c r="Z4" i="25"/>
  <c r="AA4" i="25"/>
  <c r="AA2" i="25" s="1"/>
  <c r="AB4" i="25"/>
  <c r="AB2" i="25" s="1"/>
  <c r="AC4" i="25"/>
  <c r="AC5" i="25" s="1"/>
  <c r="AD4" i="25"/>
  <c r="AD5" i="25" s="1"/>
  <c r="AE4" i="25"/>
  <c r="AE5" i="25" s="1"/>
  <c r="AF4" i="25"/>
  <c r="AG4" i="25"/>
  <c r="AH4" i="25"/>
  <c r="AI4" i="25"/>
  <c r="AI2" i="25" s="1"/>
  <c r="AJ4" i="25"/>
  <c r="AJ2" i="25" s="1"/>
  <c r="AK4" i="25"/>
  <c r="AK5" i="25" s="1"/>
  <c r="AL4" i="25"/>
  <c r="AL5" i="25" s="1"/>
  <c r="AM4" i="25"/>
  <c r="AM5" i="25" s="1"/>
  <c r="AN4" i="25"/>
  <c r="AO4" i="25"/>
  <c r="AP4" i="25"/>
  <c r="AQ4" i="25"/>
  <c r="AQ2" i="25" s="1"/>
  <c r="AR4" i="25"/>
  <c r="AR2" i="25" s="1"/>
  <c r="AS4" i="25"/>
  <c r="AS5" i="25" s="1"/>
  <c r="AT4" i="25"/>
  <c r="AT5" i="25" s="1"/>
  <c r="AU4" i="25"/>
  <c r="AU5" i="25" s="1"/>
  <c r="AV4" i="25"/>
  <c r="AW4" i="25"/>
  <c r="AX4" i="25"/>
  <c r="AY4" i="25"/>
  <c r="AY2" i="25" s="1"/>
  <c r="AZ4" i="25"/>
  <c r="AZ2" i="25" s="1"/>
  <c r="BA4" i="25"/>
  <c r="BA5" i="25" s="1"/>
  <c r="C5" i="25"/>
  <c r="H5" i="25"/>
  <c r="I5" i="25"/>
  <c r="J5" i="25"/>
  <c r="K5" i="25"/>
  <c r="P5" i="25"/>
  <c r="Q5" i="25"/>
  <c r="R5" i="25"/>
  <c r="S5" i="25"/>
  <c r="X5" i="25"/>
  <c r="Y5" i="25"/>
  <c r="Z5" i="25"/>
  <c r="AA5" i="25"/>
  <c r="AF5" i="25"/>
  <c r="AG5" i="25"/>
  <c r="AH5" i="25"/>
  <c r="AI5" i="25"/>
  <c r="AN5" i="25"/>
  <c r="AO5" i="25"/>
  <c r="AP5" i="25"/>
  <c r="AQ5" i="25"/>
  <c r="AV5" i="25"/>
  <c r="AW5" i="25"/>
  <c r="AX5" i="25"/>
  <c r="AY5" i="25"/>
  <c r="E6" i="25"/>
  <c r="F6" i="25"/>
  <c r="F9" i="25" s="1"/>
  <c r="G6" i="25"/>
  <c r="G9" i="25" s="1"/>
  <c r="H6" i="25"/>
  <c r="H9" i="25" s="1"/>
  <c r="I6" i="25"/>
  <c r="I9" i="25" s="1"/>
  <c r="J6" i="25"/>
  <c r="M6" i="25"/>
  <c r="N6" i="25"/>
  <c r="N9" i="25" s="1"/>
  <c r="O6" i="25"/>
  <c r="O9" i="25" s="1"/>
  <c r="P6" i="25"/>
  <c r="P9" i="25" s="1"/>
  <c r="Q6" i="25"/>
  <c r="Q9" i="25" s="1"/>
  <c r="R6" i="25"/>
  <c r="U6" i="25"/>
  <c r="V6" i="25"/>
  <c r="V9" i="25" s="1"/>
  <c r="W6" i="25"/>
  <c r="W9" i="25" s="1"/>
  <c r="X6" i="25"/>
  <c r="X9" i="25" s="1"/>
  <c r="Y6" i="25"/>
  <c r="Y9" i="25" s="1"/>
  <c r="Z6" i="25"/>
  <c r="AC6" i="25"/>
  <c r="AD6" i="25"/>
  <c r="AD9" i="25" s="1"/>
  <c r="AE6" i="25"/>
  <c r="AE9" i="25" s="1"/>
  <c r="AF6" i="25"/>
  <c r="AF9" i="25" s="1"/>
  <c r="AG6" i="25"/>
  <c r="AG9" i="25" s="1"/>
  <c r="AH6" i="25"/>
  <c r="AK6" i="25"/>
  <c r="AL6" i="25"/>
  <c r="AL9" i="25" s="1"/>
  <c r="AM6" i="25"/>
  <c r="AM9" i="25" s="1"/>
  <c r="AN6" i="25"/>
  <c r="AN9" i="25" s="1"/>
  <c r="AO6" i="25"/>
  <c r="AO9" i="25" s="1"/>
  <c r="AP6" i="25"/>
  <c r="AS6" i="25"/>
  <c r="AT6" i="25"/>
  <c r="AT9" i="25" s="1"/>
  <c r="AU6" i="25"/>
  <c r="AU9" i="25" s="1"/>
  <c r="AV6" i="25"/>
  <c r="AV9" i="25" s="1"/>
  <c r="AW6" i="25"/>
  <c r="AW9" i="25" s="1"/>
  <c r="AX6" i="25"/>
  <c r="BA6" i="25"/>
  <c r="E9" i="25"/>
  <c r="J9" i="25"/>
  <c r="M9" i="25"/>
  <c r="R9" i="25"/>
  <c r="U9" i="25"/>
  <c r="Z9" i="25"/>
  <c r="AC9" i="25"/>
  <c r="AH9" i="25"/>
  <c r="AK9" i="25"/>
  <c r="AP9" i="25"/>
  <c r="AS9" i="25"/>
  <c r="AX9" i="25"/>
  <c r="BA9" i="25"/>
  <c r="C3" i="23"/>
  <c r="D3" i="23"/>
  <c r="E3" i="23"/>
  <c r="F3" i="23"/>
  <c r="F6" i="23" s="1"/>
  <c r="F9" i="23" s="1"/>
  <c r="G3" i="23"/>
  <c r="H3" i="23"/>
  <c r="H6" i="23" s="1"/>
  <c r="H9" i="23" s="1"/>
  <c r="I3" i="23"/>
  <c r="I6" i="23" s="1"/>
  <c r="I9" i="23" s="1"/>
  <c r="J3" i="23"/>
  <c r="J6" i="23" s="1"/>
  <c r="J9" i="23" s="1"/>
  <c r="K3" i="23"/>
  <c r="L3" i="23"/>
  <c r="M3" i="23"/>
  <c r="N3" i="23"/>
  <c r="N6" i="23" s="1"/>
  <c r="N9" i="23" s="1"/>
  <c r="O3" i="23"/>
  <c r="P3" i="23"/>
  <c r="P6" i="23" s="1"/>
  <c r="P9" i="23" s="1"/>
  <c r="Q3" i="23"/>
  <c r="Q6" i="23" s="1"/>
  <c r="Q9" i="23" s="1"/>
  <c r="R3" i="23"/>
  <c r="R6" i="23" s="1"/>
  <c r="R9" i="23" s="1"/>
  <c r="S3" i="23"/>
  <c r="T3" i="23"/>
  <c r="U3" i="23"/>
  <c r="V3" i="23"/>
  <c r="V6" i="23" s="1"/>
  <c r="V9" i="23" s="1"/>
  <c r="W3" i="23"/>
  <c r="X3" i="23"/>
  <c r="X6" i="23" s="1"/>
  <c r="X9" i="23" s="1"/>
  <c r="Y3" i="23"/>
  <c r="Y6" i="23" s="1"/>
  <c r="Y9" i="23" s="1"/>
  <c r="Z3" i="23"/>
  <c r="Z6" i="23" s="1"/>
  <c r="Z9" i="23" s="1"/>
  <c r="AA3" i="23"/>
  <c r="AB3" i="23"/>
  <c r="AC3" i="23"/>
  <c r="AD3" i="23"/>
  <c r="AD6" i="23" s="1"/>
  <c r="AD9" i="23" s="1"/>
  <c r="AE3" i="23"/>
  <c r="AF3" i="23"/>
  <c r="AF6" i="23" s="1"/>
  <c r="AF9" i="23" s="1"/>
  <c r="AG3" i="23"/>
  <c r="AG6" i="23" s="1"/>
  <c r="AG9" i="23" s="1"/>
  <c r="AH3" i="23"/>
  <c r="AH6" i="23" s="1"/>
  <c r="AH9" i="23" s="1"/>
  <c r="AI3" i="23"/>
  <c r="AJ3" i="23"/>
  <c r="AK3" i="23"/>
  <c r="AL3" i="23"/>
  <c r="AL6" i="23" s="1"/>
  <c r="AL9" i="23" s="1"/>
  <c r="AM3" i="23"/>
  <c r="AN3" i="23"/>
  <c r="AN6" i="23" s="1"/>
  <c r="AN9" i="23" s="1"/>
  <c r="AO3" i="23"/>
  <c r="AO6" i="23" s="1"/>
  <c r="AO9" i="23" s="1"/>
  <c r="AP3" i="23"/>
  <c r="AP6" i="23" s="1"/>
  <c r="AP9" i="23" s="1"/>
  <c r="AQ3" i="23"/>
  <c r="AR3" i="23"/>
  <c r="AS3" i="23"/>
  <c r="AT3" i="23"/>
  <c r="AT6" i="23" s="1"/>
  <c r="AT9" i="23" s="1"/>
  <c r="AU3" i="23"/>
  <c r="AV3" i="23"/>
  <c r="AV6" i="23" s="1"/>
  <c r="AV9" i="23" s="1"/>
  <c r="AW3" i="23"/>
  <c r="AW6" i="23" s="1"/>
  <c r="AW9" i="23" s="1"/>
  <c r="AX3" i="23"/>
  <c r="AX6" i="23" s="1"/>
  <c r="AX9" i="23" s="1"/>
  <c r="AY3" i="23"/>
  <c r="AZ3" i="23"/>
  <c r="BA3" i="23"/>
  <c r="C6" i="23"/>
  <c r="C9" i="23" s="1"/>
  <c r="D6" i="23"/>
  <c r="E6" i="23"/>
  <c r="E9" i="23" s="1"/>
  <c r="G6" i="23"/>
  <c r="G9" i="23" s="1"/>
  <c r="K6" i="23"/>
  <c r="K9" i="23" s="1"/>
  <c r="L6" i="23"/>
  <c r="M6" i="23"/>
  <c r="M9" i="23" s="1"/>
  <c r="O6" i="23"/>
  <c r="O9" i="23" s="1"/>
  <c r="S6" i="23"/>
  <c r="S9" i="23" s="1"/>
  <c r="T6" i="23"/>
  <c r="U6" i="23"/>
  <c r="U9" i="23" s="1"/>
  <c r="W6" i="23"/>
  <c r="W9" i="23" s="1"/>
  <c r="AA6" i="23"/>
  <c r="AA9" i="23" s="1"/>
  <c r="AB6" i="23"/>
  <c r="AC6" i="23"/>
  <c r="AC9" i="23" s="1"/>
  <c r="AE6" i="23"/>
  <c r="AE9" i="23" s="1"/>
  <c r="AI6" i="23"/>
  <c r="AI9" i="23" s="1"/>
  <c r="AJ6" i="23"/>
  <c r="AK6" i="23"/>
  <c r="AK9" i="23" s="1"/>
  <c r="AM6" i="23"/>
  <c r="AM9" i="23" s="1"/>
  <c r="AQ6" i="23"/>
  <c r="AQ9" i="23" s="1"/>
  <c r="AR6" i="23"/>
  <c r="AS6" i="23"/>
  <c r="AS9" i="23" s="1"/>
  <c r="AU6" i="23"/>
  <c r="AU9" i="23" s="1"/>
  <c r="AY6" i="23"/>
  <c r="AY9" i="23" s="1"/>
  <c r="AZ6" i="23"/>
  <c r="BA6" i="23"/>
  <c r="BA9" i="23" s="1"/>
  <c r="D9" i="23"/>
  <c r="L9" i="23"/>
  <c r="T9" i="23"/>
  <c r="AB9" i="23"/>
  <c r="AJ9" i="23"/>
  <c r="AR9" i="23"/>
  <c r="AZ9" i="23"/>
  <c r="C2" i="19"/>
  <c r="D2" i="19"/>
  <c r="E2" i="19"/>
  <c r="F2" i="19"/>
  <c r="G2" i="19"/>
  <c r="H2" i="19"/>
  <c r="I2" i="19"/>
  <c r="J2" i="19"/>
  <c r="K2" i="19"/>
  <c r="L2" i="19"/>
  <c r="M2" i="19"/>
  <c r="N2" i="19"/>
  <c r="O2" i="19"/>
  <c r="P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AF2" i="19"/>
  <c r="AG2" i="19"/>
  <c r="AH2" i="19"/>
  <c r="AI2" i="19"/>
  <c r="AJ2" i="19"/>
  <c r="AK2" i="19"/>
  <c r="AL2" i="19"/>
  <c r="AM2" i="19"/>
  <c r="AN2" i="19"/>
  <c r="AO2" i="19"/>
  <c r="AP2" i="19"/>
  <c r="AQ2" i="19"/>
  <c r="AR2" i="19"/>
  <c r="AS2" i="19"/>
  <c r="AT2" i="19"/>
  <c r="AU2" i="19"/>
  <c r="AV2" i="19"/>
  <c r="AW2" i="19"/>
  <c r="AX2" i="19"/>
  <c r="AY2" i="19"/>
  <c r="AZ2" i="19"/>
  <c r="BA2" i="19"/>
  <c r="C4" i="19"/>
  <c r="D4" i="19"/>
  <c r="D5" i="19" s="1"/>
  <c r="E4" i="19"/>
  <c r="E5" i="19" s="1"/>
  <c r="F4" i="19"/>
  <c r="F5" i="19" s="1"/>
  <c r="G4" i="19"/>
  <c r="G5" i="19" s="1"/>
  <c r="H4" i="19"/>
  <c r="I4" i="19"/>
  <c r="J4" i="19"/>
  <c r="K4" i="19"/>
  <c r="L4" i="19"/>
  <c r="L5" i="19" s="1"/>
  <c r="M4" i="19"/>
  <c r="M5" i="19" s="1"/>
  <c r="N4" i="19"/>
  <c r="N5" i="19" s="1"/>
  <c r="O4" i="19"/>
  <c r="P4" i="19"/>
  <c r="Q4" i="19"/>
  <c r="R4" i="19"/>
  <c r="S4" i="19"/>
  <c r="T4" i="19"/>
  <c r="T5" i="19" s="1"/>
  <c r="U4" i="19"/>
  <c r="U5" i="19" s="1"/>
  <c r="V4" i="19"/>
  <c r="V5" i="19" s="1"/>
  <c r="W4" i="19"/>
  <c r="X4" i="19"/>
  <c r="Y4" i="19"/>
  <c r="Z4" i="19"/>
  <c r="AA4" i="19"/>
  <c r="AB4" i="19"/>
  <c r="AB5" i="19" s="1"/>
  <c r="AC4" i="19"/>
  <c r="AC5" i="19" s="1"/>
  <c r="AD4" i="19"/>
  <c r="AD5" i="19" s="1"/>
  <c r="AE4" i="19"/>
  <c r="AF4" i="19"/>
  <c r="AG4" i="19"/>
  <c r="AH4" i="19"/>
  <c r="AI4" i="19"/>
  <c r="AJ4" i="19"/>
  <c r="AJ5" i="19" s="1"/>
  <c r="AK4" i="19"/>
  <c r="AK5" i="19" s="1"/>
  <c r="AL4" i="19"/>
  <c r="AL5" i="19" s="1"/>
  <c r="AM4" i="19"/>
  <c r="AN4" i="19"/>
  <c r="AO4" i="19"/>
  <c r="AP4" i="19"/>
  <c r="AQ4" i="19"/>
  <c r="AR4" i="19"/>
  <c r="AR5" i="19" s="1"/>
  <c r="AS4" i="19"/>
  <c r="AS5" i="19" s="1"/>
  <c r="AT4" i="19"/>
  <c r="AT5" i="19" s="1"/>
  <c r="AU4" i="19"/>
  <c r="AV4" i="19"/>
  <c r="AW4" i="19"/>
  <c r="AX4" i="19"/>
  <c r="AY4" i="19"/>
  <c r="AZ4" i="19"/>
  <c r="AZ5" i="19" s="1"/>
  <c r="BA4" i="19"/>
  <c r="BA5" i="19" s="1"/>
  <c r="C5" i="19"/>
  <c r="H5" i="19"/>
  <c r="I5" i="19"/>
  <c r="J5" i="19"/>
  <c r="K5" i="19"/>
  <c r="O5" i="19"/>
  <c r="P5" i="19"/>
  <c r="Q5" i="19"/>
  <c r="R5" i="19"/>
  <c r="S5" i="19"/>
  <c r="W5" i="19"/>
  <c r="X5" i="19"/>
  <c r="Y5" i="19"/>
  <c r="Z5" i="19"/>
  <c r="AA5" i="19"/>
  <c r="AE5" i="19"/>
  <c r="AF5" i="19"/>
  <c r="AG5" i="19"/>
  <c r="AH5" i="19"/>
  <c r="AI5" i="19"/>
  <c r="AM5" i="19"/>
  <c r="AN5" i="19"/>
  <c r="AO5" i="19"/>
  <c r="AP5" i="19"/>
  <c r="AQ5" i="19"/>
  <c r="AU5" i="19"/>
  <c r="AV5" i="19"/>
  <c r="AW5" i="19"/>
  <c r="AX5" i="19"/>
  <c r="AY5" i="19"/>
  <c r="C2" i="16"/>
  <c r="D2" i="16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AN2" i="16"/>
  <c r="AO2" i="16"/>
  <c r="AP2" i="16"/>
  <c r="AQ2" i="16"/>
  <c r="AR2" i="16"/>
  <c r="AS2" i="16"/>
  <c r="AT2" i="16"/>
  <c r="AU2" i="16"/>
  <c r="AV2" i="16"/>
  <c r="AW2" i="16"/>
  <c r="AX2" i="16"/>
  <c r="AY2" i="16"/>
  <c r="AZ2" i="16"/>
  <c r="BA2" i="16"/>
  <c r="C3" i="16"/>
  <c r="D3" i="16"/>
  <c r="D7" i="16" s="1"/>
  <c r="E3" i="16"/>
  <c r="E7" i="16" s="1"/>
  <c r="F3" i="16"/>
  <c r="G3" i="16"/>
  <c r="G7" i="16" s="1"/>
  <c r="H3" i="16"/>
  <c r="I3" i="16"/>
  <c r="J3" i="16"/>
  <c r="K3" i="16"/>
  <c r="L3" i="16"/>
  <c r="L7" i="16" s="1"/>
  <c r="M3" i="16"/>
  <c r="M7" i="16" s="1"/>
  <c r="N3" i="16"/>
  <c r="O3" i="16"/>
  <c r="O7" i="16" s="1"/>
  <c r="P3" i="16"/>
  <c r="Q3" i="16"/>
  <c r="R3" i="16"/>
  <c r="S3" i="16"/>
  <c r="T3" i="16"/>
  <c r="T7" i="16" s="1"/>
  <c r="U3" i="16"/>
  <c r="U7" i="16" s="1"/>
  <c r="V3" i="16"/>
  <c r="W3" i="16"/>
  <c r="W7" i="16" s="1"/>
  <c r="X3" i="16"/>
  <c r="Y3" i="16"/>
  <c r="Z3" i="16"/>
  <c r="AA3" i="16"/>
  <c r="AB3" i="16"/>
  <c r="AB7" i="16" s="1"/>
  <c r="AC3" i="16"/>
  <c r="AC7" i="16" s="1"/>
  <c r="AD3" i="16"/>
  <c r="AE3" i="16"/>
  <c r="AE7" i="16" s="1"/>
  <c r="AF3" i="16"/>
  <c r="AG3" i="16"/>
  <c r="AH3" i="16"/>
  <c r="AI3" i="16"/>
  <c r="AJ3" i="16"/>
  <c r="AJ7" i="16" s="1"/>
  <c r="AK3" i="16"/>
  <c r="AK7" i="16" s="1"/>
  <c r="AL3" i="16"/>
  <c r="AM3" i="16"/>
  <c r="AM7" i="16" s="1"/>
  <c r="AN3" i="16"/>
  <c r="AO3" i="16"/>
  <c r="AP3" i="16"/>
  <c r="AQ3" i="16"/>
  <c r="AR3" i="16"/>
  <c r="AR7" i="16" s="1"/>
  <c r="AS3" i="16"/>
  <c r="AS7" i="16" s="1"/>
  <c r="AT3" i="16"/>
  <c r="AU3" i="16"/>
  <c r="AU7" i="16" s="1"/>
  <c r="AV3" i="16"/>
  <c r="AW3" i="16"/>
  <c r="AX3" i="16"/>
  <c r="AY3" i="16"/>
  <c r="AZ3" i="16"/>
  <c r="AZ7" i="16" s="1"/>
  <c r="BA3" i="16"/>
  <c r="BA7" i="16" s="1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AN4" i="16"/>
  <c r="AO4" i="16"/>
  <c r="AP4" i="16"/>
  <c r="AQ4" i="16"/>
  <c r="AR4" i="16"/>
  <c r="AS4" i="16"/>
  <c r="AT4" i="16"/>
  <c r="AU4" i="16"/>
  <c r="AV4" i="16"/>
  <c r="AW4" i="16"/>
  <c r="AX4" i="16"/>
  <c r="AY4" i="16"/>
  <c r="AZ4" i="16"/>
  <c r="BA4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AN5" i="16"/>
  <c r="AO5" i="16"/>
  <c r="AP5" i="16"/>
  <c r="AQ5" i="16"/>
  <c r="AR5" i="16"/>
  <c r="AS5" i="16"/>
  <c r="AT5" i="16"/>
  <c r="AU5" i="16"/>
  <c r="AV5" i="16"/>
  <c r="AW5" i="16"/>
  <c r="AX5" i="16"/>
  <c r="AY5" i="16"/>
  <c r="AZ5" i="16"/>
  <c r="BA5" i="16"/>
  <c r="C6" i="16"/>
  <c r="C9" i="16" s="1"/>
  <c r="D6" i="16"/>
  <c r="D9" i="16" s="1"/>
  <c r="E6" i="16"/>
  <c r="F6" i="16"/>
  <c r="F9" i="16" s="1"/>
  <c r="G6" i="16"/>
  <c r="H6" i="16"/>
  <c r="I6" i="16"/>
  <c r="J6" i="16"/>
  <c r="J9" i="16" s="1"/>
  <c r="K6" i="16"/>
  <c r="K9" i="16" s="1"/>
  <c r="L6" i="16"/>
  <c r="L9" i="16" s="1"/>
  <c r="M6" i="16"/>
  <c r="N6" i="16"/>
  <c r="N9" i="16" s="1"/>
  <c r="O6" i="16"/>
  <c r="P6" i="16"/>
  <c r="Q6" i="16"/>
  <c r="R6" i="16"/>
  <c r="R9" i="16" s="1"/>
  <c r="S6" i="16"/>
  <c r="S9" i="16" s="1"/>
  <c r="T6" i="16"/>
  <c r="T9" i="16" s="1"/>
  <c r="U6" i="16"/>
  <c r="V6" i="16"/>
  <c r="V9" i="16" s="1"/>
  <c r="W6" i="16"/>
  <c r="X6" i="16"/>
  <c r="Y6" i="16"/>
  <c r="Z6" i="16"/>
  <c r="Z9" i="16" s="1"/>
  <c r="AA6" i="16"/>
  <c r="AA9" i="16" s="1"/>
  <c r="AB6" i="16"/>
  <c r="AB9" i="16" s="1"/>
  <c r="AC6" i="16"/>
  <c r="AD6" i="16"/>
  <c r="AD9" i="16" s="1"/>
  <c r="AE6" i="16"/>
  <c r="AF6" i="16"/>
  <c r="AG6" i="16"/>
  <c r="AH6" i="16"/>
  <c r="AH9" i="16" s="1"/>
  <c r="AI6" i="16"/>
  <c r="AI9" i="16" s="1"/>
  <c r="AJ6" i="16"/>
  <c r="AJ9" i="16" s="1"/>
  <c r="AK6" i="16"/>
  <c r="AL6" i="16"/>
  <c r="AL9" i="16" s="1"/>
  <c r="AM6" i="16"/>
  <c r="AN6" i="16"/>
  <c r="AO6" i="16"/>
  <c r="AP6" i="16"/>
  <c r="AP9" i="16" s="1"/>
  <c r="AQ6" i="16"/>
  <c r="AQ9" i="16" s="1"/>
  <c r="AR6" i="16"/>
  <c r="AR9" i="16" s="1"/>
  <c r="AS6" i="16"/>
  <c r="AT6" i="16"/>
  <c r="AT9" i="16" s="1"/>
  <c r="AU6" i="16"/>
  <c r="AV6" i="16"/>
  <c r="AW6" i="16"/>
  <c r="AX6" i="16"/>
  <c r="AX9" i="16" s="1"/>
  <c r="AY6" i="16"/>
  <c r="AY9" i="16" s="1"/>
  <c r="AZ6" i="16"/>
  <c r="AZ9" i="16" s="1"/>
  <c r="BA6" i="16"/>
  <c r="C7" i="16"/>
  <c r="F7" i="16"/>
  <c r="H7" i="16"/>
  <c r="I7" i="16"/>
  <c r="J7" i="16"/>
  <c r="K7" i="16"/>
  <c r="N7" i="16"/>
  <c r="P7" i="16"/>
  <c r="Q7" i="16"/>
  <c r="R7" i="16"/>
  <c r="S7" i="16"/>
  <c r="V7" i="16"/>
  <c r="X7" i="16"/>
  <c r="Y7" i="16"/>
  <c r="Z7" i="16"/>
  <c r="AA7" i="16"/>
  <c r="AD7" i="16"/>
  <c r="AF7" i="16"/>
  <c r="AG7" i="16"/>
  <c r="AH7" i="16"/>
  <c r="AI7" i="16"/>
  <c r="AL7" i="16"/>
  <c r="AN7" i="16"/>
  <c r="AO7" i="16"/>
  <c r="AP7" i="16"/>
  <c r="AQ7" i="16"/>
  <c r="AT7" i="16"/>
  <c r="AV7" i="16"/>
  <c r="AW7" i="16"/>
  <c r="AX7" i="16"/>
  <c r="AY7" i="16"/>
  <c r="E9" i="16"/>
  <c r="G9" i="16"/>
  <c r="H9" i="16"/>
  <c r="I9" i="16"/>
  <c r="M9" i="16"/>
  <c r="O9" i="16"/>
  <c r="P9" i="16"/>
  <c r="Q9" i="16"/>
  <c r="U9" i="16"/>
  <c r="W9" i="16"/>
  <c r="X9" i="16"/>
  <c r="Y9" i="16"/>
  <c r="AC9" i="16"/>
  <c r="AE9" i="16"/>
  <c r="AF9" i="16"/>
  <c r="AG9" i="16"/>
  <c r="AK9" i="16"/>
  <c r="AM9" i="16"/>
  <c r="AN9" i="16"/>
  <c r="AO9" i="16"/>
  <c r="AS9" i="16"/>
  <c r="AU9" i="16"/>
  <c r="AV9" i="16"/>
  <c r="AW9" i="16"/>
  <c r="BA9" i="16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C2" i="9"/>
  <c r="D2" i="9"/>
  <c r="E2" i="9"/>
  <c r="F2" i="9"/>
  <c r="F4" i="9" s="1"/>
  <c r="G2" i="9"/>
  <c r="G6" i="9" s="1"/>
  <c r="G9" i="9" s="1"/>
  <c r="H2" i="9"/>
  <c r="H3" i="9" s="1"/>
  <c r="H7" i="9" s="1"/>
  <c r="I2" i="9"/>
  <c r="I3" i="9" s="1"/>
  <c r="I7" i="9" s="1"/>
  <c r="J2" i="9"/>
  <c r="J5" i="9" s="1"/>
  <c r="K2" i="9"/>
  <c r="L2" i="9"/>
  <c r="M2" i="9"/>
  <c r="N2" i="9"/>
  <c r="N4" i="9" s="1"/>
  <c r="O2" i="9"/>
  <c r="O6" i="9" s="1"/>
  <c r="O9" i="9" s="1"/>
  <c r="P2" i="9"/>
  <c r="P3" i="9" s="1"/>
  <c r="P7" i="9" s="1"/>
  <c r="Q2" i="9"/>
  <c r="Q3" i="9" s="1"/>
  <c r="Q7" i="9" s="1"/>
  <c r="R2" i="9"/>
  <c r="R5" i="9" s="1"/>
  <c r="S2" i="9"/>
  <c r="T2" i="9"/>
  <c r="U2" i="9"/>
  <c r="V2" i="9"/>
  <c r="V4" i="9" s="1"/>
  <c r="W2" i="9"/>
  <c r="W6" i="9" s="1"/>
  <c r="W9" i="9" s="1"/>
  <c r="X2" i="9"/>
  <c r="X3" i="9" s="1"/>
  <c r="X7" i="9" s="1"/>
  <c r="Y2" i="9"/>
  <c r="Y3" i="9" s="1"/>
  <c r="Y7" i="9" s="1"/>
  <c r="Z2" i="9"/>
  <c r="Z5" i="9" s="1"/>
  <c r="AA2" i="9"/>
  <c r="AB2" i="9"/>
  <c r="AC2" i="9"/>
  <c r="AD2" i="9"/>
  <c r="AD4" i="9" s="1"/>
  <c r="AE2" i="9"/>
  <c r="AE6" i="9" s="1"/>
  <c r="AE9" i="9" s="1"/>
  <c r="AF2" i="9"/>
  <c r="AF3" i="9" s="1"/>
  <c r="AF7" i="9" s="1"/>
  <c r="AG2" i="9"/>
  <c r="AG3" i="9" s="1"/>
  <c r="AG7" i="9" s="1"/>
  <c r="AH2" i="9"/>
  <c r="AH5" i="9" s="1"/>
  <c r="AI2" i="9"/>
  <c r="AJ2" i="9"/>
  <c r="AK2" i="9"/>
  <c r="AL2" i="9"/>
  <c r="AL4" i="9" s="1"/>
  <c r="AM2" i="9"/>
  <c r="AM6" i="9" s="1"/>
  <c r="AM9" i="9" s="1"/>
  <c r="AN2" i="9"/>
  <c r="AN3" i="9" s="1"/>
  <c r="AN7" i="9" s="1"/>
  <c r="AO2" i="9"/>
  <c r="AO3" i="9" s="1"/>
  <c r="AO7" i="9" s="1"/>
  <c r="AP2" i="9"/>
  <c r="AP5" i="9" s="1"/>
  <c r="AQ2" i="9"/>
  <c r="AR2" i="9"/>
  <c r="AS2" i="9"/>
  <c r="AT2" i="9"/>
  <c r="AT4" i="9" s="1"/>
  <c r="AU2" i="9"/>
  <c r="AU6" i="9" s="1"/>
  <c r="AU9" i="9" s="1"/>
  <c r="AV2" i="9"/>
  <c r="AV3" i="9" s="1"/>
  <c r="AV7" i="9" s="1"/>
  <c r="AW2" i="9"/>
  <c r="AW3" i="9" s="1"/>
  <c r="AW7" i="9" s="1"/>
  <c r="AX2" i="9"/>
  <c r="AX5" i="9" s="1"/>
  <c r="AY2" i="9"/>
  <c r="AZ2" i="9"/>
  <c r="BA2" i="9"/>
  <c r="C3" i="9"/>
  <c r="D3" i="9"/>
  <c r="D7" i="9" s="1"/>
  <c r="E3" i="9"/>
  <c r="F3" i="9"/>
  <c r="F7" i="9" s="1"/>
  <c r="G3" i="9"/>
  <c r="G7" i="9" s="1"/>
  <c r="K3" i="9"/>
  <c r="L3" i="9"/>
  <c r="L7" i="9" s="1"/>
  <c r="M3" i="9"/>
  <c r="M7" i="9" s="1"/>
  <c r="N3" i="9"/>
  <c r="N7" i="9" s="1"/>
  <c r="O3" i="9"/>
  <c r="O7" i="9" s="1"/>
  <c r="S3" i="9"/>
  <c r="T3" i="9"/>
  <c r="T7" i="9" s="1"/>
  <c r="U3" i="9"/>
  <c r="V3" i="9"/>
  <c r="V7" i="9" s="1"/>
  <c r="W3" i="9"/>
  <c r="W7" i="9" s="1"/>
  <c r="AA3" i="9"/>
  <c r="AB3" i="9"/>
  <c r="AB7" i="9" s="1"/>
  <c r="AC3" i="9"/>
  <c r="AD3" i="9"/>
  <c r="AD7" i="9" s="1"/>
  <c r="AE3" i="9"/>
  <c r="AE7" i="9" s="1"/>
  <c r="AI3" i="9"/>
  <c r="AJ3" i="9"/>
  <c r="AJ7" i="9" s="1"/>
  <c r="AK3" i="9"/>
  <c r="AL3" i="9"/>
  <c r="AL7" i="9" s="1"/>
  <c r="AM3" i="9"/>
  <c r="AM7" i="9" s="1"/>
  <c r="AQ3" i="9"/>
  <c r="AR3" i="9"/>
  <c r="AR7" i="9" s="1"/>
  <c r="AS3" i="9"/>
  <c r="AT3" i="9"/>
  <c r="AT7" i="9" s="1"/>
  <c r="AU3" i="9"/>
  <c r="AU7" i="9" s="1"/>
  <c r="AY3" i="9"/>
  <c r="AZ3" i="9"/>
  <c r="AZ7" i="9" s="1"/>
  <c r="BA3" i="9"/>
  <c r="C4" i="9"/>
  <c r="D4" i="9"/>
  <c r="E4" i="9"/>
  <c r="H4" i="9"/>
  <c r="I4" i="9"/>
  <c r="K4" i="9"/>
  <c r="L4" i="9"/>
  <c r="M4" i="9"/>
  <c r="P4" i="9"/>
  <c r="S4" i="9"/>
  <c r="T4" i="9"/>
  <c r="U4" i="9"/>
  <c r="X4" i="9"/>
  <c r="Y4" i="9"/>
  <c r="AA4" i="9"/>
  <c r="AB4" i="9"/>
  <c r="AC4" i="9"/>
  <c r="AF4" i="9"/>
  <c r="AG4" i="9"/>
  <c r="AI4" i="9"/>
  <c r="AJ4" i="9"/>
  <c r="AK4" i="9"/>
  <c r="AN4" i="9"/>
  <c r="AO4" i="9"/>
  <c r="AQ4" i="9"/>
  <c r="AR4" i="9"/>
  <c r="AS4" i="9"/>
  <c r="AV4" i="9"/>
  <c r="AW4" i="9"/>
  <c r="AY4" i="9"/>
  <c r="AZ4" i="9"/>
  <c r="BA4" i="9"/>
  <c r="C5" i="9"/>
  <c r="D5" i="9"/>
  <c r="E5" i="9"/>
  <c r="F5" i="9"/>
  <c r="H5" i="9"/>
  <c r="I5" i="9"/>
  <c r="K5" i="9"/>
  <c r="L5" i="9"/>
  <c r="M5" i="9"/>
  <c r="N5" i="9"/>
  <c r="P5" i="9"/>
  <c r="Q5" i="9"/>
  <c r="S5" i="9"/>
  <c r="T5" i="9"/>
  <c r="U5" i="9"/>
  <c r="V5" i="9"/>
  <c r="X5" i="9"/>
  <c r="Y5" i="9"/>
  <c r="AA5" i="9"/>
  <c r="AB5" i="9"/>
  <c r="AC5" i="9"/>
  <c r="AD5" i="9"/>
  <c r="AF5" i="9"/>
  <c r="AG5" i="9"/>
  <c r="AI5" i="9"/>
  <c r="AJ5" i="9"/>
  <c r="AK5" i="9"/>
  <c r="AL5" i="9"/>
  <c r="AN5" i="9"/>
  <c r="AO5" i="9"/>
  <c r="AQ5" i="9"/>
  <c r="AR5" i="9"/>
  <c r="AS5" i="9"/>
  <c r="AT5" i="9"/>
  <c r="AV5" i="9"/>
  <c r="AW5" i="9"/>
  <c r="AY5" i="9"/>
  <c r="AZ5" i="9"/>
  <c r="BA5" i="9"/>
  <c r="C6" i="9"/>
  <c r="C9" i="9" s="1"/>
  <c r="D6" i="9"/>
  <c r="E6" i="9"/>
  <c r="F6" i="9"/>
  <c r="F9" i="9" s="1"/>
  <c r="H6" i="9"/>
  <c r="K6" i="9"/>
  <c r="K9" i="9" s="1"/>
  <c r="L6" i="9"/>
  <c r="M6" i="9"/>
  <c r="N6" i="9"/>
  <c r="N9" i="9" s="1"/>
  <c r="P6" i="9"/>
  <c r="S6" i="9"/>
  <c r="S9" i="9" s="1"/>
  <c r="T6" i="9"/>
  <c r="U6" i="9"/>
  <c r="V6" i="9"/>
  <c r="V9" i="9" s="1"/>
  <c r="X6" i="9"/>
  <c r="AA6" i="9"/>
  <c r="AA9" i="9" s="1"/>
  <c r="AB6" i="9"/>
  <c r="AC6" i="9"/>
  <c r="AD6" i="9"/>
  <c r="AD9" i="9" s="1"/>
  <c r="AF6" i="9"/>
  <c r="AI6" i="9"/>
  <c r="AI9" i="9" s="1"/>
  <c r="AJ6" i="9"/>
  <c r="AK6" i="9"/>
  <c r="AL6" i="9"/>
  <c r="AL9" i="9" s="1"/>
  <c r="AN6" i="9"/>
  <c r="AQ6" i="9"/>
  <c r="AQ9" i="9" s="1"/>
  <c r="AR6" i="9"/>
  <c r="AS6" i="9"/>
  <c r="AT6" i="9"/>
  <c r="AT9" i="9" s="1"/>
  <c r="AV6" i="9"/>
  <c r="AY6" i="9"/>
  <c r="AY9" i="9" s="1"/>
  <c r="AZ6" i="9"/>
  <c r="BA6" i="9"/>
  <c r="C7" i="9"/>
  <c r="E7" i="9"/>
  <c r="K7" i="9"/>
  <c r="S7" i="9"/>
  <c r="U7" i="9"/>
  <c r="AA7" i="9"/>
  <c r="AC7" i="9"/>
  <c r="AI7" i="9"/>
  <c r="AK7" i="9"/>
  <c r="AQ7" i="9"/>
  <c r="AS7" i="9"/>
  <c r="AY7" i="9"/>
  <c r="BA7" i="9"/>
  <c r="D9" i="9"/>
  <c r="E9" i="9"/>
  <c r="H9" i="9"/>
  <c r="L9" i="9"/>
  <c r="M9" i="9"/>
  <c r="P9" i="9"/>
  <c r="T9" i="9"/>
  <c r="U9" i="9"/>
  <c r="X9" i="9"/>
  <c r="AB9" i="9"/>
  <c r="AC9" i="9"/>
  <c r="AF9" i="9"/>
  <c r="AJ9" i="9"/>
  <c r="AK9" i="9"/>
  <c r="AN9" i="9"/>
  <c r="AR9" i="9"/>
  <c r="AS9" i="9"/>
  <c r="AV9" i="9"/>
  <c r="AZ9" i="9"/>
  <c r="BA9" i="9"/>
  <c r="C3" i="8"/>
  <c r="D3" i="8"/>
  <c r="E3" i="8"/>
  <c r="F3" i="8"/>
  <c r="F7" i="8" s="1"/>
  <c r="G3" i="8"/>
  <c r="G7" i="8" s="1"/>
  <c r="H3" i="8"/>
  <c r="H6" i="8" s="1"/>
  <c r="H9" i="8" s="1"/>
  <c r="I3" i="8"/>
  <c r="I6" i="8" s="1"/>
  <c r="I9" i="8" s="1"/>
  <c r="J3" i="8"/>
  <c r="K3" i="8"/>
  <c r="L3" i="8"/>
  <c r="M3" i="8"/>
  <c r="N3" i="8"/>
  <c r="N7" i="8" s="1"/>
  <c r="O3" i="8"/>
  <c r="O7" i="8" s="1"/>
  <c r="P3" i="8"/>
  <c r="P6" i="8" s="1"/>
  <c r="P9" i="8" s="1"/>
  <c r="Q3" i="8"/>
  <c r="Q6" i="8" s="1"/>
  <c r="Q9" i="8" s="1"/>
  <c r="R3" i="8"/>
  <c r="S3" i="8"/>
  <c r="T3" i="8"/>
  <c r="U3" i="8"/>
  <c r="V3" i="8"/>
  <c r="V7" i="8" s="1"/>
  <c r="W3" i="8"/>
  <c r="W7" i="8" s="1"/>
  <c r="X3" i="8"/>
  <c r="X6" i="8" s="1"/>
  <c r="X9" i="8" s="1"/>
  <c r="Y3" i="8"/>
  <c r="Y6" i="8" s="1"/>
  <c r="Y9" i="8" s="1"/>
  <c r="Z3" i="8"/>
  <c r="AA3" i="8"/>
  <c r="AB3" i="8"/>
  <c r="AC3" i="8"/>
  <c r="AD3" i="8"/>
  <c r="AD7" i="8" s="1"/>
  <c r="AE3" i="8"/>
  <c r="AE7" i="8" s="1"/>
  <c r="AF3" i="8"/>
  <c r="AF6" i="8" s="1"/>
  <c r="AF9" i="8" s="1"/>
  <c r="AG3" i="8"/>
  <c r="AG6" i="8" s="1"/>
  <c r="AG9" i="8" s="1"/>
  <c r="AH3" i="8"/>
  <c r="AI3" i="8"/>
  <c r="AJ3" i="8"/>
  <c r="AK3" i="8"/>
  <c r="AL3" i="8"/>
  <c r="AL7" i="8" s="1"/>
  <c r="AM3" i="8"/>
  <c r="AM7" i="8" s="1"/>
  <c r="AN3" i="8"/>
  <c r="AN6" i="8" s="1"/>
  <c r="AN9" i="8" s="1"/>
  <c r="AO3" i="8"/>
  <c r="AO7" i="8" s="1"/>
  <c r="AP3" i="8"/>
  <c r="AQ3" i="8"/>
  <c r="AR3" i="8"/>
  <c r="AS3" i="8"/>
  <c r="AT3" i="8"/>
  <c r="AT7" i="8" s="1"/>
  <c r="AU3" i="8"/>
  <c r="AU7" i="8" s="1"/>
  <c r="AV3" i="8"/>
  <c r="AV6" i="8" s="1"/>
  <c r="AV9" i="8" s="1"/>
  <c r="AW3" i="8"/>
  <c r="AW6" i="8" s="1"/>
  <c r="AW9" i="8" s="1"/>
  <c r="AX3" i="8"/>
  <c r="AY3" i="8"/>
  <c r="AZ3" i="8"/>
  <c r="BA3" i="8"/>
  <c r="C6" i="8"/>
  <c r="C9" i="8" s="1"/>
  <c r="D6" i="8"/>
  <c r="D9" i="8" s="1"/>
  <c r="E6" i="8"/>
  <c r="E9" i="8" s="1"/>
  <c r="F6" i="8"/>
  <c r="F9" i="8" s="1"/>
  <c r="J6" i="8"/>
  <c r="K6" i="8"/>
  <c r="K9" i="8" s="1"/>
  <c r="L6" i="8"/>
  <c r="L9" i="8" s="1"/>
  <c r="M6" i="8"/>
  <c r="M9" i="8" s="1"/>
  <c r="N6" i="8"/>
  <c r="N9" i="8" s="1"/>
  <c r="R6" i="8"/>
  <c r="S6" i="8"/>
  <c r="S9" i="8" s="1"/>
  <c r="T6" i="8"/>
  <c r="T9" i="8" s="1"/>
  <c r="U6" i="8"/>
  <c r="U9" i="8" s="1"/>
  <c r="V6" i="8"/>
  <c r="V9" i="8" s="1"/>
  <c r="Z6" i="8"/>
  <c r="AA6" i="8"/>
  <c r="AA9" i="8" s="1"/>
  <c r="AB6" i="8"/>
  <c r="AB9" i="8" s="1"/>
  <c r="AC6" i="8"/>
  <c r="AC9" i="8" s="1"/>
  <c r="AD6" i="8"/>
  <c r="AD9" i="8" s="1"/>
  <c r="AH6" i="8"/>
  <c r="AI6" i="8"/>
  <c r="AI9" i="8" s="1"/>
  <c r="AJ6" i="8"/>
  <c r="AJ9" i="8" s="1"/>
  <c r="AK6" i="8"/>
  <c r="AK9" i="8" s="1"/>
  <c r="AL6" i="8"/>
  <c r="AL9" i="8" s="1"/>
  <c r="AP6" i="8"/>
  <c r="AQ6" i="8"/>
  <c r="AQ9" i="8" s="1"/>
  <c r="AR6" i="8"/>
  <c r="AR9" i="8" s="1"/>
  <c r="AS6" i="8"/>
  <c r="AS9" i="8" s="1"/>
  <c r="AT6" i="8"/>
  <c r="AT9" i="8" s="1"/>
  <c r="AX6" i="8"/>
  <c r="AY6" i="8"/>
  <c r="AY9" i="8" s="1"/>
  <c r="AZ6" i="8"/>
  <c r="AZ9" i="8" s="1"/>
  <c r="BA6" i="8"/>
  <c r="BA9" i="8" s="1"/>
  <c r="C7" i="8"/>
  <c r="D7" i="8"/>
  <c r="E7" i="8"/>
  <c r="H7" i="8"/>
  <c r="J7" i="8"/>
  <c r="K7" i="8"/>
  <c r="L7" i="8"/>
  <c r="M7" i="8"/>
  <c r="R7" i="8"/>
  <c r="S7" i="8"/>
  <c r="T7" i="8"/>
  <c r="U7" i="8"/>
  <c r="Z7" i="8"/>
  <c r="AA7" i="8"/>
  <c r="AB7" i="8"/>
  <c r="AC7" i="8"/>
  <c r="AH7" i="8"/>
  <c r="AI7" i="8"/>
  <c r="AJ7" i="8"/>
  <c r="AK7" i="8"/>
  <c r="AP7" i="8"/>
  <c r="AQ7" i="8"/>
  <c r="AR7" i="8"/>
  <c r="AS7" i="8"/>
  <c r="AX7" i="8"/>
  <c r="AY7" i="8"/>
  <c r="AZ7" i="8"/>
  <c r="BA7" i="8"/>
  <c r="J9" i="8"/>
  <c r="R9" i="8"/>
  <c r="Z9" i="8"/>
  <c r="AH9" i="8"/>
  <c r="AP9" i="8"/>
  <c r="AX9" i="8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C5" i="7"/>
  <c r="AI24" i="3"/>
  <c r="AJ24" i="3" s="1"/>
  <c r="AK24" i="3" s="1"/>
  <c r="AL24" i="3" s="1"/>
  <c r="AM24" i="3" s="1"/>
  <c r="AN24" i="3" s="1"/>
  <c r="AO24" i="3" s="1"/>
  <c r="AP24" i="3" s="1"/>
  <c r="AQ24" i="3" s="1"/>
  <c r="AR24" i="3" s="1"/>
  <c r="AS24" i="3" s="1"/>
  <c r="AT24" i="3" s="1"/>
  <c r="AU24" i="3" s="1"/>
  <c r="AV24" i="3" s="1"/>
  <c r="AW24" i="3" s="1"/>
  <c r="AX24" i="3" s="1"/>
  <c r="AY24" i="3" s="1"/>
  <c r="AZ24" i="3" s="1"/>
  <c r="BA24" i="3" s="1"/>
  <c r="AH24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AH19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O3" i="2"/>
  <c r="P3" i="2"/>
  <c r="Q3" i="2"/>
  <c r="O4" i="2"/>
  <c r="P4" i="2"/>
  <c r="Q4" i="2"/>
  <c r="O5" i="2"/>
  <c r="P5" i="2"/>
  <c r="O6" i="2"/>
  <c r="O7" i="2"/>
  <c r="P7" i="2"/>
  <c r="Q7" i="2" s="1"/>
  <c r="O8" i="2"/>
  <c r="P8" i="2" s="1"/>
  <c r="O9" i="2"/>
  <c r="O10" i="2"/>
  <c r="P10" i="2" s="1"/>
  <c r="O11" i="2"/>
  <c r="P11" i="2"/>
  <c r="Q11" i="2"/>
  <c r="R11" i="2" s="1"/>
  <c r="O12" i="2"/>
  <c r="P12" i="2"/>
  <c r="Q12" i="2" s="1"/>
  <c r="O13" i="2"/>
  <c r="P13" i="2" s="1"/>
  <c r="O14" i="2"/>
  <c r="P14" i="2"/>
  <c r="Q14" i="2"/>
  <c r="R14" i="2"/>
  <c r="O15" i="2"/>
  <c r="P15" i="2" s="1"/>
  <c r="O16" i="2"/>
  <c r="P16" i="2" s="1"/>
  <c r="O17" i="2"/>
  <c r="P17" i="2" s="1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4" i="2"/>
  <c r="N3" i="2"/>
  <c r="D8" i="47"/>
  <c r="E8" i="47" s="1"/>
  <c r="F8" i="47" s="1"/>
  <c r="G8" i="47" s="1"/>
  <c r="H8" i="47" s="1"/>
  <c r="I8" i="47" s="1"/>
  <c r="J8" i="47" s="1"/>
  <c r="K8" i="47" s="1"/>
  <c r="L8" i="47" s="1"/>
  <c r="M8" i="47" s="1"/>
  <c r="N8" i="47" s="1"/>
  <c r="O8" i="47" s="1"/>
  <c r="P8" i="47" s="1"/>
  <c r="Q8" i="47" s="1"/>
  <c r="R8" i="47" s="1"/>
  <c r="S8" i="47" s="1"/>
  <c r="T8" i="47" s="1"/>
  <c r="U8" i="47" s="1"/>
  <c r="V8" i="47" s="1"/>
  <c r="W8" i="47" s="1"/>
  <c r="X8" i="47" s="1"/>
  <c r="Y8" i="47" s="1"/>
  <c r="Z8" i="47" s="1"/>
  <c r="AA8" i="47" s="1"/>
  <c r="AB8" i="47" s="1"/>
  <c r="AC8" i="47" s="1"/>
  <c r="AD8" i="47" s="1"/>
  <c r="AE8" i="47" s="1"/>
  <c r="AF8" i="47" s="1"/>
  <c r="AG8" i="47" s="1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C8" i="47"/>
  <c r="D7" i="47"/>
  <c r="E7" i="47" s="1"/>
  <c r="F7" i="47" s="1"/>
  <c r="G7" i="47" s="1"/>
  <c r="H7" i="47" s="1"/>
  <c r="I7" i="47" s="1"/>
  <c r="J7" i="47" s="1"/>
  <c r="K7" i="47" s="1"/>
  <c r="L7" i="47" s="1"/>
  <c r="M7" i="47" s="1"/>
  <c r="N7" i="47" s="1"/>
  <c r="O7" i="47" s="1"/>
  <c r="P7" i="47" s="1"/>
  <c r="Q7" i="47" s="1"/>
  <c r="R7" i="47" s="1"/>
  <c r="S7" i="47" s="1"/>
  <c r="T7" i="47" s="1"/>
  <c r="U7" i="47" s="1"/>
  <c r="V7" i="47" s="1"/>
  <c r="W7" i="47" s="1"/>
  <c r="X7" i="47" s="1"/>
  <c r="Y7" i="47" s="1"/>
  <c r="Z7" i="47" s="1"/>
  <c r="AA7" i="47" s="1"/>
  <c r="AB7" i="47" s="1"/>
  <c r="AC7" i="47" s="1"/>
  <c r="AD7" i="47" s="1"/>
  <c r="AE7" i="47" s="1"/>
  <c r="AF7" i="47" s="1"/>
  <c r="AG7" i="47" s="1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C7" i="47"/>
  <c r="C3" i="47"/>
  <c r="D3" i="47" s="1"/>
  <c r="E3" i="47" s="1"/>
  <c r="F3" i="47" s="1"/>
  <c r="G3" i="47" s="1"/>
  <c r="H3" i="47" s="1"/>
  <c r="I3" i="47" s="1"/>
  <c r="J3" i="47" s="1"/>
  <c r="K3" i="47" s="1"/>
  <c r="L3" i="47" s="1"/>
  <c r="M3" i="47" s="1"/>
  <c r="N3" i="47" s="1"/>
  <c r="O3" i="47" s="1"/>
  <c r="P3" i="47" s="1"/>
  <c r="Q3" i="47" s="1"/>
  <c r="R3" i="47" s="1"/>
  <c r="S3" i="47" s="1"/>
  <c r="T3" i="47" s="1"/>
  <c r="U3" i="47" s="1"/>
  <c r="V3" i="47" s="1"/>
  <c r="W3" i="47" s="1"/>
  <c r="X3" i="47" s="1"/>
  <c r="Y3" i="47" s="1"/>
  <c r="Z3" i="47" s="1"/>
  <c r="AA3" i="47" s="1"/>
  <c r="AB3" i="47" s="1"/>
  <c r="AC3" i="47" s="1"/>
  <c r="AD3" i="47" s="1"/>
  <c r="AE3" i="47" s="1"/>
  <c r="AF3" i="47" s="1"/>
  <c r="AG3" i="47" s="1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C9" i="44"/>
  <c r="D9" i="44" s="1"/>
  <c r="E9" i="44" s="1"/>
  <c r="F9" i="44" s="1"/>
  <c r="G9" i="44" s="1"/>
  <c r="H9" i="44" s="1"/>
  <c r="I9" i="44" s="1"/>
  <c r="J9" i="44" s="1"/>
  <c r="K9" i="44" s="1"/>
  <c r="L9" i="44" s="1"/>
  <c r="M9" i="44" s="1"/>
  <c r="N9" i="44" s="1"/>
  <c r="O9" i="44" s="1"/>
  <c r="P9" i="44" s="1"/>
  <c r="Q9" i="44" s="1"/>
  <c r="R9" i="44" s="1"/>
  <c r="S9" i="44" s="1"/>
  <c r="T9" i="44" s="1"/>
  <c r="U9" i="44" s="1"/>
  <c r="V9" i="44" s="1"/>
  <c r="W9" i="44" s="1"/>
  <c r="X9" i="44" s="1"/>
  <c r="Y9" i="44" s="1"/>
  <c r="Z9" i="44" s="1"/>
  <c r="AA9" i="44" s="1"/>
  <c r="AB9" i="44" s="1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C8" i="44"/>
  <c r="D8" i="44" s="1"/>
  <c r="E8" i="44" s="1"/>
  <c r="F8" i="44" s="1"/>
  <c r="G8" i="44" s="1"/>
  <c r="H8" i="44" s="1"/>
  <c r="I8" i="44" s="1"/>
  <c r="J8" i="44" s="1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W8" i="44" s="1"/>
  <c r="X8" i="44" s="1"/>
  <c r="Y8" i="44" s="1"/>
  <c r="Z8" i="44" s="1"/>
  <c r="AA8" i="44" s="1"/>
  <c r="AB8" i="44" s="1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F7" i="44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E7" i="44"/>
  <c r="D7" i="44"/>
  <c r="C7" i="44"/>
  <c r="C6" i="44"/>
  <c r="D6" i="44" s="1"/>
  <c r="E6" i="44" s="1"/>
  <c r="F6" i="44" s="1"/>
  <c r="G6" i="44" s="1"/>
  <c r="H6" i="44" s="1"/>
  <c r="I6" i="44" s="1"/>
  <c r="J6" i="44" s="1"/>
  <c r="K6" i="44" s="1"/>
  <c r="L6" i="44" s="1"/>
  <c r="M6" i="44" s="1"/>
  <c r="N6" i="44" s="1"/>
  <c r="O6" i="44" s="1"/>
  <c r="P6" i="44" s="1"/>
  <c r="Q6" i="44" s="1"/>
  <c r="R6" i="44" s="1"/>
  <c r="S6" i="44" s="1"/>
  <c r="T6" i="44" s="1"/>
  <c r="U6" i="44" s="1"/>
  <c r="V6" i="44" s="1"/>
  <c r="W6" i="44" s="1"/>
  <c r="X6" i="44" s="1"/>
  <c r="Y6" i="44" s="1"/>
  <c r="Z6" i="44" s="1"/>
  <c r="AA6" i="44" s="1"/>
  <c r="AB6" i="44" s="1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D5" i="44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W5" i="44" s="1"/>
  <c r="X5" i="44" s="1"/>
  <c r="Y5" i="44" s="1"/>
  <c r="Z5" i="44" s="1"/>
  <c r="AA5" i="44" s="1"/>
  <c r="AB5" i="44" s="1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C5" i="44"/>
  <c r="C4" i="44"/>
  <c r="D4" i="44" s="1"/>
  <c r="E4" i="44" s="1"/>
  <c r="F4" i="44" s="1"/>
  <c r="G4" i="44" s="1"/>
  <c r="H4" i="44" s="1"/>
  <c r="I4" i="44" s="1"/>
  <c r="J4" i="44" s="1"/>
  <c r="K4" i="44" s="1"/>
  <c r="L4" i="44" s="1"/>
  <c r="M4" i="44" s="1"/>
  <c r="N4" i="44" s="1"/>
  <c r="O4" i="44" s="1"/>
  <c r="P4" i="44" s="1"/>
  <c r="Q4" i="44" s="1"/>
  <c r="R4" i="44" s="1"/>
  <c r="S4" i="44" s="1"/>
  <c r="T4" i="44" s="1"/>
  <c r="U4" i="44" s="1"/>
  <c r="V4" i="44" s="1"/>
  <c r="W4" i="44" s="1"/>
  <c r="X4" i="44" s="1"/>
  <c r="Y4" i="44" s="1"/>
  <c r="Z4" i="44" s="1"/>
  <c r="AA4" i="44" s="1"/>
  <c r="AB4" i="44" s="1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C3" i="44"/>
  <c r="D3" i="44" s="1"/>
  <c r="E3" i="44" s="1"/>
  <c r="F3" i="44" s="1"/>
  <c r="G3" i="44" s="1"/>
  <c r="H3" i="44" s="1"/>
  <c r="I3" i="44" s="1"/>
  <c r="J3" i="44" s="1"/>
  <c r="K3" i="44" s="1"/>
  <c r="L3" i="44" s="1"/>
  <c r="M3" i="44" s="1"/>
  <c r="N3" i="44" s="1"/>
  <c r="O3" i="44" s="1"/>
  <c r="P3" i="44" s="1"/>
  <c r="Q3" i="44" s="1"/>
  <c r="R3" i="44" s="1"/>
  <c r="S3" i="44" s="1"/>
  <c r="T3" i="44" s="1"/>
  <c r="U3" i="44" s="1"/>
  <c r="V3" i="44" s="1"/>
  <c r="W3" i="44" s="1"/>
  <c r="X3" i="44" s="1"/>
  <c r="Y3" i="44" s="1"/>
  <c r="Z3" i="44" s="1"/>
  <c r="AA3" i="44" s="1"/>
  <c r="AB3" i="44" s="1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E2" i="44"/>
  <c r="F2" i="44" s="1"/>
  <c r="G2" i="44" s="1"/>
  <c r="H2" i="44" s="1"/>
  <c r="I2" i="44" s="1"/>
  <c r="J2" i="44" s="1"/>
  <c r="K2" i="44" s="1"/>
  <c r="L2" i="44" s="1"/>
  <c r="M2" i="44" s="1"/>
  <c r="N2" i="44" s="1"/>
  <c r="O2" i="44" s="1"/>
  <c r="P2" i="44" s="1"/>
  <c r="Q2" i="44" s="1"/>
  <c r="R2" i="44" s="1"/>
  <c r="S2" i="44" s="1"/>
  <c r="T2" i="44" s="1"/>
  <c r="U2" i="44" s="1"/>
  <c r="V2" i="44" s="1"/>
  <c r="W2" i="44" s="1"/>
  <c r="X2" i="44" s="1"/>
  <c r="Y2" i="44" s="1"/>
  <c r="Z2" i="44" s="1"/>
  <c r="AA2" i="44" s="1"/>
  <c r="AB2" i="44" s="1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D2" i="44"/>
  <c r="C2" i="44"/>
  <c r="C9" i="41"/>
  <c r="D9" i="41" s="1"/>
  <c r="E9" i="41" s="1"/>
  <c r="F9" i="41" s="1"/>
  <c r="G9" i="41" s="1"/>
  <c r="H9" i="41" s="1"/>
  <c r="I9" i="41" s="1"/>
  <c r="J9" i="41" s="1"/>
  <c r="K9" i="41" s="1"/>
  <c r="L9" i="41" s="1"/>
  <c r="M9" i="41" s="1"/>
  <c r="N9" i="41" s="1"/>
  <c r="O9" i="41" s="1"/>
  <c r="P9" i="41" s="1"/>
  <c r="Q9" i="41" s="1"/>
  <c r="R9" i="41" s="1"/>
  <c r="S9" i="41" s="1"/>
  <c r="T9" i="41" s="1"/>
  <c r="U9" i="41" s="1"/>
  <c r="V9" i="41" s="1"/>
  <c r="W9" i="41" s="1"/>
  <c r="X9" i="41" s="1"/>
  <c r="Y9" i="41" s="1"/>
  <c r="Z9" i="41" s="1"/>
  <c r="AA9" i="41" s="1"/>
  <c r="AB9" i="41" s="1"/>
  <c r="AC9" i="41" s="1"/>
  <c r="AD9" i="41" s="1"/>
  <c r="AE9" i="41" s="1"/>
  <c r="AF9" i="41" s="1"/>
  <c r="AG9" i="41" s="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C8" i="41"/>
  <c r="D8" i="41" s="1"/>
  <c r="E8" i="41" s="1"/>
  <c r="F8" i="41" s="1"/>
  <c r="G8" i="41" s="1"/>
  <c r="H8" i="41" s="1"/>
  <c r="I8" i="41" s="1"/>
  <c r="J8" i="41" s="1"/>
  <c r="K8" i="41" s="1"/>
  <c r="L8" i="41" s="1"/>
  <c r="M8" i="41" s="1"/>
  <c r="N8" i="41" s="1"/>
  <c r="O8" i="41" s="1"/>
  <c r="P8" i="41" s="1"/>
  <c r="Q8" i="41" s="1"/>
  <c r="R8" i="41" s="1"/>
  <c r="S8" i="41" s="1"/>
  <c r="T8" i="41" s="1"/>
  <c r="U8" i="41" s="1"/>
  <c r="V8" i="41" s="1"/>
  <c r="W8" i="41" s="1"/>
  <c r="X8" i="41" s="1"/>
  <c r="Y8" i="41" s="1"/>
  <c r="Z8" i="41" s="1"/>
  <c r="AA8" i="41" s="1"/>
  <c r="AB8" i="41" s="1"/>
  <c r="AC8" i="41" s="1"/>
  <c r="AD8" i="41" s="1"/>
  <c r="AE8" i="41" s="1"/>
  <c r="AF8" i="41" s="1"/>
  <c r="AG8" i="41" s="1"/>
  <c r="AH8" i="41" s="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C7" i="41"/>
  <c r="C6" i="41"/>
  <c r="D6" i="41" s="1"/>
  <c r="E6" i="41" s="1"/>
  <c r="F6" i="41" s="1"/>
  <c r="G6" i="41" s="1"/>
  <c r="H6" i="41" s="1"/>
  <c r="I6" i="41" s="1"/>
  <c r="J6" i="41" s="1"/>
  <c r="K6" i="41" s="1"/>
  <c r="L6" i="41" s="1"/>
  <c r="M6" i="41" s="1"/>
  <c r="N6" i="41" s="1"/>
  <c r="O6" i="41" s="1"/>
  <c r="P6" i="41" s="1"/>
  <c r="Q6" i="41" s="1"/>
  <c r="R6" i="41" s="1"/>
  <c r="S6" i="41" s="1"/>
  <c r="T6" i="41" s="1"/>
  <c r="U6" i="41" s="1"/>
  <c r="V6" i="41" s="1"/>
  <c r="W6" i="41" s="1"/>
  <c r="X6" i="41" s="1"/>
  <c r="Y6" i="41" s="1"/>
  <c r="Z6" i="41" s="1"/>
  <c r="AA6" i="41" s="1"/>
  <c r="AB6" i="41" s="1"/>
  <c r="AC6" i="41" s="1"/>
  <c r="AD6" i="41" s="1"/>
  <c r="AE6" i="41" s="1"/>
  <c r="AF6" i="41" s="1"/>
  <c r="AG6" i="41" s="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H3" i="4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D3" i="41"/>
  <c r="E3" i="41" s="1"/>
  <c r="F3" i="41" s="1"/>
  <c r="G3" i="41" s="1"/>
  <c r="C3" i="4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D9" i="37"/>
  <c r="E9" i="37" s="1"/>
  <c r="F9" i="37" s="1"/>
  <c r="G9" i="37" s="1"/>
  <c r="H9" i="37" s="1"/>
  <c r="I9" i="37" s="1"/>
  <c r="J9" i="37" s="1"/>
  <c r="K9" i="37" s="1"/>
  <c r="L9" i="37" s="1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C9" i="37"/>
  <c r="E8" i="37"/>
  <c r="F8" i="37" s="1"/>
  <c r="G8" i="37" s="1"/>
  <c r="H8" i="37" s="1"/>
  <c r="I8" i="37" s="1"/>
  <c r="J8" i="37" s="1"/>
  <c r="K8" i="37" s="1"/>
  <c r="L8" i="37" s="1"/>
  <c r="M8" i="37" s="1"/>
  <c r="N8" i="37" s="1"/>
  <c r="O8" i="37" s="1"/>
  <c r="P8" i="37" s="1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AD8" i="37" s="1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D8" i="37"/>
  <c r="C8" i="37"/>
  <c r="D7" i="37"/>
  <c r="E7" i="37" s="1"/>
  <c r="F7" i="37" s="1"/>
  <c r="G7" i="37" s="1"/>
  <c r="H7" i="37" s="1"/>
  <c r="I7" i="37" s="1"/>
  <c r="J7" i="37" s="1"/>
  <c r="K7" i="37" s="1"/>
  <c r="L7" i="37" s="1"/>
  <c r="M7" i="37" s="1"/>
  <c r="N7" i="37" s="1"/>
  <c r="O7" i="37" s="1"/>
  <c r="P7" i="37" s="1"/>
  <c r="Q7" i="37" s="1"/>
  <c r="R7" i="37" s="1"/>
  <c r="S7" i="37" s="1"/>
  <c r="T7" i="37" s="1"/>
  <c r="U7" i="37" s="1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AJ7" i="37" s="1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E5" i="37"/>
  <c r="F5" i="37" s="1"/>
  <c r="G5" i="37" s="1"/>
  <c r="H5" i="37" s="1"/>
  <c r="I5" i="37" s="1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D5" i="37"/>
  <c r="C5" i="37"/>
  <c r="I4" i="37"/>
  <c r="J4" i="37" s="1"/>
  <c r="K4" i="37" s="1"/>
  <c r="L4" i="37" s="1"/>
  <c r="M4" i="37" s="1"/>
  <c r="N4" i="37" s="1"/>
  <c r="O4" i="37" s="1"/>
  <c r="P4" i="37" s="1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AK4" i="37" s="1"/>
  <c r="AL4" i="37" s="1"/>
  <c r="AM4" i="37" s="1"/>
  <c r="AN4" i="37" s="1"/>
  <c r="AO4" i="37" s="1"/>
  <c r="AP4" i="37" s="1"/>
  <c r="AQ4" i="37" s="1"/>
  <c r="AR4" i="37" s="1"/>
  <c r="AS4" i="37" s="1"/>
  <c r="AT4" i="37" s="1"/>
  <c r="AU4" i="37" s="1"/>
  <c r="AV4" i="37" s="1"/>
  <c r="AW4" i="37" s="1"/>
  <c r="AX4" i="37" s="1"/>
  <c r="AY4" i="37" s="1"/>
  <c r="AZ4" i="37" s="1"/>
  <c r="BA4" i="37" s="1"/>
  <c r="H4" i="37"/>
  <c r="C4" i="37"/>
  <c r="D4" i="37" s="1"/>
  <c r="E4" i="37" s="1"/>
  <c r="F4" i="37" s="1"/>
  <c r="G4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AA3" i="37" s="1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V3" i="37" s="1"/>
  <c r="AW3" i="37" s="1"/>
  <c r="AX3" i="37" s="1"/>
  <c r="AY3" i="37" s="1"/>
  <c r="AZ3" i="37" s="1"/>
  <c r="BA3" i="37" s="1"/>
  <c r="C9" i="35"/>
  <c r="D9" i="35" s="1"/>
  <c r="E9" i="35" s="1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D8" i="35"/>
  <c r="E8" i="35" s="1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C8" i="35"/>
  <c r="D7" i="35"/>
  <c r="E7" i="35" s="1"/>
  <c r="F7" i="35" s="1"/>
  <c r="G7" i="35" s="1"/>
  <c r="H7" i="35" s="1"/>
  <c r="I7" i="35" s="1"/>
  <c r="J7" i="35" s="1"/>
  <c r="K7" i="35" s="1"/>
  <c r="L7" i="35" s="1"/>
  <c r="M7" i="35" s="1"/>
  <c r="N7" i="35" s="1"/>
  <c r="O7" i="35" s="1"/>
  <c r="P7" i="35" s="1"/>
  <c r="Q7" i="35" s="1"/>
  <c r="R7" i="35" s="1"/>
  <c r="S7" i="35" s="1"/>
  <c r="T7" i="35" s="1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C7" i="35"/>
  <c r="D6" i="35"/>
  <c r="E6" i="35" s="1"/>
  <c r="F6" i="35" s="1"/>
  <c r="G6" i="35" s="1"/>
  <c r="H6" i="35" s="1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E4" i="35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D4" i="35"/>
  <c r="C4" i="35"/>
  <c r="C3" i="35"/>
  <c r="D3" i="35" s="1"/>
  <c r="E3" i="35" s="1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C2" i="35"/>
  <c r="D2" i="35" s="1"/>
  <c r="E2" i="35" s="1"/>
  <c r="F2" i="35" s="1"/>
  <c r="G2" i="35" s="1"/>
  <c r="H2" i="35" s="1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9" i="34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C9" i="34"/>
  <c r="D9" i="34" s="1"/>
  <c r="E9" i="34" s="1"/>
  <c r="C8" i="34"/>
  <c r="D8" i="34" s="1"/>
  <c r="E8" i="34" s="1"/>
  <c r="F8" i="34" s="1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Q8" i="34" s="1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D7" i="34"/>
  <c r="E7" i="34" s="1"/>
  <c r="F7" i="34" s="1"/>
  <c r="G7" i="34" s="1"/>
  <c r="H7" i="34" s="1"/>
  <c r="I7" i="34" s="1"/>
  <c r="J7" i="34" s="1"/>
  <c r="K7" i="34" s="1"/>
  <c r="L7" i="34" s="1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C7" i="34"/>
  <c r="H6" i="34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G6" i="34"/>
  <c r="D6" i="34"/>
  <c r="E6" i="34" s="1"/>
  <c r="F6" i="34" s="1"/>
  <c r="C6" i="34"/>
  <c r="C5" i="34"/>
  <c r="D5" i="34" s="1"/>
  <c r="E5" i="34" s="1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E4" i="34"/>
  <c r="F4" i="34" s="1"/>
  <c r="G4" i="34" s="1"/>
  <c r="H4" i="34" s="1"/>
  <c r="I4" i="34" s="1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D4" i="34"/>
  <c r="C4" i="34"/>
  <c r="H3" i="34"/>
  <c r="I3" i="34" s="1"/>
  <c r="J3" i="34" s="1"/>
  <c r="K3" i="34" s="1"/>
  <c r="L3" i="34" s="1"/>
  <c r="M3" i="34" s="1"/>
  <c r="N3" i="34" s="1"/>
  <c r="O3" i="34" s="1"/>
  <c r="P3" i="34" s="1"/>
  <c r="Q3" i="34" s="1"/>
  <c r="R3" i="34" s="1"/>
  <c r="S3" i="34" s="1"/>
  <c r="T3" i="34" s="1"/>
  <c r="U3" i="34" s="1"/>
  <c r="V3" i="34" s="1"/>
  <c r="W3" i="34" s="1"/>
  <c r="X3" i="34" s="1"/>
  <c r="Y3" i="34" s="1"/>
  <c r="Z3" i="34" s="1"/>
  <c r="AA3" i="34" s="1"/>
  <c r="AB3" i="34" s="1"/>
  <c r="AC3" i="34" s="1"/>
  <c r="AD3" i="34" s="1"/>
  <c r="AE3" i="34" s="1"/>
  <c r="AF3" i="34" s="1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D3" i="34"/>
  <c r="E3" i="34" s="1"/>
  <c r="F3" i="34" s="1"/>
  <c r="G3" i="34" s="1"/>
  <c r="C3" i="34"/>
  <c r="D2" i="34"/>
  <c r="E2" i="34" s="1"/>
  <c r="F2" i="34" s="1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N9" i="33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F9" i="33"/>
  <c r="G9" i="33" s="1"/>
  <c r="H9" i="33" s="1"/>
  <c r="I9" i="33" s="1"/>
  <c r="J9" i="33" s="1"/>
  <c r="K9" i="33" s="1"/>
  <c r="L9" i="33" s="1"/>
  <c r="M9" i="33" s="1"/>
  <c r="C9" i="33"/>
  <c r="D9" i="33" s="1"/>
  <c r="E9" i="33" s="1"/>
  <c r="C8" i="33"/>
  <c r="D8" i="33" s="1"/>
  <c r="E8" i="33" s="1"/>
  <c r="F8" i="33" s="1"/>
  <c r="G8" i="33" s="1"/>
  <c r="H8" i="33" s="1"/>
  <c r="I8" i="33" s="1"/>
  <c r="J8" i="33" s="1"/>
  <c r="K8" i="33" s="1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W8" i="33" s="1"/>
  <c r="X8" i="33" s="1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D7" i="33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C7" i="3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C5" i="33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E4" i="33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D4" i="33"/>
  <c r="C4" i="33"/>
  <c r="H3" i="33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C3" i="33"/>
  <c r="D3" i="33" s="1"/>
  <c r="E3" i="33" s="1"/>
  <c r="F3" i="33" s="1"/>
  <c r="G3" i="33" s="1"/>
  <c r="D2" i="33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C2" i="33"/>
  <c r="H9" i="32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C9" i="32"/>
  <c r="D9" i="32" s="1"/>
  <c r="E9" i="32" s="1"/>
  <c r="F9" i="32" s="1"/>
  <c r="G9" i="32" s="1"/>
  <c r="C8" i="32"/>
  <c r="D8" i="32" s="1"/>
  <c r="E8" i="32" s="1"/>
  <c r="F8" i="32" s="1"/>
  <c r="G8" i="32" s="1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Y8" i="32" s="1"/>
  <c r="Z8" i="32" s="1"/>
  <c r="AA8" i="32" s="1"/>
  <c r="AB8" i="32" s="1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N7" i="32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F7" i="32"/>
  <c r="G7" i="32" s="1"/>
  <c r="H7" i="32" s="1"/>
  <c r="I7" i="32" s="1"/>
  <c r="J7" i="32" s="1"/>
  <c r="K7" i="32" s="1"/>
  <c r="L7" i="32" s="1"/>
  <c r="M7" i="32" s="1"/>
  <c r="E7" i="32"/>
  <c r="D7" i="32"/>
  <c r="C7" i="32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D5" i="32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5" i="32"/>
  <c r="F4" i="32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E4" i="32"/>
  <c r="D4" i="32"/>
  <c r="C4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C2" i="32"/>
  <c r="C8" i="31"/>
  <c r="D8" i="31" s="1"/>
  <c r="E8" i="31" s="1"/>
  <c r="F8" i="31" s="1"/>
  <c r="G8" i="31" s="1"/>
  <c r="H8" i="31" s="1"/>
  <c r="I8" i="31" s="1"/>
  <c r="J8" i="31" s="1"/>
  <c r="K8" i="31" s="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X8" i="31" s="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C9" i="30"/>
  <c r="D9" i="30" s="1"/>
  <c r="E9" i="30" s="1"/>
  <c r="F9" i="30" s="1"/>
  <c r="G9" i="30" s="1"/>
  <c r="H9" i="30" s="1"/>
  <c r="I9" i="30" s="1"/>
  <c r="J9" i="30" s="1"/>
  <c r="K9" i="30" s="1"/>
  <c r="L9" i="30" s="1"/>
  <c r="M9" i="30" s="1"/>
  <c r="N9" i="30" s="1"/>
  <c r="O9" i="30" s="1"/>
  <c r="P9" i="30" s="1"/>
  <c r="Q9" i="30" s="1"/>
  <c r="R9" i="30" s="1"/>
  <c r="S9" i="30" s="1"/>
  <c r="T9" i="30" s="1"/>
  <c r="U9" i="30" s="1"/>
  <c r="V9" i="30" s="1"/>
  <c r="W9" i="30" s="1"/>
  <c r="X9" i="30" s="1"/>
  <c r="Y9" i="30" s="1"/>
  <c r="Z9" i="30" s="1"/>
  <c r="AA9" i="30" s="1"/>
  <c r="AB9" i="30" s="1"/>
  <c r="AC9" i="30" s="1"/>
  <c r="AD9" i="30" s="1"/>
  <c r="AE9" i="30" s="1"/>
  <c r="AF9" i="30" s="1"/>
  <c r="AG9" i="30" s="1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C8" i="30"/>
  <c r="D8" i="30" s="1"/>
  <c r="E8" i="30" s="1"/>
  <c r="F8" i="30" s="1"/>
  <c r="G8" i="30" s="1"/>
  <c r="H8" i="30" s="1"/>
  <c r="I8" i="30" s="1"/>
  <c r="J8" i="30" s="1"/>
  <c r="K8" i="30" s="1"/>
  <c r="L8" i="30" s="1"/>
  <c r="M8" i="30" s="1"/>
  <c r="N8" i="30" s="1"/>
  <c r="O8" i="30" s="1"/>
  <c r="P8" i="30" s="1"/>
  <c r="Q8" i="30" s="1"/>
  <c r="R8" i="30" s="1"/>
  <c r="S8" i="30" s="1"/>
  <c r="T8" i="30" s="1"/>
  <c r="U8" i="30" s="1"/>
  <c r="V8" i="30" s="1"/>
  <c r="W8" i="30" s="1"/>
  <c r="X8" i="30" s="1"/>
  <c r="Y8" i="30" s="1"/>
  <c r="Z8" i="30" s="1"/>
  <c r="AA8" i="30" s="1"/>
  <c r="AB8" i="30" s="1"/>
  <c r="AC8" i="30" s="1"/>
  <c r="AD8" i="30" s="1"/>
  <c r="AE8" i="30" s="1"/>
  <c r="AF8" i="30" s="1"/>
  <c r="AG8" i="30" s="1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D7" i="30"/>
  <c r="E7" i="30" s="1"/>
  <c r="F7" i="30" s="1"/>
  <c r="G7" i="30" s="1"/>
  <c r="H7" i="30" s="1"/>
  <c r="I7" i="30" s="1"/>
  <c r="J7" i="30" s="1"/>
  <c r="K7" i="30" s="1"/>
  <c r="L7" i="30" s="1"/>
  <c r="M7" i="30" s="1"/>
  <c r="N7" i="30" s="1"/>
  <c r="O7" i="30" s="1"/>
  <c r="P7" i="30" s="1"/>
  <c r="Q7" i="30" s="1"/>
  <c r="R7" i="30" s="1"/>
  <c r="S7" i="30" s="1"/>
  <c r="T7" i="30" s="1"/>
  <c r="U7" i="30" s="1"/>
  <c r="V7" i="30" s="1"/>
  <c r="W7" i="30" s="1"/>
  <c r="X7" i="30" s="1"/>
  <c r="Y7" i="30" s="1"/>
  <c r="Z7" i="30" s="1"/>
  <c r="AA7" i="30" s="1"/>
  <c r="AB7" i="30" s="1"/>
  <c r="AC7" i="30" s="1"/>
  <c r="AD7" i="30" s="1"/>
  <c r="AE7" i="30" s="1"/>
  <c r="AF7" i="30" s="1"/>
  <c r="AG7" i="30" s="1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C7" i="30"/>
  <c r="C6" i="30"/>
  <c r="D6" i="30" s="1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C5" i="30"/>
  <c r="D5" i="30" s="1"/>
  <c r="E5" i="30" s="1"/>
  <c r="F5" i="30" s="1"/>
  <c r="G5" i="30" s="1"/>
  <c r="H5" i="30" s="1"/>
  <c r="I5" i="30" s="1"/>
  <c r="J5" i="30" s="1"/>
  <c r="K5" i="30" s="1"/>
  <c r="L5" i="30" s="1"/>
  <c r="M5" i="30" s="1"/>
  <c r="N5" i="30" s="1"/>
  <c r="O5" i="30" s="1"/>
  <c r="P5" i="30" s="1"/>
  <c r="Q5" i="30" s="1"/>
  <c r="R5" i="30" s="1"/>
  <c r="S5" i="30" s="1"/>
  <c r="T5" i="30" s="1"/>
  <c r="U5" i="30" s="1"/>
  <c r="V5" i="30" s="1"/>
  <c r="W5" i="30" s="1"/>
  <c r="X5" i="30" s="1"/>
  <c r="Y5" i="30" s="1"/>
  <c r="Z5" i="30" s="1"/>
  <c r="AA5" i="30" s="1"/>
  <c r="AB5" i="30" s="1"/>
  <c r="AC5" i="30" s="1"/>
  <c r="AD5" i="30" s="1"/>
  <c r="AE5" i="30" s="1"/>
  <c r="AF5" i="30" s="1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E4" i="30"/>
  <c r="F4" i="30" s="1"/>
  <c r="G4" i="30" s="1"/>
  <c r="H4" i="30" s="1"/>
  <c r="I4" i="30" s="1"/>
  <c r="J4" i="30" s="1"/>
  <c r="K4" i="30" s="1"/>
  <c r="L4" i="30" s="1"/>
  <c r="M4" i="30" s="1"/>
  <c r="N4" i="30" s="1"/>
  <c r="O4" i="30" s="1"/>
  <c r="P4" i="30" s="1"/>
  <c r="Q4" i="30" s="1"/>
  <c r="R4" i="30" s="1"/>
  <c r="S4" i="30" s="1"/>
  <c r="T4" i="30" s="1"/>
  <c r="U4" i="30" s="1"/>
  <c r="V4" i="30" s="1"/>
  <c r="W4" i="30" s="1"/>
  <c r="X4" i="30" s="1"/>
  <c r="Y4" i="30" s="1"/>
  <c r="Z4" i="30" s="1"/>
  <c r="AA4" i="30" s="1"/>
  <c r="AB4" i="30" s="1"/>
  <c r="AC4" i="30" s="1"/>
  <c r="AD4" i="30" s="1"/>
  <c r="AE4" i="30" s="1"/>
  <c r="AF4" i="30" s="1"/>
  <c r="AG4" i="30" s="1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D4" i="30"/>
  <c r="C4" i="30"/>
  <c r="C3" i="30"/>
  <c r="D3" i="30" s="1"/>
  <c r="E3" i="30" s="1"/>
  <c r="F3" i="30" s="1"/>
  <c r="G3" i="30" s="1"/>
  <c r="H3" i="30" s="1"/>
  <c r="I3" i="30" s="1"/>
  <c r="J3" i="30" s="1"/>
  <c r="K3" i="30" s="1"/>
  <c r="L3" i="30" s="1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AA3" i="30" s="1"/>
  <c r="AB3" i="30" s="1"/>
  <c r="AC3" i="30" s="1"/>
  <c r="AD3" i="30" s="1"/>
  <c r="AE3" i="30" s="1"/>
  <c r="AF3" i="30" s="1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C2" i="30"/>
  <c r="D2" i="30" s="1"/>
  <c r="E2" i="30" s="1"/>
  <c r="F2" i="30" s="1"/>
  <c r="G2" i="30" s="1"/>
  <c r="H2" i="30" s="1"/>
  <c r="I2" i="30" s="1"/>
  <c r="J2" i="30" s="1"/>
  <c r="K2" i="30" s="1"/>
  <c r="L2" i="30" s="1"/>
  <c r="M2" i="30" s="1"/>
  <c r="N2" i="30" s="1"/>
  <c r="O2" i="30" s="1"/>
  <c r="P2" i="30" s="1"/>
  <c r="Q2" i="30" s="1"/>
  <c r="R2" i="30" s="1"/>
  <c r="S2" i="30" s="1"/>
  <c r="T2" i="30" s="1"/>
  <c r="U2" i="30" s="1"/>
  <c r="V2" i="30" s="1"/>
  <c r="W2" i="30" s="1"/>
  <c r="X2" i="30" s="1"/>
  <c r="Y2" i="30" s="1"/>
  <c r="Z2" i="30" s="1"/>
  <c r="AA2" i="30" s="1"/>
  <c r="AB2" i="30" s="1"/>
  <c r="AC2" i="30" s="1"/>
  <c r="AD2" i="30" s="1"/>
  <c r="AE2" i="30" s="1"/>
  <c r="AF2" i="30" s="1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D3" i="29"/>
  <c r="E3" i="29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3" i="29"/>
  <c r="C8" i="29"/>
  <c r="C8" i="22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AH8" i="22" s="1"/>
  <c r="AI8" i="22" s="1"/>
  <c r="AJ8" i="22" s="1"/>
  <c r="AK8" i="22" s="1"/>
  <c r="AL8" i="22" s="1"/>
  <c r="AM8" i="22" s="1"/>
  <c r="AN8" i="22" s="1"/>
  <c r="AO8" i="22" s="1"/>
  <c r="AP8" i="22" s="1"/>
  <c r="AQ8" i="22" s="1"/>
  <c r="AR8" i="22" s="1"/>
  <c r="AS8" i="22" s="1"/>
  <c r="AT8" i="22" s="1"/>
  <c r="AU8" i="22" s="1"/>
  <c r="AV8" i="22" s="1"/>
  <c r="AW8" i="22" s="1"/>
  <c r="AX8" i="22" s="1"/>
  <c r="AY8" i="22" s="1"/>
  <c r="AZ8" i="22" s="1"/>
  <c r="BA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AH5" i="22" s="1"/>
  <c r="AI5" i="22" s="1"/>
  <c r="AJ5" i="22" s="1"/>
  <c r="AK5" i="22" s="1"/>
  <c r="AL5" i="22" s="1"/>
  <c r="AM5" i="22" s="1"/>
  <c r="AN5" i="22" s="1"/>
  <c r="AO5" i="22" s="1"/>
  <c r="AP5" i="22" s="1"/>
  <c r="AQ5" i="22" s="1"/>
  <c r="AR5" i="22" s="1"/>
  <c r="AS5" i="22" s="1"/>
  <c r="AT5" i="22" s="1"/>
  <c r="AU5" i="22" s="1"/>
  <c r="AV5" i="22" s="1"/>
  <c r="AW5" i="22" s="1"/>
  <c r="AX5" i="22" s="1"/>
  <c r="AY5" i="22" s="1"/>
  <c r="AZ5" i="22" s="1"/>
  <c r="BA5" i="22" s="1"/>
  <c r="G4" i="22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AH4" i="22" s="1"/>
  <c r="AI4" i="22" s="1"/>
  <c r="AJ4" i="22" s="1"/>
  <c r="AK4" i="22" s="1"/>
  <c r="AL4" i="22" s="1"/>
  <c r="AM4" i="22" s="1"/>
  <c r="AN4" i="22" s="1"/>
  <c r="AO4" i="22" s="1"/>
  <c r="AP4" i="22" s="1"/>
  <c r="AQ4" i="22" s="1"/>
  <c r="AR4" i="22" s="1"/>
  <c r="AS4" i="22" s="1"/>
  <c r="AT4" i="22" s="1"/>
  <c r="AU4" i="22" s="1"/>
  <c r="AV4" i="22" s="1"/>
  <c r="AW4" i="22" s="1"/>
  <c r="AX4" i="22" s="1"/>
  <c r="AY4" i="22" s="1"/>
  <c r="AZ4" i="22" s="1"/>
  <c r="BA4" i="22" s="1"/>
  <c r="F4" i="22"/>
  <c r="E4" i="22"/>
  <c r="D4" i="22"/>
  <c r="C4" i="22"/>
  <c r="E2" i="22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AH2" i="22" s="1"/>
  <c r="AI2" i="22" s="1"/>
  <c r="AJ2" i="22" s="1"/>
  <c r="AK2" i="22" s="1"/>
  <c r="AL2" i="22" s="1"/>
  <c r="AM2" i="22" s="1"/>
  <c r="AN2" i="22" s="1"/>
  <c r="AO2" i="22" s="1"/>
  <c r="AP2" i="22" s="1"/>
  <c r="AQ2" i="22" s="1"/>
  <c r="AR2" i="22" s="1"/>
  <c r="AS2" i="22" s="1"/>
  <c r="AT2" i="22" s="1"/>
  <c r="AU2" i="22" s="1"/>
  <c r="AV2" i="22" s="1"/>
  <c r="AW2" i="22" s="1"/>
  <c r="AX2" i="22" s="1"/>
  <c r="AY2" i="22" s="1"/>
  <c r="AZ2" i="22" s="1"/>
  <c r="BA2" i="22" s="1"/>
  <c r="D2" i="22"/>
  <c r="C2" i="22"/>
  <c r="C9" i="10"/>
  <c r="D9" i="10" s="1"/>
  <c r="E9" i="10" s="1"/>
  <c r="F9" i="10" s="1"/>
  <c r="G9" i="10" s="1"/>
  <c r="H9" i="10" s="1"/>
  <c r="I9" i="10" s="1"/>
  <c r="J9" i="10" s="1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Y9" i="10" s="1"/>
  <c r="Z9" i="10" s="1"/>
  <c r="AA9" i="10" s="1"/>
  <c r="AB9" i="10" s="1"/>
  <c r="AC9" i="10" s="1"/>
  <c r="AD9" i="10" s="1"/>
  <c r="AE9" i="10" s="1"/>
  <c r="AF9" i="10" s="1"/>
  <c r="AG9" i="10" s="1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C8" i="10"/>
  <c r="D8" i="10" s="1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E7" i="10"/>
  <c r="F7" i="10" s="1"/>
  <c r="G7" i="10" s="1"/>
  <c r="H7" i="10" s="1"/>
  <c r="I7" i="10" s="1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Y7" i="10" s="1"/>
  <c r="Z7" i="10" s="1"/>
  <c r="AA7" i="10" s="1"/>
  <c r="AB7" i="10" s="1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D7" i="10"/>
  <c r="C7" i="10"/>
  <c r="C6" i="10"/>
  <c r="D6" i="10" s="1"/>
  <c r="E6" i="10" s="1"/>
  <c r="F6" i="10" s="1"/>
  <c r="G6" i="10" s="1"/>
  <c r="H6" i="10" s="1"/>
  <c r="I6" i="10" s="1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Y6" i="10" s="1"/>
  <c r="Z6" i="10" s="1"/>
  <c r="AA6" i="10" s="1"/>
  <c r="AB6" i="10" s="1"/>
  <c r="AC6" i="10" s="1"/>
  <c r="AD6" i="10" s="1"/>
  <c r="AE6" i="10" s="1"/>
  <c r="AF6" i="10" s="1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K5" i="10"/>
  <c r="L5" i="10" s="1"/>
  <c r="M5" i="10" s="1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J5" i="10"/>
  <c r="C5" i="10"/>
  <c r="D5" i="10" s="1"/>
  <c r="E5" i="10" s="1"/>
  <c r="F5" i="10" s="1"/>
  <c r="G5" i="10" s="1"/>
  <c r="H5" i="10" s="1"/>
  <c r="I5" i="10" s="1"/>
  <c r="E4" i="10"/>
  <c r="F4" i="10" s="1"/>
  <c r="G4" i="10" s="1"/>
  <c r="H4" i="10" s="1"/>
  <c r="I4" i="10" s="1"/>
  <c r="J4" i="10" s="1"/>
  <c r="K4" i="10" s="1"/>
  <c r="L4" i="10" s="1"/>
  <c r="M4" i="10" s="1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AC4" i="10" s="1"/>
  <c r="AD4" i="10" s="1"/>
  <c r="AE4" i="10" s="1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D4" i="10"/>
  <c r="C4" i="10"/>
  <c r="I3" i="10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H3" i="10"/>
  <c r="C3" i="10"/>
  <c r="D3" i="10" s="1"/>
  <c r="E3" i="10" s="1"/>
  <c r="F3" i="10" s="1"/>
  <c r="G3" i="10" s="1"/>
  <c r="C2" i="10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D3" i="7"/>
  <c r="E3" i="7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D8" i="7"/>
  <c r="E8" i="7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C3" i="7"/>
  <c r="C8" i="7"/>
  <c r="AH14" i="50"/>
  <c r="AP14" i="50"/>
  <c r="AX14" i="50"/>
  <c r="AV14" i="50"/>
  <c r="AI14" i="50"/>
  <c r="AQ14" i="50"/>
  <c r="AY14" i="50"/>
  <c r="AK14" i="50"/>
  <c r="AW14" i="50"/>
  <c r="AJ14" i="50"/>
  <c r="AR14" i="50"/>
  <c r="AZ14" i="50"/>
  <c r="AS14" i="50"/>
  <c r="AL14" i="50"/>
  <c r="AM14" i="50"/>
  <c r="AN14" i="50"/>
  <c r="AT14" i="50"/>
  <c r="AU14" i="50"/>
  <c r="AO14" i="50"/>
  <c r="AG14" i="50"/>
  <c r="AH3" i="50"/>
  <c r="AP3" i="50"/>
  <c r="AX3" i="50"/>
  <c r="AI3" i="50"/>
  <c r="AQ3" i="50"/>
  <c r="AY3" i="50"/>
  <c r="AJ3" i="50"/>
  <c r="AR3" i="50"/>
  <c r="AZ3" i="50"/>
  <c r="AK3" i="50"/>
  <c r="AS3" i="50"/>
  <c r="AL3" i="50"/>
  <c r="AT3" i="50"/>
  <c r="AM3" i="50"/>
  <c r="AU3" i="50"/>
  <c r="AN3" i="50"/>
  <c r="AV3" i="50"/>
  <c r="AO3" i="50"/>
  <c r="AW3" i="50"/>
  <c r="AG3" i="50"/>
  <c r="F3" i="19" l="1"/>
  <c r="AZ5" i="25"/>
  <c r="AR5" i="25"/>
  <c r="AJ5" i="25"/>
  <c r="AB5" i="25"/>
  <c r="T5" i="25"/>
  <c r="L5" i="25"/>
  <c r="D5" i="25"/>
  <c r="AT2" i="25"/>
  <c r="AL2" i="25"/>
  <c r="AD2" i="25"/>
  <c r="V2" i="25"/>
  <c r="N2" i="25"/>
  <c r="F2" i="25"/>
  <c r="AZ6" i="25"/>
  <c r="AZ9" i="25" s="1"/>
  <c r="AR6" i="25"/>
  <c r="AR9" i="25" s="1"/>
  <c r="AJ6" i="25"/>
  <c r="AJ9" i="25" s="1"/>
  <c r="AB6" i="25"/>
  <c r="AB9" i="25" s="1"/>
  <c r="T6" i="25"/>
  <c r="T9" i="25" s="1"/>
  <c r="L6" i="25"/>
  <c r="L9" i="25" s="1"/>
  <c r="D6" i="25"/>
  <c r="D9" i="25" s="1"/>
  <c r="BA2" i="25"/>
  <c r="AS2" i="25"/>
  <c r="AK2" i="25"/>
  <c r="AC2" i="25"/>
  <c r="U2" i="25"/>
  <c r="M2" i="25"/>
  <c r="E2" i="25"/>
  <c r="AY6" i="25"/>
  <c r="AY9" i="25" s="1"/>
  <c r="AQ6" i="25"/>
  <c r="AQ9" i="25" s="1"/>
  <c r="AI6" i="25"/>
  <c r="AI9" i="25" s="1"/>
  <c r="AA6" i="25"/>
  <c r="AA9" i="25" s="1"/>
  <c r="S6" i="25"/>
  <c r="S9" i="25" s="1"/>
  <c r="K6" i="25"/>
  <c r="K9" i="25" s="1"/>
  <c r="C6" i="25"/>
  <c r="C9" i="25" s="1"/>
  <c r="AU5" i="9"/>
  <c r="AM5" i="9"/>
  <c r="AE5" i="9"/>
  <c r="W5" i="9"/>
  <c r="O5" i="9"/>
  <c r="G5" i="9"/>
  <c r="AX4" i="9"/>
  <c r="AP4" i="9"/>
  <c r="AH4" i="9"/>
  <c r="Z4" i="9"/>
  <c r="R4" i="9"/>
  <c r="J4" i="9"/>
  <c r="Q4" i="9"/>
  <c r="Z6" i="9"/>
  <c r="Z9" i="9" s="1"/>
  <c r="R6" i="9"/>
  <c r="R9" i="9" s="1"/>
  <c r="J6" i="9"/>
  <c r="J9" i="9" s="1"/>
  <c r="AX6" i="9"/>
  <c r="AX9" i="9" s="1"/>
  <c r="AW6" i="9"/>
  <c r="AW9" i="9" s="1"/>
  <c r="AO6" i="9"/>
  <c r="AO9" i="9" s="1"/>
  <c r="AG6" i="9"/>
  <c r="AG9" i="9" s="1"/>
  <c r="Y6" i="9"/>
  <c r="Y9" i="9" s="1"/>
  <c r="Q6" i="9"/>
  <c r="Q9" i="9" s="1"/>
  <c r="I6" i="9"/>
  <c r="I9" i="9" s="1"/>
  <c r="AU4" i="9"/>
  <c r="AM4" i="9"/>
  <c r="AE4" i="9"/>
  <c r="W4" i="9"/>
  <c r="O4" i="9"/>
  <c r="G4" i="9"/>
  <c r="AX3" i="9"/>
  <c r="AX7" i="9" s="1"/>
  <c r="AP3" i="9"/>
  <c r="AP7" i="9" s="1"/>
  <c r="AH3" i="9"/>
  <c r="AH7" i="9" s="1"/>
  <c r="Z3" i="9"/>
  <c r="Z7" i="9" s="1"/>
  <c r="R3" i="9"/>
  <c r="R7" i="9" s="1"/>
  <c r="J3" i="9"/>
  <c r="J7" i="9" s="1"/>
  <c r="AH6" i="9"/>
  <c r="AH9" i="9" s="1"/>
  <c r="AP6" i="9"/>
  <c r="AP9" i="9" s="1"/>
  <c r="Y7" i="8"/>
  <c r="AV7" i="8"/>
  <c r="X7" i="8"/>
  <c r="AU6" i="8"/>
  <c r="AU9" i="8" s="1"/>
  <c r="AM6" i="8"/>
  <c r="AM9" i="8" s="1"/>
  <c r="AE6" i="8"/>
  <c r="AE9" i="8" s="1"/>
  <c r="W6" i="8"/>
  <c r="W9" i="8" s="1"/>
  <c r="O6" i="8"/>
  <c r="O9" i="8" s="1"/>
  <c r="G6" i="8"/>
  <c r="G9" i="8" s="1"/>
  <c r="AW7" i="8"/>
  <c r="I7" i="8"/>
  <c r="Q7" i="8"/>
  <c r="AF7" i="8"/>
  <c r="AG7" i="8"/>
  <c r="AN7" i="8"/>
  <c r="AO6" i="8"/>
  <c r="AO9" i="8" s="1"/>
  <c r="P7" i="8"/>
  <c r="S12" i="2"/>
  <c r="T12" i="2"/>
  <c r="R15" i="2"/>
  <c r="Q15" i="2"/>
  <c r="S14" i="2"/>
  <c r="Q9" i="2"/>
  <c r="S9" i="2" s="1"/>
  <c r="R9" i="2"/>
  <c r="P9" i="2"/>
  <c r="Q8" i="2"/>
  <c r="Q17" i="2"/>
  <c r="R17" i="2" s="1"/>
  <c r="R12" i="2"/>
  <c r="P6" i="2"/>
  <c r="Q16" i="2"/>
  <c r="T14" i="2"/>
  <c r="Q13" i="2"/>
  <c r="S11" i="2"/>
  <c r="Q5" i="2"/>
  <c r="R4" i="2"/>
  <c r="R7" i="2"/>
  <c r="S3" i="2"/>
  <c r="R3" i="2"/>
  <c r="Q10" i="2"/>
  <c r="R10" i="2" s="1"/>
  <c r="B3" i="44"/>
  <c r="B4" i="44"/>
  <c r="B5" i="44"/>
  <c r="B6" i="44"/>
  <c r="B7" i="44"/>
  <c r="B8" i="44"/>
  <c r="B9" i="44"/>
  <c r="B2" i="44"/>
  <c r="B4" i="22"/>
  <c r="B5" i="22"/>
  <c r="B8" i="22"/>
  <c r="B2" i="22"/>
  <c r="BA9" i="48"/>
  <c r="AZ9" i="48"/>
  <c r="AY9" i="48"/>
  <c r="AX9" i="48"/>
  <c r="AW9" i="48"/>
  <c r="AV9" i="48"/>
  <c r="AU9" i="48"/>
  <c r="AT9" i="48"/>
  <c r="AS9" i="48"/>
  <c r="AR9" i="48"/>
  <c r="AQ9" i="48"/>
  <c r="AP9" i="48"/>
  <c r="AO9" i="48"/>
  <c r="AN9" i="48"/>
  <c r="AM9" i="48"/>
  <c r="AL9" i="48"/>
  <c r="AK9" i="48"/>
  <c r="AJ9" i="48"/>
  <c r="AI9" i="48"/>
  <c r="AH9" i="48"/>
  <c r="BA8" i="48"/>
  <c r="AZ8" i="48"/>
  <c r="AY8" i="48"/>
  <c r="AX8" i="48"/>
  <c r="AW8" i="48"/>
  <c r="AV8" i="48"/>
  <c r="AU8" i="48"/>
  <c r="AT8" i="48"/>
  <c r="AS8" i="48"/>
  <c r="AR8" i="48"/>
  <c r="AQ8" i="48"/>
  <c r="AP8" i="48"/>
  <c r="AO8" i="48"/>
  <c r="AN8" i="48"/>
  <c r="AM8" i="48"/>
  <c r="AL8" i="48"/>
  <c r="AK8" i="48"/>
  <c r="AJ8" i="48"/>
  <c r="AI8" i="48"/>
  <c r="AH8" i="48"/>
  <c r="BA7" i="48"/>
  <c r="AZ7" i="48"/>
  <c r="AY7" i="48"/>
  <c r="AX7" i="48"/>
  <c r="AW7" i="48"/>
  <c r="AV7" i="48"/>
  <c r="AU7" i="48"/>
  <c r="AT7" i="48"/>
  <c r="AS7" i="48"/>
  <c r="AR7" i="48"/>
  <c r="AQ7" i="48"/>
  <c r="AP7" i="48"/>
  <c r="AO7" i="48"/>
  <c r="AN7" i="48"/>
  <c r="AM7" i="48"/>
  <c r="AL7" i="48"/>
  <c r="AK7" i="48"/>
  <c r="AJ7" i="48"/>
  <c r="AI7" i="48"/>
  <c r="AH7" i="48"/>
  <c r="BA6" i="48"/>
  <c r="AZ6" i="48"/>
  <c r="AY6" i="48"/>
  <c r="AX6" i="48"/>
  <c r="AW6" i="48"/>
  <c r="AV6" i="48"/>
  <c r="AU6" i="48"/>
  <c r="AT6" i="48"/>
  <c r="AS6" i="48"/>
  <c r="AR6" i="48"/>
  <c r="AQ6" i="48"/>
  <c r="AP6" i="48"/>
  <c r="AO6" i="48"/>
  <c r="AN6" i="48"/>
  <c r="AM6" i="48"/>
  <c r="AL6" i="48"/>
  <c r="AK6" i="48"/>
  <c r="AJ6" i="48"/>
  <c r="AI6" i="48"/>
  <c r="AH6" i="48"/>
  <c r="BA5" i="48"/>
  <c r="AZ5" i="48"/>
  <c r="AY5" i="48"/>
  <c r="AX5" i="48"/>
  <c r="AW5" i="48"/>
  <c r="AV5" i="48"/>
  <c r="AU5" i="48"/>
  <c r="AT5" i="48"/>
  <c r="AS5" i="48"/>
  <c r="AR5" i="48"/>
  <c r="AQ5" i="48"/>
  <c r="AP5" i="48"/>
  <c r="AO5" i="48"/>
  <c r="AN5" i="48"/>
  <c r="AM5" i="48"/>
  <c r="AL5" i="48"/>
  <c r="AK5" i="48"/>
  <c r="AJ5" i="48"/>
  <c r="AI5" i="48"/>
  <c r="AH5" i="48"/>
  <c r="BA4" i="48"/>
  <c r="AZ4" i="48"/>
  <c r="AY4" i="48"/>
  <c r="AX4" i="48"/>
  <c r="AW4" i="48"/>
  <c r="AV4" i="48"/>
  <c r="AU4" i="48"/>
  <c r="AT4" i="48"/>
  <c r="AS4" i="48"/>
  <c r="AR4" i="48"/>
  <c r="AQ4" i="48"/>
  <c r="AP4" i="48"/>
  <c r="AO4" i="48"/>
  <c r="AN4" i="48"/>
  <c r="AM4" i="48"/>
  <c r="AL4" i="48"/>
  <c r="AK4" i="48"/>
  <c r="AJ4" i="48"/>
  <c r="AI4" i="48"/>
  <c r="AH4" i="48"/>
  <c r="BA3" i="48"/>
  <c r="AZ3" i="48"/>
  <c r="AY3" i="48"/>
  <c r="AX3" i="48"/>
  <c r="AW3" i="48"/>
  <c r="AV3" i="48"/>
  <c r="AU3" i="48"/>
  <c r="AT3" i="48"/>
  <c r="AS3" i="48"/>
  <c r="AR3" i="48"/>
  <c r="AQ3" i="48"/>
  <c r="AP3" i="48"/>
  <c r="AO3" i="48"/>
  <c r="AN3" i="48"/>
  <c r="AM3" i="48"/>
  <c r="AL3" i="48"/>
  <c r="AK3" i="48"/>
  <c r="AJ3" i="48"/>
  <c r="AI3" i="48"/>
  <c r="AH3" i="48"/>
  <c r="BA2" i="48"/>
  <c r="AZ2" i="48"/>
  <c r="AY2" i="48"/>
  <c r="AX2" i="48"/>
  <c r="AW2" i="48"/>
  <c r="AV2" i="48"/>
  <c r="AU2" i="48"/>
  <c r="AT2" i="48"/>
  <c r="AS2" i="48"/>
  <c r="AR2" i="48"/>
  <c r="AQ2" i="48"/>
  <c r="AP2" i="48"/>
  <c r="AO2" i="48"/>
  <c r="AN2" i="48"/>
  <c r="AM2" i="48"/>
  <c r="AL2" i="48"/>
  <c r="AK2" i="48"/>
  <c r="AJ2" i="48"/>
  <c r="AI2" i="48"/>
  <c r="AH2" i="48"/>
  <c r="BA9" i="46"/>
  <c r="AZ9" i="46"/>
  <c r="AY9" i="46"/>
  <c r="AX9" i="46"/>
  <c r="AW9" i="46"/>
  <c r="AV9" i="46"/>
  <c r="AU9" i="46"/>
  <c r="AT9" i="46"/>
  <c r="AS9" i="46"/>
  <c r="AR9" i="46"/>
  <c r="AQ9" i="46"/>
  <c r="AP9" i="46"/>
  <c r="AO9" i="46"/>
  <c r="AN9" i="46"/>
  <c r="AM9" i="46"/>
  <c r="AL9" i="46"/>
  <c r="AK9" i="46"/>
  <c r="AJ9" i="46"/>
  <c r="AI9" i="46"/>
  <c r="AH9" i="46"/>
  <c r="BA8" i="46"/>
  <c r="AZ8" i="46"/>
  <c r="AY8" i="46"/>
  <c r="AX8" i="46"/>
  <c r="AW8" i="46"/>
  <c r="AV8" i="46"/>
  <c r="AU8" i="46"/>
  <c r="AT8" i="46"/>
  <c r="AS8" i="46"/>
  <c r="AR8" i="46"/>
  <c r="AQ8" i="46"/>
  <c r="AP8" i="46"/>
  <c r="AO8" i="46"/>
  <c r="AN8" i="46"/>
  <c r="AM8" i="46"/>
  <c r="AL8" i="46"/>
  <c r="AK8" i="46"/>
  <c r="AJ8" i="46"/>
  <c r="AI8" i="46"/>
  <c r="AH8" i="46"/>
  <c r="BA7" i="46"/>
  <c r="AZ7" i="46"/>
  <c r="AY7" i="46"/>
  <c r="AX7" i="46"/>
  <c r="AW7" i="46"/>
  <c r="AV7" i="46"/>
  <c r="AU7" i="46"/>
  <c r="AT7" i="46"/>
  <c r="AS7" i="46"/>
  <c r="AR7" i="46"/>
  <c r="AQ7" i="46"/>
  <c r="AP7" i="46"/>
  <c r="AO7" i="46"/>
  <c r="AN7" i="46"/>
  <c r="AM7" i="46"/>
  <c r="AL7" i="46"/>
  <c r="AK7" i="46"/>
  <c r="AJ7" i="46"/>
  <c r="AI7" i="46"/>
  <c r="AH7" i="46"/>
  <c r="BA6" i="46"/>
  <c r="AZ6" i="46"/>
  <c r="AY6" i="46"/>
  <c r="AX6" i="46"/>
  <c r="AW6" i="46"/>
  <c r="AV6" i="46"/>
  <c r="AU6" i="46"/>
  <c r="AT6" i="46"/>
  <c r="AS6" i="46"/>
  <c r="AR6" i="46"/>
  <c r="AQ6" i="46"/>
  <c r="AP6" i="46"/>
  <c r="AO6" i="46"/>
  <c r="AN6" i="46"/>
  <c r="AM6" i="46"/>
  <c r="AL6" i="46"/>
  <c r="AK6" i="46"/>
  <c r="AJ6" i="46"/>
  <c r="AI6" i="46"/>
  <c r="AH6" i="46"/>
  <c r="BA5" i="46"/>
  <c r="AZ5" i="46"/>
  <c r="AY5" i="46"/>
  <c r="AX5" i="46"/>
  <c r="AW5" i="46"/>
  <c r="AV5" i="46"/>
  <c r="AU5" i="46"/>
  <c r="AT5" i="46"/>
  <c r="AS5" i="46"/>
  <c r="AR5" i="46"/>
  <c r="AQ5" i="46"/>
  <c r="AP5" i="46"/>
  <c r="AO5" i="46"/>
  <c r="AN5" i="46"/>
  <c r="AM5" i="46"/>
  <c r="AL5" i="46"/>
  <c r="AK5" i="46"/>
  <c r="AJ5" i="46"/>
  <c r="AI5" i="46"/>
  <c r="AH5" i="46"/>
  <c r="BA4" i="46"/>
  <c r="AZ4" i="46"/>
  <c r="AY4" i="46"/>
  <c r="AX4" i="46"/>
  <c r="AW4" i="46"/>
  <c r="AV4" i="46"/>
  <c r="AU4" i="46"/>
  <c r="AT4" i="46"/>
  <c r="AS4" i="46"/>
  <c r="AR4" i="46"/>
  <c r="AQ4" i="46"/>
  <c r="AP4" i="46"/>
  <c r="AO4" i="46"/>
  <c r="AN4" i="46"/>
  <c r="AM4" i="46"/>
  <c r="AL4" i="46"/>
  <c r="AK4" i="46"/>
  <c r="AJ4" i="46"/>
  <c r="AI4" i="46"/>
  <c r="AH4" i="46"/>
  <c r="BA3" i="46"/>
  <c r="AZ3" i="46"/>
  <c r="AY3" i="46"/>
  <c r="AX3" i="46"/>
  <c r="AW3" i="46"/>
  <c r="AV3" i="46"/>
  <c r="AU3" i="46"/>
  <c r="AT3" i="46"/>
  <c r="AS3" i="46"/>
  <c r="AR3" i="46"/>
  <c r="AQ3" i="46"/>
  <c r="AP3" i="46"/>
  <c r="AO3" i="46"/>
  <c r="AN3" i="46"/>
  <c r="AM3" i="46"/>
  <c r="AL3" i="46"/>
  <c r="AK3" i="46"/>
  <c r="AJ3" i="46"/>
  <c r="AI3" i="46"/>
  <c r="AH3" i="46"/>
  <c r="BA2" i="46"/>
  <c r="AZ2" i="46"/>
  <c r="AY2" i="46"/>
  <c r="AX2" i="46"/>
  <c r="AW2" i="46"/>
  <c r="AV2" i="46"/>
  <c r="AU2" i="46"/>
  <c r="AT2" i="46"/>
  <c r="AS2" i="46"/>
  <c r="AR2" i="46"/>
  <c r="AQ2" i="46"/>
  <c r="AP2" i="46"/>
  <c r="AO2" i="46"/>
  <c r="AN2" i="46"/>
  <c r="AM2" i="46"/>
  <c r="AL2" i="46"/>
  <c r="AK2" i="46"/>
  <c r="AJ2" i="46"/>
  <c r="AI2" i="46"/>
  <c r="AH2" i="46"/>
  <c r="BA8" i="45"/>
  <c r="AZ8" i="45"/>
  <c r="AY8" i="45"/>
  <c r="AX8" i="45"/>
  <c r="AW8" i="45"/>
  <c r="AV8" i="45"/>
  <c r="AU8" i="45"/>
  <c r="AT8" i="45"/>
  <c r="AS8" i="45"/>
  <c r="AR8" i="45"/>
  <c r="AQ8" i="45"/>
  <c r="AP8" i="45"/>
  <c r="AO8" i="45"/>
  <c r="AN8" i="45"/>
  <c r="AM8" i="45"/>
  <c r="AL8" i="45"/>
  <c r="AK8" i="45"/>
  <c r="AJ8" i="45"/>
  <c r="AI8" i="45"/>
  <c r="AH8" i="45"/>
  <c r="BA7" i="45"/>
  <c r="AZ7" i="45"/>
  <c r="AY7" i="45"/>
  <c r="AX7" i="45"/>
  <c r="AW7" i="45"/>
  <c r="AV7" i="45"/>
  <c r="AU7" i="45"/>
  <c r="AT7" i="45"/>
  <c r="AS7" i="45"/>
  <c r="AR7" i="45"/>
  <c r="AQ7" i="45"/>
  <c r="AP7" i="45"/>
  <c r="AO7" i="45"/>
  <c r="AN7" i="45"/>
  <c r="AM7" i="45"/>
  <c r="AL7" i="45"/>
  <c r="AK7" i="45"/>
  <c r="AJ7" i="45"/>
  <c r="AI7" i="45"/>
  <c r="AH7" i="45"/>
  <c r="BA5" i="45"/>
  <c r="AZ5" i="45"/>
  <c r="AY5" i="45"/>
  <c r="AX5" i="45"/>
  <c r="AW5" i="45"/>
  <c r="AV5" i="45"/>
  <c r="AU5" i="45"/>
  <c r="AT5" i="45"/>
  <c r="AS5" i="45"/>
  <c r="AR5" i="45"/>
  <c r="AQ5" i="45"/>
  <c r="AP5" i="45"/>
  <c r="AO5" i="45"/>
  <c r="AN5" i="45"/>
  <c r="AM5" i="45"/>
  <c r="AL5" i="45"/>
  <c r="AK5" i="45"/>
  <c r="AJ5" i="45"/>
  <c r="AI5" i="45"/>
  <c r="AH5" i="45"/>
  <c r="BA4" i="45"/>
  <c r="AZ4" i="45"/>
  <c r="AY4" i="45"/>
  <c r="AX4" i="45"/>
  <c r="AW4" i="45"/>
  <c r="AV4" i="45"/>
  <c r="AU4" i="45"/>
  <c r="AT4" i="45"/>
  <c r="AS4" i="45"/>
  <c r="AR4" i="45"/>
  <c r="AQ4" i="45"/>
  <c r="AP4" i="45"/>
  <c r="AO4" i="45"/>
  <c r="AN4" i="45"/>
  <c r="AM4" i="45"/>
  <c r="AL4" i="45"/>
  <c r="AK4" i="45"/>
  <c r="AJ4" i="45"/>
  <c r="AI4" i="45"/>
  <c r="AH4" i="45"/>
  <c r="BA2" i="45"/>
  <c r="AZ2" i="45"/>
  <c r="AY2" i="45"/>
  <c r="AX2" i="45"/>
  <c r="AW2" i="45"/>
  <c r="AV2" i="45"/>
  <c r="AU2" i="45"/>
  <c r="AT2" i="45"/>
  <c r="AS2" i="45"/>
  <c r="AR2" i="45"/>
  <c r="AQ2" i="45"/>
  <c r="AP2" i="45"/>
  <c r="AO2" i="45"/>
  <c r="AN2" i="45"/>
  <c r="AM2" i="45"/>
  <c r="AL2" i="45"/>
  <c r="AK2" i="45"/>
  <c r="AJ2" i="45"/>
  <c r="AI2" i="45"/>
  <c r="AH2" i="45"/>
  <c r="BA9" i="43"/>
  <c r="AZ9" i="43"/>
  <c r="AY9" i="43"/>
  <c r="AX9" i="43"/>
  <c r="AW9" i="43"/>
  <c r="AV9" i="43"/>
  <c r="AU9" i="43"/>
  <c r="AT9" i="43"/>
  <c r="AS9" i="43"/>
  <c r="AR9" i="43"/>
  <c r="AQ9" i="43"/>
  <c r="AP9" i="43"/>
  <c r="AO9" i="43"/>
  <c r="AN9" i="43"/>
  <c r="AM9" i="43"/>
  <c r="AL9" i="43"/>
  <c r="AK9" i="43"/>
  <c r="AJ9" i="43"/>
  <c r="AI9" i="43"/>
  <c r="AH9" i="43"/>
  <c r="BA8" i="43"/>
  <c r="AZ8" i="43"/>
  <c r="AY8" i="43"/>
  <c r="AX8" i="43"/>
  <c r="AW8" i="43"/>
  <c r="AV8" i="43"/>
  <c r="AU8" i="43"/>
  <c r="AT8" i="43"/>
  <c r="AS8" i="43"/>
  <c r="AR8" i="43"/>
  <c r="AQ8" i="43"/>
  <c r="AP8" i="43"/>
  <c r="AO8" i="43"/>
  <c r="AN8" i="43"/>
  <c r="AM8" i="43"/>
  <c r="AL8" i="43"/>
  <c r="AK8" i="43"/>
  <c r="AJ8" i="43"/>
  <c r="AI8" i="43"/>
  <c r="AH8" i="43"/>
  <c r="BA7" i="43"/>
  <c r="AZ7" i="43"/>
  <c r="AY7" i="43"/>
  <c r="AX7" i="43"/>
  <c r="AW7" i="43"/>
  <c r="AV7" i="43"/>
  <c r="AU7" i="43"/>
  <c r="AT7" i="43"/>
  <c r="AS7" i="43"/>
  <c r="AR7" i="43"/>
  <c r="AQ7" i="43"/>
  <c r="AP7" i="43"/>
  <c r="AO7" i="43"/>
  <c r="AN7" i="43"/>
  <c r="AM7" i="43"/>
  <c r="AL7" i="43"/>
  <c r="AK7" i="43"/>
  <c r="AJ7" i="43"/>
  <c r="AI7" i="43"/>
  <c r="AH7" i="43"/>
  <c r="BA6" i="43"/>
  <c r="AZ6" i="43"/>
  <c r="AY6" i="43"/>
  <c r="AX6" i="43"/>
  <c r="AW6" i="43"/>
  <c r="AV6" i="43"/>
  <c r="AU6" i="43"/>
  <c r="AT6" i="43"/>
  <c r="AS6" i="43"/>
  <c r="AR6" i="43"/>
  <c r="AQ6" i="43"/>
  <c r="AP6" i="43"/>
  <c r="AO6" i="43"/>
  <c r="AN6" i="43"/>
  <c r="AM6" i="43"/>
  <c r="AL6" i="43"/>
  <c r="AK6" i="43"/>
  <c r="AJ6" i="43"/>
  <c r="AI6" i="43"/>
  <c r="AH6" i="43"/>
  <c r="BA5" i="43"/>
  <c r="AZ5" i="43"/>
  <c r="AY5" i="43"/>
  <c r="AX5" i="43"/>
  <c r="AW5" i="43"/>
  <c r="AV5" i="43"/>
  <c r="AU5" i="43"/>
  <c r="AT5" i="43"/>
  <c r="AS5" i="43"/>
  <c r="AR5" i="43"/>
  <c r="AQ5" i="43"/>
  <c r="AP5" i="43"/>
  <c r="AO5" i="43"/>
  <c r="AN5" i="43"/>
  <c r="AM5" i="43"/>
  <c r="AL5" i="43"/>
  <c r="AK5" i="43"/>
  <c r="AJ5" i="43"/>
  <c r="AI5" i="43"/>
  <c r="AH5" i="43"/>
  <c r="BA4" i="43"/>
  <c r="AZ4" i="43"/>
  <c r="AY4" i="43"/>
  <c r="AX4" i="43"/>
  <c r="AW4" i="43"/>
  <c r="AV4" i="43"/>
  <c r="AU4" i="43"/>
  <c r="AT4" i="43"/>
  <c r="AS4" i="43"/>
  <c r="AR4" i="43"/>
  <c r="AQ4" i="43"/>
  <c r="AP4" i="43"/>
  <c r="AO4" i="43"/>
  <c r="AN4" i="43"/>
  <c r="AM4" i="43"/>
  <c r="AL4" i="43"/>
  <c r="AK4" i="43"/>
  <c r="AJ4" i="43"/>
  <c r="AI4" i="43"/>
  <c r="AH4" i="43"/>
  <c r="BA3" i="43"/>
  <c r="AZ3" i="43"/>
  <c r="AY3" i="43"/>
  <c r="AX3" i="43"/>
  <c r="AW3" i="43"/>
  <c r="AV3" i="43"/>
  <c r="AU3" i="43"/>
  <c r="AT3" i="43"/>
  <c r="AS3" i="43"/>
  <c r="AR3" i="43"/>
  <c r="AQ3" i="43"/>
  <c r="AP3" i="43"/>
  <c r="AO3" i="43"/>
  <c r="AN3" i="43"/>
  <c r="AM3" i="43"/>
  <c r="AL3" i="43"/>
  <c r="AK3" i="43"/>
  <c r="AJ3" i="43"/>
  <c r="AI3" i="43"/>
  <c r="AH3" i="43"/>
  <c r="BA2" i="43"/>
  <c r="AZ2" i="43"/>
  <c r="AY2" i="43"/>
  <c r="AX2" i="43"/>
  <c r="AW2" i="43"/>
  <c r="AV2" i="43"/>
  <c r="AU2" i="43"/>
  <c r="AT2" i="43"/>
  <c r="AS2" i="43"/>
  <c r="AR2" i="43"/>
  <c r="AQ2" i="43"/>
  <c r="AP2" i="43"/>
  <c r="AO2" i="43"/>
  <c r="AN2" i="43"/>
  <c r="AM2" i="43"/>
  <c r="AL2" i="43"/>
  <c r="AK2" i="43"/>
  <c r="AJ2" i="43"/>
  <c r="AI2" i="43"/>
  <c r="AH2" i="43"/>
  <c r="BA9" i="42"/>
  <c r="AZ9" i="42"/>
  <c r="AY9" i="42"/>
  <c r="AX9" i="42"/>
  <c r="AW9" i="42"/>
  <c r="AV9" i="42"/>
  <c r="AU9" i="42"/>
  <c r="AT9" i="42"/>
  <c r="AS9" i="42"/>
  <c r="AR9" i="42"/>
  <c r="AQ9" i="42"/>
  <c r="AP9" i="42"/>
  <c r="AO9" i="42"/>
  <c r="AN9" i="42"/>
  <c r="AM9" i="42"/>
  <c r="AL9" i="42"/>
  <c r="AK9" i="42"/>
  <c r="AJ9" i="42"/>
  <c r="AI9" i="42"/>
  <c r="AH9" i="42"/>
  <c r="BA8" i="42"/>
  <c r="AZ8" i="42"/>
  <c r="AY8" i="42"/>
  <c r="AX8" i="42"/>
  <c r="AW8" i="42"/>
  <c r="AV8" i="42"/>
  <c r="AU8" i="42"/>
  <c r="AT8" i="42"/>
  <c r="AS8" i="42"/>
  <c r="AR8" i="42"/>
  <c r="AQ8" i="42"/>
  <c r="AP8" i="42"/>
  <c r="AO8" i="42"/>
  <c r="AN8" i="42"/>
  <c r="AM8" i="42"/>
  <c r="AL8" i="42"/>
  <c r="AK8" i="42"/>
  <c r="AJ8" i="42"/>
  <c r="AI8" i="42"/>
  <c r="AH8" i="42"/>
  <c r="BA7" i="42"/>
  <c r="AZ7" i="42"/>
  <c r="AY7" i="42"/>
  <c r="AX7" i="42"/>
  <c r="AW7" i="42"/>
  <c r="AV7" i="42"/>
  <c r="AU7" i="42"/>
  <c r="AT7" i="42"/>
  <c r="AS7" i="42"/>
  <c r="AR7" i="42"/>
  <c r="AQ7" i="42"/>
  <c r="AP7" i="42"/>
  <c r="AO7" i="42"/>
  <c r="AN7" i="42"/>
  <c r="AM7" i="42"/>
  <c r="AL7" i="42"/>
  <c r="AK7" i="42"/>
  <c r="AJ7" i="42"/>
  <c r="AI7" i="42"/>
  <c r="AH7" i="42"/>
  <c r="BA6" i="42"/>
  <c r="AZ6" i="42"/>
  <c r="AY6" i="42"/>
  <c r="AX6" i="42"/>
  <c r="AW6" i="42"/>
  <c r="AV6" i="42"/>
  <c r="AU6" i="42"/>
  <c r="AT6" i="42"/>
  <c r="AS6" i="42"/>
  <c r="AR6" i="42"/>
  <c r="AQ6" i="42"/>
  <c r="AP6" i="42"/>
  <c r="AO6" i="42"/>
  <c r="AN6" i="42"/>
  <c r="AM6" i="42"/>
  <c r="AL6" i="42"/>
  <c r="AK6" i="42"/>
  <c r="AJ6" i="42"/>
  <c r="AI6" i="42"/>
  <c r="AH6" i="42"/>
  <c r="BA5" i="42"/>
  <c r="AZ5" i="42"/>
  <c r="AY5" i="42"/>
  <c r="AX5" i="42"/>
  <c r="AW5" i="42"/>
  <c r="AV5" i="42"/>
  <c r="AU5" i="42"/>
  <c r="AT5" i="42"/>
  <c r="AS5" i="42"/>
  <c r="AR5" i="42"/>
  <c r="AQ5" i="42"/>
  <c r="AP5" i="42"/>
  <c r="AO5" i="42"/>
  <c r="AN5" i="42"/>
  <c r="AM5" i="42"/>
  <c r="AL5" i="42"/>
  <c r="AK5" i="42"/>
  <c r="AJ5" i="42"/>
  <c r="AI5" i="42"/>
  <c r="AH5" i="42"/>
  <c r="BA4" i="42"/>
  <c r="AZ4" i="42"/>
  <c r="AY4" i="42"/>
  <c r="AX4" i="42"/>
  <c r="AW4" i="42"/>
  <c r="AV4" i="42"/>
  <c r="AU4" i="42"/>
  <c r="AT4" i="42"/>
  <c r="AS4" i="42"/>
  <c r="AR4" i="42"/>
  <c r="AQ4" i="42"/>
  <c r="AP4" i="42"/>
  <c r="AO4" i="42"/>
  <c r="AN4" i="42"/>
  <c r="AM4" i="42"/>
  <c r="AL4" i="42"/>
  <c r="AK4" i="42"/>
  <c r="AJ4" i="42"/>
  <c r="AI4" i="42"/>
  <c r="AH4" i="42"/>
  <c r="BA3" i="42"/>
  <c r="AZ3" i="42"/>
  <c r="AY3" i="42"/>
  <c r="AX3" i="42"/>
  <c r="AW3" i="42"/>
  <c r="AV3" i="42"/>
  <c r="AU3" i="42"/>
  <c r="AT3" i="42"/>
  <c r="AS3" i="42"/>
  <c r="AR3" i="42"/>
  <c r="AQ3" i="42"/>
  <c r="AP3" i="42"/>
  <c r="AO3" i="42"/>
  <c r="AN3" i="42"/>
  <c r="AM3" i="42"/>
  <c r="AL3" i="42"/>
  <c r="AK3" i="42"/>
  <c r="AJ3" i="42"/>
  <c r="AI3" i="42"/>
  <c r="AH3" i="42"/>
  <c r="BA2" i="42"/>
  <c r="AZ2" i="42"/>
  <c r="AY2" i="42"/>
  <c r="AX2" i="42"/>
  <c r="AW2" i="42"/>
  <c r="AV2" i="42"/>
  <c r="AU2" i="42"/>
  <c r="AT2" i="42"/>
  <c r="AS2" i="42"/>
  <c r="AR2" i="42"/>
  <c r="AQ2" i="42"/>
  <c r="AP2" i="42"/>
  <c r="AO2" i="42"/>
  <c r="AN2" i="42"/>
  <c r="AM2" i="42"/>
  <c r="AL2" i="42"/>
  <c r="AK2" i="42"/>
  <c r="AJ2" i="42"/>
  <c r="AI2" i="42"/>
  <c r="AH2" i="42"/>
  <c r="BA9" i="40"/>
  <c r="AZ9" i="40"/>
  <c r="AY9" i="40"/>
  <c r="AX9" i="40"/>
  <c r="AW9" i="40"/>
  <c r="AV9" i="40"/>
  <c r="AU9" i="40"/>
  <c r="AT9" i="40"/>
  <c r="AS9" i="40"/>
  <c r="AR9" i="40"/>
  <c r="AQ9" i="40"/>
  <c r="AP9" i="40"/>
  <c r="AO9" i="40"/>
  <c r="AN9" i="40"/>
  <c r="AM9" i="40"/>
  <c r="AL9" i="40"/>
  <c r="AK9" i="40"/>
  <c r="AJ9" i="40"/>
  <c r="AI9" i="40"/>
  <c r="AH9" i="40"/>
  <c r="BA8" i="40"/>
  <c r="AZ8" i="40"/>
  <c r="AY8" i="40"/>
  <c r="AX8" i="40"/>
  <c r="AW8" i="40"/>
  <c r="AV8" i="40"/>
  <c r="AU8" i="40"/>
  <c r="AT8" i="40"/>
  <c r="AS8" i="40"/>
  <c r="AR8" i="40"/>
  <c r="AQ8" i="40"/>
  <c r="AP8" i="40"/>
  <c r="AO8" i="40"/>
  <c r="AN8" i="40"/>
  <c r="AM8" i="40"/>
  <c r="AL8" i="40"/>
  <c r="AK8" i="40"/>
  <c r="AJ8" i="40"/>
  <c r="AI8" i="40"/>
  <c r="AH8" i="40"/>
  <c r="BA7" i="40"/>
  <c r="AZ7" i="40"/>
  <c r="AY7" i="40"/>
  <c r="AX7" i="40"/>
  <c r="AW7" i="40"/>
  <c r="AV7" i="40"/>
  <c r="AU7" i="40"/>
  <c r="AT7" i="40"/>
  <c r="AS7" i="40"/>
  <c r="AR7" i="40"/>
  <c r="AQ7" i="40"/>
  <c r="AP7" i="40"/>
  <c r="AO7" i="40"/>
  <c r="AN7" i="40"/>
  <c r="AM7" i="40"/>
  <c r="AL7" i="40"/>
  <c r="AK7" i="40"/>
  <c r="AJ7" i="40"/>
  <c r="AI7" i="40"/>
  <c r="AH7" i="40"/>
  <c r="BA6" i="40"/>
  <c r="AZ6" i="40"/>
  <c r="AY6" i="40"/>
  <c r="AX6" i="40"/>
  <c r="AW6" i="40"/>
  <c r="AV6" i="40"/>
  <c r="AU6" i="40"/>
  <c r="AT6" i="40"/>
  <c r="AS6" i="40"/>
  <c r="AR6" i="40"/>
  <c r="AQ6" i="40"/>
  <c r="AP6" i="40"/>
  <c r="AO6" i="40"/>
  <c r="AN6" i="40"/>
  <c r="AM6" i="40"/>
  <c r="AL6" i="40"/>
  <c r="AK6" i="40"/>
  <c r="AJ6" i="40"/>
  <c r="AI6" i="40"/>
  <c r="AH6" i="40"/>
  <c r="BA5" i="40"/>
  <c r="AZ5" i="40"/>
  <c r="AY5" i="40"/>
  <c r="AX5" i="40"/>
  <c r="AW5" i="40"/>
  <c r="AV5" i="40"/>
  <c r="AU5" i="40"/>
  <c r="AT5" i="40"/>
  <c r="AS5" i="40"/>
  <c r="AR5" i="40"/>
  <c r="AQ5" i="40"/>
  <c r="AP5" i="40"/>
  <c r="AO5" i="40"/>
  <c r="AN5" i="40"/>
  <c r="AM5" i="40"/>
  <c r="AL5" i="40"/>
  <c r="AK5" i="40"/>
  <c r="AJ5" i="40"/>
  <c r="AI5" i="40"/>
  <c r="AH5" i="40"/>
  <c r="BA4" i="40"/>
  <c r="AZ4" i="40"/>
  <c r="AY4" i="40"/>
  <c r="AX4" i="40"/>
  <c r="AW4" i="40"/>
  <c r="AV4" i="40"/>
  <c r="AU4" i="40"/>
  <c r="AT4" i="40"/>
  <c r="AS4" i="40"/>
  <c r="AR4" i="40"/>
  <c r="AQ4" i="40"/>
  <c r="AP4" i="40"/>
  <c r="AO4" i="40"/>
  <c r="AN4" i="40"/>
  <c r="AM4" i="40"/>
  <c r="AL4" i="40"/>
  <c r="AK4" i="40"/>
  <c r="AJ4" i="40"/>
  <c r="AI4" i="40"/>
  <c r="AH4" i="40"/>
  <c r="BA3" i="40"/>
  <c r="AZ3" i="40"/>
  <c r="AY3" i="40"/>
  <c r="AX3" i="40"/>
  <c r="AW3" i="40"/>
  <c r="AV3" i="40"/>
  <c r="AU3" i="40"/>
  <c r="AT3" i="40"/>
  <c r="AS3" i="40"/>
  <c r="AR3" i="40"/>
  <c r="AQ3" i="40"/>
  <c r="AP3" i="40"/>
  <c r="AO3" i="40"/>
  <c r="AN3" i="40"/>
  <c r="AM3" i="40"/>
  <c r="AL3" i="40"/>
  <c r="AK3" i="40"/>
  <c r="AJ3" i="40"/>
  <c r="AI3" i="40"/>
  <c r="AH3" i="40"/>
  <c r="BA2" i="40"/>
  <c r="AZ2" i="40"/>
  <c r="AY2" i="40"/>
  <c r="AX2" i="40"/>
  <c r="AW2" i="40"/>
  <c r="AV2" i="40"/>
  <c r="AU2" i="40"/>
  <c r="AT2" i="40"/>
  <c r="AS2" i="40"/>
  <c r="AR2" i="40"/>
  <c r="AQ2" i="40"/>
  <c r="AP2" i="40"/>
  <c r="AO2" i="40"/>
  <c r="AN2" i="40"/>
  <c r="AM2" i="40"/>
  <c r="AL2" i="40"/>
  <c r="AK2" i="40"/>
  <c r="AJ2" i="40"/>
  <c r="AI2" i="40"/>
  <c r="AH2" i="40"/>
  <c r="BA9" i="39"/>
  <c r="AZ9" i="39"/>
  <c r="AY9" i="39"/>
  <c r="AX9" i="39"/>
  <c r="AW9" i="39"/>
  <c r="AV9" i="39"/>
  <c r="AU9" i="39"/>
  <c r="AT9" i="39"/>
  <c r="AS9" i="39"/>
  <c r="AR9" i="39"/>
  <c r="AQ9" i="39"/>
  <c r="AP9" i="39"/>
  <c r="AO9" i="39"/>
  <c r="AN9" i="39"/>
  <c r="AM9" i="39"/>
  <c r="AL9" i="39"/>
  <c r="AK9" i="39"/>
  <c r="AJ9" i="39"/>
  <c r="AI9" i="39"/>
  <c r="AH9" i="39"/>
  <c r="BA8" i="39"/>
  <c r="AZ8" i="39"/>
  <c r="AY8" i="39"/>
  <c r="AX8" i="39"/>
  <c r="AW8" i="39"/>
  <c r="AV8" i="39"/>
  <c r="AU8" i="39"/>
  <c r="AT8" i="39"/>
  <c r="AS8" i="39"/>
  <c r="AR8" i="39"/>
  <c r="AQ8" i="39"/>
  <c r="AP8" i="39"/>
  <c r="AO8" i="39"/>
  <c r="AN8" i="39"/>
  <c r="AM8" i="39"/>
  <c r="AL8" i="39"/>
  <c r="AK8" i="39"/>
  <c r="AJ8" i="39"/>
  <c r="AI8" i="39"/>
  <c r="AH8" i="39"/>
  <c r="BA7" i="39"/>
  <c r="AZ7" i="39"/>
  <c r="AY7" i="39"/>
  <c r="AX7" i="39"/>
  <c r="AW7" i="39"/>
  <c r="AV7" i="39"/>
  <c r="AU7" i="39"/>
  <c r="AT7" i="39"/>
  <c r="AS7" i="39"/>
  <c r="AR7" i="39"/>
  <c r="AQ7" i="39"/>
  <c r="AP7" i="39"/>
  <c r="AO7" i="39"/>
  <c r="AN7" i="39"/>
  <c r="AM7" i="39"/>
  <c r="AL7" i="39"/>
  <c r="AK7" i="39"/>
  <c r="AJ7" i="39"/>
  <c r="AI7" i="39"/>
  <c r="AH7" i="39"/>
  <c r="BA6" i="39"/>
  <c r="AZ6" i="39"/>
  <c r="AY6" i="39"/>
  <c r="AX6" i="39"/>
  <c r="AW6" i="39"/>
  <c r="AV6" i="39"/>
  <c r="AU6" i="39"/>
  <c r="AT6" i="39"/>
  <c r="AS6" i="39"/>
  <c r="AR6" i="39"/>
  <c r="AQ6" i="39"/>
  <c r="AP6" i="39"/>
  <c r="AO6" i="39"/>
  <c r="AN6" i="39"/>
  <c r="AM6" i="39"/>
  <c r="AL6" i="39"/>
  <c r="AK6" i="39"/>
  <c r="AJ6" i="39"/>
  <c r="AI6" i="39"/>
  <c r="AH6" i="39"/>
  <c r="BA5" i="39"/>
  <c r="AZ5" i="39"/>
  <c r="AY5" i="39"/>
  <c r="AX5" i="39"/>
  <c r="AW5" i="39"/>
  <c r="AV5" i="39"/>
  <c r="AU5" i="39"/>
  <c r="AT5" i="39"/>
  <c r="AS5" i="39"/>
  <c r="AR5" i="39"/>
  <c r="AQ5" i="39"/>
  <c r="AP5" i="39"/>
  <c r="AO5" i="39"/>
  <c r="AN5" i="39"/>
  <c r="AM5" i="39"/>
  <c r="AL5" i="39"/>
  <c r="AK5" i="39"/>
  <c r="AJ5" i="39"/>
  <c r="AI5" i="39"/>
  <c r="AH5" i="39"/>
  <c r="BA4" i="39"/>
  <c r="AZ4" i="39"/>
  <c r="AY4" i="39"/>
  <c r="AX4" i="39"/>
  <c r="AW4" i="39"/>
  <c r="AV4" i="39"/>
  <c r="AU4" i="39"/>
  <c r="AT4" i="39"/>
  <c r="AS4" i="39"/>
  <c r="AR4" i="39"/>
  <c r="AQ4" i="39"/>
  <c r="AP4" i="39"/>
  <c r="AO4" i="39"/>
  <c r="AN4" i="39"/>
  <c r="AM4" i="39"/>
  <c r="AL4" i="39"/>
  <c r="AK4" i="39"/>
  <c r="AJ4" i="39"/>
  <c r="AI4" i="39"/>
  <c r="AH4" i="39"/>
  <c r="BA3" i="39"/>
  <c r="AZ3" i="39"/>
  <c r="AY3" i="39"/>
  <c r="AX3" i="39"/>
  <c r="AW3" i="39"/>
  <c r="AV3" i="39"/>
  <c r="AU3" i="39"/>
  <c r="AT3" i="39"/>
  <c r="AS3" i="39"/>
  <c r="AR3" i="39"/>
  <c r="AQ3" i="39"/>
  <c r="AP3" i="39"/>
  <c r="AO3" i="39"/>
  <c r="AN3" i="39"/>
  <c r="AM3" i="39"/>
  <c r="AL3" i="39"/>
  <c r="AK3" i="39"/>
  <c r="AJ3" i="39"/>
  <c r="AI3" i="39"/>
  <c r="AH3" i="39"/>
  <c r="BA2" i="39"/>
  <c r="AZ2" i="39"/>
  <c r="AY2" i="39"/>
  <c r="AX2" i="39"/>
  <c r="AW2" i="39"/>
  <c r="AV2" i="39"/>
  <c r="AU2" i="39"/>
  <c r="AT2" i="39"/>
  <c r="AS2" i="39"/>
  <c r="AR2" i="39"/>
  <c r="AQ2" i="39"/>
  <c r="AP2" i="39"/>
  <c r="AO2" i="39"/>
  <c r="AN2" i="39"/>
  <c r="AM2" i="39"/>
  <c r="AL2" i="39"/>
  <c r="AK2" i="39"/>
  <c r="AJ2" i="39"/>
  <c r="AI2" i="39"/>
  <c r="AH2" i="39"/>
  <c r="BA9" i="36"/>
  <c r="AZ9" i="36"/>
  <c r="AY9" i="36"/>
  <c r="AX9" i="36"/>
  <c r="AW9" i="36"/>
  <c r="AV9" i="36"/>
  <c r="AU9" i="36"/>
  <c r="AT9" i="36"/>
  <c r="AS9" i="36"/>
  <c r="AR9" i="36"/>
  <c r="AQ9" i="36"/>
  <c r="AP9" i="36"/>
  <c r="AO9" i="36"/>
  <c r="AN9" i="36"/>
  <c r="AM9" i="36"/>
  <c r="AL9" i="36"/>
  <c r="AK9" i="36"/>
  <c r="AJ9" i="36"/>
  <c r="AI9" i="36"/>
  <c r="AH9" i="36"/>
  <c r="BA8" i="36"/>
  <c r="AZ8" i="36"/>
  <c r="AY8" i="36"/>
  <c r="AX8" i="36"/>
  <c r="AW8" i="36"/>
  <c r="AV8" i="36"/>
  <c r="AU8" i="36"/>
  <c r="AT8" i="36"/>
  <c r="AS8" i="36"/>
  <c r="AR8" i="36"/>
  <c r="AQ8" i="36"/>
  <c r="AP8" i="36"/>
  <c r="AO8" i="36"/>
  <c r="AN8" i="36"/>
  <c r="AM8" i="36"/>
  <c r="AL8" i="36"/>
  <c r="AK8" i="36"/>
  <c r="AJ8" i="36"/>
  <c r="AI8" i="36"/>
  <c r="AH8" i="36"/>
  <c r="BA7" i="36"/>
  <c r="AZ7" i="36"/>
  <c r="AY7" i="36"/>
  <c r="AX7" i="36"/>
  <c r="AW7" i="36"/>
  <c r="AV7" i="36"/>
  <c r="AU7" i="36"/>
  <c r="AT7" i="36"/>
  <c r="AS7" i="36"/>
  <c r="AR7" i="36"/>
  <c r="AQ7" i="36"/>
  <c r="AP7" i="36"/>
  <c r="AO7" i="36"/>
  <c r="AN7" i="36"/>
  <c r="AM7" i="36"/>
  <c r="AL7" i="36"/>
  <c r="AK7" i="36"/>
  <c r="AJ7" i="36"/>
  <c r="AI7" i="36"/>
  <c r="AH7" i="36"/>
  <c r="BA6" i="36"/>
  <c r="AZ6" i="36"/>
  <c r="AY6" i="36"/>
  <c r="AX6" i="36"/>
  <c r="AW6" i="36"/>
  <c r="AV6" i="36"/>
  <c r="AU6" i="36"/>
  <c r="AT6" i="36"/>
  <c r="AS6" i="36"/>
  <c r="AR6" i="36"/>
  <c r="AQ6" i="36"/>
  <c r="AP6" i="36"/>
  <c r="AO6" i="36"/>
  <c r="AN6" i="36"/>
  <c r="AM6" i="36"/>
  <c r="AL6" i="36"/>
  <c r="AK6" i="36"/>
  <c r="AJ6" i="36"/>
  <c r="AI6" i="36"/>
  <c r="AH6" i="36"/>
  <c r="BA5" i="36"/>
  <c r="AZ5" i="36"/>
  <c r="AY5" i="36"/>
  <c r="AX5" i="36"/>
  <c r="AW5" i="36"/>
  <c r="AV5" i="36"/>
  <c r="AU5" i="36"/>
  <c r="AT5" i="36"/>
  <c r="AS5" i="36"/>
  <c r="AR5" i="36"/>
  <c r="AQ5" i="36"/>
  <c r="AP5" i="36"/>
  <c r="AO5" i="36"/>
  <c r="AN5" i="36"/>
  <c r="AM5" i="36"/>
  <c r="AL5" i="36"/>
  <c r="AK5" i="36"/>
  <c r="AJ5" i="36"/>
  <c r="AI5" i="36"/>
  <c r="AH5" i="36"/>
  <c r="BA4" i="36"/>
  <c r="AZ4" i="36"/>
  <c r="AY4" i="36"/>
  <c r="AX4" i="36"/>
  <c r="AW4" i="36"/>
  <c r="AV4" i="36"/>
  <c r="AU4" i="36"/>
  <c r="AT4" i="36"/>
  <c r="AS4" i="36"/>
  <c r="AR4" i="36"/>
  <c r="AQ4" i="36"/>
  <c r="AP4" i="36"/>
  <c r="AO4" i="36"/>
  <c r="AN4" i="36"/>
  <c r="AM4" i="36"/>
  <c r="AL4" i="36"/>
  <c r="AK4" i="36"/>
  <c r="AJ4" i="36"/>
  <c r="AI4" i="36"/>
  <c r="AH4" i="36"/>
  <c r="BA3" i="36"/>
  <c r="AZ3" i="36"/>
  <c r="AY3" i="36"/>
  <c r="AX3" i="36"/>
  <c r="AW3" i="36"/>
  <c r="AV3" i="36"/>
  <c r="AU3" i="36"/>
  <c r="AT3" i="36"/>
  <c r="AS3" i="36"/>
  <c r="AR3" i="36"/>
  <c r="AQ3" i="36"/>
  <c r="AP3" i="36"/>
  <c r="AO3" i="36"/>
  <c r="AN3" i="36"/>
  <c r="AM3" i="36"/>
  <c r="AL3" i="36"/>
  <c r="AK3" i="36"/>
  <c r="AJ3" i="36"/>
  <c r="AI3" i="36"/>
  <c r="AH3" i="36"/>
  <c r="BA2" i="36"/>
  <c r="AZ2" i="36"/>
  <c r="AY2" i="36"/>
  <c r="AX2" i="36"/>
  <c r="AW2" i="36"/>
  <c r="AV2" i="36"/>
  <c r="AU2" i="36"/>
  <c r="AT2" i="36"/>
  <c r="AS2" i="36"/>
  <c r="AR2" i="36"/>
  <c r="AQ2" i="36"/>
  <c r="AP2" i="36"/>
  <c r="AO2" i="36"/>
  <c r="AN2" i="36"/>
  <c r="AM2" i="36"/>
  <c r="AL2" i="36"/>
  <c r="AK2" i="36"/>
  <c r="AJ2" i="36"/>
  <c r="AI2" i="36"/>
  <c r="AH2" i="36"/>
  <c r="BA9" i="26"/>
  <c r="AZ9" i="26"/>
  <c r="AY9" i="26"/>
  <c r="AX9" i="26"/>
  <c r="AW9" i="26"/>
  <c r="AV9" i="26"/>
  <c r="AU9" i="26"/>
  <c r="AT9" i="26"/>
  <c r="AS9" i="26"/>
  <c r="AR9" i="26"/>
  <c r="AQ9" i="26"/>
  <c r="AP9" i="26"/>
  <c r="AO9" i="26"/>
  <c r="AN9" i="26"/>
  <c r="AM9" i="26"/>
  <c r="AL9" i="26"/>
  <c r="AK9" i="26"/>
  <c r="AJ9" i="26"/>
  <c r="AI9" i="26"/>
  <c r="AH9" i="26"/>
  <c r="BA8" i="26"/>
  <c r="AZ8" i="26"/>
  <c r="AY8" i="26"/>
  <c r="AX8" i="26"/>
  <c r="AW8" i="26"/>
  <c r="AV8" i="26"/>
  <c r="AU8" i="26"/>
  <c r="AT8" i="26"/>
  <c r="AS8" i="26"/>
  <c r="AR8" i="26"/>
  <c r="AQ8" i="26"/>
  <c r="AP8" i="26"/>
  <c r="AO8" i="26"/>
  <c r="AN8" i="26"/>
  <c r="AM8" i="26"/>
  <c r="AL8" i="26"/>
  <c r="AK8" i="26"/>
  <c r="AJ8" i="26"/>
  <c r="AI8" i="26"/>
  <c r="AH8" i="26"/>
  <c r="BA7" i="26"/>
  <c r="AZ7" i="26"/>
  <c r="AY7" i="26"/>
  <c r="AX7" i="26"/>
  <c r="AW7" i="26"/>
  <c r="AV7" i="26"/>
  <c r="AU7" i="26"/>
  <c r="AT7" i="26"/>
  <c r="AS7" i="26"/>
  <c r="AR7" i="26"/>
  <c r="AQ7" i="26"/>
  <c r="AP7" i="26"/>
  <c r="AO7" i="26"/>
  <c r="AN7" i="26"/>
  <c r="AM7" i="26"/>
  <c r="AL7" i="26"/>
  <c r="AK7" i="26"/>
  <c r="AJ7" i="26"/>
  <c r="AI7" i="26"/>
  <c r="AH7" i="26"/>
  <c r="BA6" i="26"/>
  <c r="AZ6" i="26"/>
  <c r="AY6" i="26"/>
  <c r="AX6" i="26"/>
  <c r="AW6" i="26"/>
  <c r="AV6" i="26"/>
  <c r="AU6" i="26"/>
  <c r="AT6" i="26"/>
  <c r="AS6" i="26"/>
  <c r="AR6" i="26"/>
  <c r="AQ6" i="26"/>
  <c r="AP6" i="26"/>
  <c r="AO6" i="26"/>
  <c r="AN6" i="26"/>
  <c r="AM6" i="26"/>
  <c r="AL6" i="26"/>
  <c r="AK6" i="26"/>
  <c r="AJ6" i="26"/>
  <c r="AI6" i="26"/>
  <c r="AH6" i="26"/>
  <c r="BA5" i="26"/>
  <c r="AZ5" i="26"/>
  <c r="AY5" i="26"/>
  <c r="AX5" i="26"/>
  <c r="AW5" i="26"/>
  <c r="AV5" i="26"/>
  <c r="AU5" i="26"/>
  <c r="AT5" i="26"/>
  <c r="AS5" i="26"/>
  <c r="AR5" i="26"/>
  <c r="AQ5" i="26"/>
  <c r="AP5" i="26"/>
  <c r="AO5" i="26"/>
  <c r="AN5" i="26"/>
  <c r="AM5" i="26"/>
  <c r="AL5" i="26"/>
  <c r="AK5" i="26"/>
  <c r="AJ5" i="26"/>
  <c r="AI5" i="26"/>
  <c r="AH5" i="26"/>
  <c r="BA4" i="26"/>
  <c r="AZ4" i="26"/>
  <c r="AY4" i="26"/>
  <c r="AX4" i="26"/>
  <c r="AW4" i="26"/>
  <c r="AV4" i="26"/>
  <c r="AU4" i="26"/>
  <c r="AT4" i="26"/>
  <c r="AS4" i="26"/>
  <c r="AR4" i="26"/>
  <c r="AQ4" i="26"/>
  <c r="AP4" i="26"/>
  <c r="AO4" i="26"/>
  <c r="AN4" i="26"/>
  <c r="AM4" i="26"/>
  <c r="AL4" i="26"/>
  <c r="AK4" i="26"/>
  <c r="AJ4" i="26"/>
  <c r="AI4" i="26"/>
  <c r="AH4" i="26"/>
  <c r="BA3" i="26"/>
  <c r="AZ3" i="26"/>
  <c r="AY3" i="26"/>
  <c r="AX3" i="26"/>
  <c r="AW3" i="26"/>
  <c r="AV3" i="26"/>
  <c r="AU3" i="26"/>
  <c r="AT3" i="26"/>
  <c r="AS3" i="26"/>
  <c r="AR3" i="26"/>
  <c r="AQ3" i="26"/>
  <c r="AP3" i="26"/>
  <c r="AO3" i="26"/>
  <c r="AN3" i="26"/>
  <c r="AM3" i="26"/>
  <c r="AL3" i="26"/>
  <c r="AK3" i="26"/>
  <c r="AJ3" i="26"/>
  <c r="AI3" i="26"/>
  <c r="AH3" i="26"/>
  <c r="BA2" i="26"/>
  <c r="AZ2" i="26"/>
  <c r="AY2" i="26"/>
  <c r="AX2" i="26"/>
  <c r="AW2" i="26"/>
  <c r="AV2" i="26"/>
  <c r="AU2" i="26"/>
  <c r="AT2" i="26"/>
  <c r="AS2" i="26"/>
  <c r="AR2" i="26"/>
  <c r="AQ2" i="26"/>
  <c r="AP2" i="26"/>
  <c r="AO2" i="26"/>
  <c r="AN2" i="26"/>
  <c r="AM2" i="26"/>
  <c r="AL2" i="26"/>
  <c r="AK2" i="26"/>
  <c r="AJ2" i="26"/>
  <c r="AI2" i="26"/>
  <c r="AH2" i="26"/>
  <c r="BA9" i="24"/>
  <c r="AZ9" i="24"/>
  <c r="AY9" i="24"/>
  <c r="AX9" i="24"/>
  <c r="AW9" i="24"/>
  <c r="AV9" i="24"/>
  <c r="AU9" i="24"/>
  <c r="AT9" i="24"/>
  <c r="AS9" i="24"/>
  <c r="AR9" i="24"/>
  <c r="AQ9" i="24"/>
  <c r="AP9" i="24"/>
  <c r="AO9" i="24"/>
  <c r="AN9" i="24"/>
  <c r="AM9" i="24"/>
  <c r="AL9" i="24"/>
  <c r="AK9" i="24"/>
  <c r="AJ9" i="24"/>
  <c r="AI9" i="24"/>
  <c r="AH9" i="24"/>
  <c r="BA8" i="24"/>
  <c r="AZ8" i="24"/>
  <c r="AY8" i="24"/>
  <c r="AX8" i="24"/>
  <c r="AW8" i="24"/>
  <c r="AV8" i="24"/>
  <c r="AU8" i="24"/>
  <c r="AT8" i="24"/>
  <c r="AS8" i="24"/>
  <c r="AR8" i="24"/>
  <c r="AQ8" i="24"/>
  <c r="AP8" i="24"/>
  <c r="AO8" i="24"/>
  <c r="AN8" i="24"/>
  <c r="AM8" i="24"/>
  <c r="AL8" i="24"/>
  <c r="AK8" i="24"/>
  <c r="AJ8" i="24"/>
  <c r="AI8" i="24"/>
  <c r="AH8" i="24"/>
  <c r="BA7" i="24"/>
  <c r="AZ7" i="24"/>
  <c r="AY7" i="24"/>
  <c r="AX7" i="24"/>
  <c r="AW7" i="24"/>
  <c r="AV7" i="24"/>
  <c r="AU7" i="24"/>
  <c r="AT7" i="24"/>
  <c r="AS7" i="24"/>
  <c r="AR7" i="24"/>
  <c r="AQ7" i="24"/>
  <c r="AP7" i="24"/>
  <c r="AO7" i="24"/>
  <c r="AN7" i="24"/>
  <c r="AM7" i="24"/>
  <c r="AL7" i="24"/>
  <c r="AK7" i="24"/>
  <c r="AJ7" i="24"/>
  <c r="AI7" i="24"/>
  <c r="AH7" i="24"/>
  <c r="BA6" i="24"/>
  <c r="AZ6" i="24"/>
  <c r="AY6" i="24"/>
  <c r="AX6" i="24"/>
  <c r="AW6" i="24"/>
  <c r="AV6" i="24"/>
  <c r="AU6" i="24"/>
  <c r="AT6" i="24"/>
  <c r="AS6" i="24"/>
  <c r="AR6" i="24"/>
  <c r="AQ6" i="24"/>
  <c r="AP6" i="24"/>
  <c r="AO6" i="24"/>
  <c r="AN6" i="24"/>
  <c r="AM6" i="24"/>
  <c r="AL6" i="24"/>
  <c r="AK6" i="24"/>
  <c r="AJ6" i="24"/>
  <c r="AI6" i="24"/>
  <c r="AH6" i="24"/>
  <c r="BA5" i="24"/>
  <c r="AZ5" i="24"/>
  <c r="AY5" i="24"/>
  <c r="AX5" i="24"/>
  <c r="AW5" i="24"/>
  <c r="AV5" i="24"/>
  <c r="AU5" i="24"/>
  <c r="AT5" i="24"/>
  <c r="AS5" i="24"/>
  <c r="AR5" i="24"/>
  <c r="AQ5" i="24"/>
  <c r="AP5" i="24"/>
  <c r="AO5" i="24"/>
  <c r="AN5" i="24"/>
  <c r="AM5" i="24"/>
  <c r="AL5" i="24"/>
  <c r="AK5" i="24"/>
  <c r="AJ5" i="24"/>
  <c r="AI5" i="24"/>
  <c r="AH5" i="24"/>
  <c r="BA4" i="24"/>
  <c r="AZ4" i="24"/>
  <c r="AY4" i="24"/>
  <c r="AX4" i="24"/>
  <c r="AW4" i="24"/>
  <c r="AV4" i="24"/>
  <c r="AU4" i="24"/>
  <c r="AT4" i="24"/>
  <c r="AS4" i="24"/>
  <c r="AR4" i="24"/>
  <c r="AQ4" i="24"/>
  <c r="AP4" i="24"/>
  <c r="AO4" i="24"/>
  <c r="AN4" i="24"/>
  <c r="AM4" i="24"/>
  <c r="AL4" i="24"/>
  <c r="AK4" i="24"/>
  <c r="AJ4" i="24"/>
  <c r="AI4" i="24"/>
  <c r="AH4" i="24"/>
  <c r="BA3" i="24"/>
  <c r="AZ3" i="24"/>
  <c r="AY3" i="24"/>
  <c r="AX3" i="24"/>
  <c r="AW3" i="24"/>
  <c r="AV3" i="24"/>
  <c r="AU3" i="24"/>
  <c r="AT3" i="24"/>
  <c r="AS3" i="24"/>
  <c r="AR3" i="24"/>
  <c r="AQ3" i="24"/>
  <c r="AP3" i="24"/>
  <c r="AO3" i="24"/>
  <c r="AN3" i="24"/>
  <c r="AM3" i="24"/>
  <c r="AL3" i="24"/>
  <c r="AK3" i="24"/>
  <c r="AJ3" i="24"/>
  <c r="AI3" i="24"/>
  <c r="AH3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BA9" i="21"/>
  <c r="AZ9" i="21"/>
  <c r="AY9" i="21"/>
  <c r="AX9" i="21"/>
  <c r="AW9" i="21"/>
  <c r="AV9" i="21"/>
  <c r="AU9" i="21"/>
  <c r="AT9" i="21"/>
  <c r="AS9" i="21"/>
  <c r="AR9" i="21"/>
  <c r="AQ9" i="21"/>
  <c r="AP9" i="21"/>
  <c r="AO9" i="21"/>
  <c r="AN9" i="21"/>
  <c r="AM9" i="21"/>
  <c r="AL9" i="21"/>
  <c r="AK9" i="21"/>
  <c r="AJ9" i="21"/>
  <c r="AI9" i="21"/>
  <c r="AH9" i="21"/>
  <c r="BA8" i="21"/>
  <c r="AZ8" i="21"/>
  <c r="AY8" i="21"/>
  <c r="AX8" i="21"/>
  <c r="AW8" i="21"/>
  <c r="AV8" i="21"/>
  <c r="AU8" i="21"/>
  <c r="AT8" i="21"/>
  <c r="AS8" i="21"/>
  <c r="AR8" i="21"/>
  <c r="AQ8" i="21"/>
  <c r="AP8" i="21"/>
  <c r="AO8" i="21"/>
  <c r="AN8" i="21"/>
  <c r="AM8" i="21"/>
  <c r="AL8" i="21"/>
  <c r="AK8" i="21"/>
  <c r="AJ8" i="21"/>
  <c r="AI8" i="21"/>
  <c r="AH8" i="21"/>
  <c r="BA7" i="21"/>
  <c r="AZ7" i="21"/>
  <c r="AY7" i="21"/>
  <c r="AX7" i="21"/>
  <c r="AW7" i="21"/>
  <c r="AV7" i="21"/>
  <c r="AU7" i="21"/>
  <c r="AT7" i="21"/>
  <c r="AS7" i="21"/>
  <c r="AR7" i="21"/>
  <c r="AQ7" i="21"/>
  <c r="AP7" i="21"/>
  <c r="AO7" i="21"/>
  <c r="AN7" i="21"/>
  <c r="AM7" i="21"/>
  <c r="AL7" i="21"/>
  <c r="AK7" i="21"/>
  <c r="AJ7" i="21"/>
  <c r="AI7" i="21"/>
  <c r="AH7" i="21"/>
  <c r="BA6" i="21"/>
  <c r="AZ6" i="21"/>
  <c r="AY6" i="21"/>
  <c r="AX6" i="21"/>
  <c r="AW6" i="21"/>
  <c r="AV6" i="21"/>
  <c r="AU6" i="21"/>
  <c r="AT6" i="21"/>
  <c r="AS6" i="21"/>
  <c r="AR6" i="21"/>
  <c r="AQ6" i="21"/>
  <c r="AP6" i="21"/>
  <c r="AO6" i="21"/>
  <c r="AN6" i="21"/>
  <c r="AM6" i="21"/>
  <c r="AL6" i="21"/>
  <c r="AK6" i="21"/>
  <c r="AJ6" i="21"/>
  <c r="AI6" i="21"/>
  <c r="AH6" i="21"/>
  <c r="BA5" i="21"/>
  <c r="AZ5" i="21"/>
  <c r="AY5" i="21"/>
  <c r="AX5" i="21"/>
  <c r="AW5" i="21"/>
  <c r="AV5" i="21"/>
  <c r="AU5" i="21"/>
  <c r="AT5" i="21"/>
  <c r="AS5" i="21"/>
  <c r="AR5" i="21"/>
  <c r="AQ5" i="21"/>
  <c r="AP5" i="21"/>
  <c r="AO5" i="21"/>
  <c r="AN5" i="21"/>
  <c r="AM5" i="21"/>
  <c r="AL5" i="21"/>
  <c r="AK5" i="21"/>
  <c r="AJ5" i="21"/>
  <c r="AI5" i="21"/>
  <c r="AH5" i="21"/>
  <c r="BA4" i="21"/>
  <c r="AZ4" i="21"/>
  <c r="AY4" i="21"/>
  <c r="AX4" i="21"/>
  <c r="AW4" i="21"/>
  <c r="AV4" i="21"/>
  <c r="AU4" i="21"/>
  <c r="AT4" i="21"/>
  <c r="AS4" i="21"/>
  <c r="AR4" i="21"/>
  <c r="AQ4" i="21"/>
  <c r="AP4" i="21"/>
  <c r="AO4" i="21"/>
  <c r="AN4" i="21"/>
  <c r="AM4" i="21"/>
  <c r="AL4" i="21"/>
  <c r="AK4" i="21"/>
  <c r="AJ4" i="21"/>
  <c r="AI4" i="21"/>
  <c r="AH4" i="21"/>
  <c r="BA3" i="21"/>
  <c r="AZ3" i="21"/>
  <c r="AY3" i="21"/>
  <c r="AX3" i="21"/>
  <c r="AW3" i="21"/>
  <c r="AV3" i="21"/>
  <c r="AU3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BA2" i="21"/>
  <c r="AZ2" i="21"/>
  <c r="AY2" i="21"/>
  <c r="AX2" i="21"/>
  <c r="AW2" i="21"/>
  <c r="AV2" i="21"/>
  <c r="AU2" i="21"/>
  <c r="AT2" i="21"/>
  <c r="AS2" i="21"/>
  <c r="AR2" i="21"/>
  <c r="AQ2" i="21"/>
  <c r="AP2" i="21"/>
  <c r="AO2" i="21"/>
  <c r="AN2" i="21"/>
  <c r="AM2" i="21"/>
  <c r="AL2" i="21"/>
  <c r="AK2" i="21"/>
  <c r="AJ2" i="21"/>
  <c r="AI2" i="21"/>
  <c r="AH2" i="21"/>
  <c r="BA9" i="20"/>
  <c r="AZ9" i="20"/>
  <c r="AY9" i="20"/>
  <c r="AX9" i="20"/>
  <c r="AW9" i="20"/>
  <c r="AV9" i="20"/>
  <c r="AU9" i="20"/>
  <c r="AT9" i="20"/>
  <c r="AS9" i="20"/>
  <c r="AR9" i="20"/>
  <c r="AQ9" i="20"/>
  <c r="AP9" i="20"/>
  <c r="AO9" i="20"/>
  <c r="AN9" i="20"/>
  <c r="AM9" i="20"/>
  <c r="AL9" i="20"/>
  <c r="AK9" i="20"/>
  <c r="AJ9" i="20"/>
  <c r="AI9" i="20"/>
  <c r="AH9" i="20"/>
  <c r="BA8" i="20"/>
  <c r="AZ8" i="20"/>
  <c r="AY8" i="20"/>
  <c r="AX8" i="20"/>
  <c r="AW8" i="20"/>
  <c r="AV8" i="20"/>
  <c r="AU8" i="20"/>
  <c r="AT8" i="20"/>
  <c r="AS8" i="20"/>
  <c r="AR8" i="20"/>
  <c r="AQ8" i="20"/>
  <c r="AP8" i="20"/>
  <c r="AO8" i="20"/>
  <c r="AN8" i="20"/>
  <c r="AM8" i="20"/>
  <c r="AL8" i="20"/>
  <c r="AK8" i="20"/>
  <c r="AJ8" i="20"/>
  <c r="AI8" i="20"/>
  <c r="AH8" i="20"/>
  <c r="BA7" i="20"/>
  <c r="AZ7" i="20"/>
  <c r="AY7" i="20"/>
  <c r="AX7" i="20"/>
  <c r="AW7" i="20"/>
  <c r="AV7" i="20"/>
  <c r="AU7" i="20"/>
  <c r="AT7" i="20"/>
  <c r="AS7" i="20"/>
  <c r="AR7" i="20"/>
  <c r="AQ7" i="20"/>
  <c r="AP7" i="20"/>
  <c r="AO7" i="20"/>
  <c r="AN7" i="20"/>
  <c r="AM7" i="20"/>
  <c r="AL7" i="20"/>
  <c r="AK7" i="20"/>
  <c r="AJ7" i="20"/>
  <c r="AI7" i="20"/>
  <c r="AH7" i="20"/>
  <c r="BA6" i="20"/>
  <c r="AZ6" i="20"/>
  <c r="AY6" i="20"/>
  <c r="AX6" i="20"/>
  <c r="AW6" i="20"/>
  <c r="AV6" i="20"/>
  <c r="AU6" i="20"/>
  <c r="AT6" i="20"/>
  <c r="AS6" i="20"/>
  <c r="AR6" i="20"/>
  <c r="AQ6" i="20"/>
  <c r="AP6" i="20"/>
  <c r="AO6" i="20"/>
  <c r="AN6" i="20"/>
  <c r="AM6" i="20"/>
  <c r="AL6" i="20"/>
  <c r="AK6" i="20"/>
  <c r="AJ6" i="20"/>
  <c r="AI6" i="20"/>
  <c r="AH6" i="20"/>
  <c r="BA5" i="20"/>
  <c r="AZ5" i="20"/>
  <c r="AY5" i="20"/>
  <c r="AX5" i="20"/>
  <c r="AW5" i="20"/>
  <c r="AV5" i="20"/>
  <c r="AU5" i="20"/>
  <c r="AT5" i="20"/>
  <c r="AS5" i="20"/>
  <c r="AR5" i="20"/>
  <c r="AQ5" i="20"/>
  <c r="AP5" i="20"/>
  <c r="AO5" i="20"/>
  <c r="AN5" i="20"/>
  <c r="AM5" i="20"/>
  <c r="AL5" i="20"/>
  <c r="AK5" i="20"/>
  <c r="AJ5" i="20"/>
  <c r="AI5" i="20"/>
  <c r="AH5" i="20"/>
  <c r="BA4" i="20"/>
  <c r="AZ4" i="20"/>
  <c r="AY4" i="20"/>
  <c r="AX4" i="20"/>
  <c r="AW4" i="20"/>
  <c r="AV4" i="20"/>
  <c r="AU4" i="20"/>
  <c r="AT4" i="20"/>
  <c r="AS4" i="20"/>
  <c r="AR4" i="20"/>
  <c r="AQ4" i="20"/>
  <c r="AP4" i="20"/>
  <c r="AO4" i="20"/>
  <c r="AN4" i="20"/>
  <c r="AM4" i="20"/>
  <c r="AL4" i="20"/>
  <c r="AK4" i="20"/>
  <c r="AJ4" i="20"/>
  <c r="AI4" i="20"/>
  <c r="AH4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BA2" i="20"/>
  <c r="AZ2" i="20"/>
  <c r="AY2" i="20"/>
  <c r="AX2" i="20"/>
  <c r="AW2" i="20"/>
  <c r="AV2" i="20"/>
  <c r="AU2" i="20"/>
  <c r="AT2" i="20"/>
  <c r="AS2" i="20"/>
  <c r="AR2" i="20"/>
  <c r="AQ2" i="20"/>
  <c r="AP2" i="20"/>
  <c r="AO2" i="20"/>
  <c r="AN2" i="20"/>
  <c r="AM2" i="20"/>
  <c r="AL2" i="20"/>
  <c r="AK2" i="20"/>
  <c r="AJ2" i="20"/>
  <c r="AI2" i="20"/>
  <c r="AH2" i="20"/>
  <c r="BA9" i="18"/>
  <c r="AZ9" i="18"/>
  <c r="AY9" i="18"/>
  <c r="AX9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BA8" i="18"/>
  <c r="AZ8" i="18"/>
  <c r="AY8" i="18"/>
  <c r="AX8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BA7" i="18"/>
  <c r="AZ7" i="18"/>
  <c r="AY7" i="18"/>
  <c r="AX7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BA6" i="18"/>
  <c r="AZ6" i="18"/>
  <c r="AY6" i="18"/>
  <c r="AX6" i="18"/>
  <c r="AW6" i="18"/>
  <c r="AV6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BA5" i="18"/>
  <c r="AZ5" i="18"/>
  <c r="AY5" i="18"/>
  <c r="AX5" i="18"/>
  <c r="AW5" i="18"/>
  <c r="AV5" i="18"/>
  <c r="AU5" i="18"/>
  <c r="AT5" i="18"/>
  <c r="AS5" i="18"/>
  <c r="AR5" i="18"/>
  <c r="AQ5" i="18"/>
  <c r="AP5" i="18"/>
  <c r="AO5" i="18"/>
  <c r="AN5" i="18"/>
  <c r="AM5" i="18"/>
  <c r="AL5" i="18"/>
  <c r="AK5" i="18"/>
  <c r="AJ5" i="18"/>
  <c r="AI5" i="18"/>
  <c r="AH5" i="18"/>
  <c r="BA4" i="18"/>
  <c r="AZ4" i="18"/>
  <c r="AY4" i="18"/>
  <c r="AX4" i="18"/>
  <c r="AW4" i="18"/>
  <c r="AV4" i="18"/>
  <c r="AU4" i="18"/>
  <c r="AT4" i="18"/>
  <c r="AS4" i="18"/>
  <c r="AR4" i="18"/>
  <c r="AQ4" i="18"/>
  <c r="AP4" i="18"/>
  <c r="AO4" i="18"/>
  <c r="AN4" i="18"/>
  <c r="AM4" i="18"/>
  <c r="AL4" i="18"/>
  <c r="AK4" i="18"/>
  <c r="AJ4" i="18"/>
  <c r="AI4" i="18"/>
  <c r="AH4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BA2" i="18"/>
  <c r="AZ2" i="18"/>
  <c r="AY2" i="18"/>
  <c r="AX2" i="18"/>
  <c r="AW2" i="18"/>
  <c r="AV2" i="18"/>
  <c r="AU2" i="18"/>
  <c r="AT2" i="18"/>
  <c r="AS2" i="18"/>
  <c r="AR2" i="18"/>
  <c r="AQ2" i="18"/>
  <c r="AP2" i="18"/>
  <c r="AO2" i="18"/>
  <c r="AN2" i="18"/>
  <c r="AM2" i="18"/>
  <c r="AL2" i="18"/>
  <c r="AK2" i="18"/>
  <c r="AJ2" i="18"/>
  <c r="AI2" i="18"/>
  <c r="AH2" i="18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BA8" i="17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BA7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BA6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BA5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BA3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BA2" i="17"/>
  <c r="AZ2" i="17"/>
  <c r="AY2" i="17"/>
  <c r="AX2" i="17"/>
  <c r="AW2" i="17"/>
  <c r="AV2" i="17"/>
  <c r="AU2" i="17"/>
  <c r="AT2" i="17"/>
  <c r="AS2" i="17"/>
  <c r="AR2" i="17"/>
  <c r="AQ2" i="17"/>
  <c r="AP2" i="17"/>
  <c r="AO2" i="17"/>
  <c r="AN2" i="17"/>
  <c r="AM2" i="17"/>
  <c r="AL2" i="17"/>
  <c r="AK2" i="17"/>
  <c r="AJ2" i="17"/>
  <c r="AI2" i="17"/>
  <c r="AH2" i="17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AH9" i="14"/>
  <c r="AH8" i="14"/>
  <c r="AH7" i="14"/>
  <c r="AH6" i="14"/>
  <c r="AH5" i="14"/>
  <c r="AH4" i="14"/>
  <c r="AH3" i="14"/>
  <c r="AH2" i="14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1" i="48" s="1"/>
  <c r="AJ1" i="48" s="1"/>
  <c r="AK1" i="48" s="1"/>
  <c r="AL1" i="48" s="1"/>
  <c r="AM1" i="48" s="1"/>
  <c r="AN1" i="48" s="1"/>
  <c r="AO1" i="48" s="1"/>
  <c r="AP1" i="48" s="1"/>
  <c r="AQ1" i="48" s="1"/>
  <c r="AR1" i="48" s="1"/>
  <c r="AS1" i="48" s="1"/>
  <c r="AT1" i="48" s="1"/>
  <c r="AU1" i="48" s="1"/>
  <c r="AV1" i="48" s="1"/>
  <c r="AW1" i="48" s="1"/>
  <c r="AX1" i="48" s="1"/>
  <c r="AY1" i="48" s="1"/>
  <c r="AZ1" i="48" s="1"/>
  <c r="BA1" i="48" s="1"/>
  <c r="AH1" i="47"/>
  <c r="AI1" i="47" s="1"/>
  <c r="AJ1" i="47" s="1"/>
  <c r="AK1" i="47" s="1"/>
  <c r="AL1" i="47" s="1"/>
  <c r="AM1" i="47" s="1"/>
  <c r="AN1" i="47" s="1"/>
  <c r="AO1" i="47" s="1"/>
  <c r="AP1" i="47" s="1"/>
  <c r="AQ1" i="47" s="1"/>
  <c r="AR1" i="47" s="1"/>
  <c r="AS1" i="47" s="1"/>
  <c r="AT1" i="47" s="1"/>
  <c r="AU1" i="47" s="1"/>
  <c r="AV1" i="47" s="1"/>
  <c r="AW1" i="47" s="1"/>
  <c r="AX1" i="47" s="1"/>
  <c r="AY1" i="47" s="1"/>
  <c r="AZ1" i="47" s="1"/>
  <c r="BA1" i="47" s="1"/>
  <c r="AH1" i="46"/>
  <c r="AI1" i="46" s="1"/>
  <c r="AJ1" i="46" s="1"/>
  <c r="AK1" i="46" s="1"/>
  <c r="AL1" i="46" s="1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H1" i="45"/>
  <c r="AI1" i="45" s="1"/>
  <c r="AJ1" i="45" s="1"/>
  <c r="AK1" i="45" s="1"/>
  <c r="AL1" i="45" s="1"/>
  <c r="AM1" i="45" s="1"/>
  <c r="AN1" i="45" s="1"/>
  <c r="AO1" i="45" s="1"/>
  <c r="AP1" i="45" s="1"/>
  <c r="AQ1" i="45" s="1"/>
  <c r="AR1" i="45" s="1"/>
  <c r="AS1" i="45" s="1"/>
  <c r="AT1" i="45" s="1"/>
  <c r="AU1" i="45" s="1"/>
  <c r="AV1" i="45" s="1"/>
  <c r="AW1" i="45" s="1"/>
  <c r="AX1" i="45" s="1"/>
  <c r="AY1" i="45" s="1"/>
  <c r="AZ1" i="45" s="1"/>
  <c r="BA1" i="45" s="1"/>
  <c r="AH1" i="44"/>
  <c r="AI1" i="44" s="1"/>
  <c r="AJ1" i="44" s="1"/>
  <c r="AK1" i="44" s="1"/>
  <c r="AL1" i="44" s="1"/>
  <c r="AM1" i="44" s="1"/>
  <c r="AN1" i="44" s="1"/>
  <c r="AO1" i="44" s="1"/>
  <c r="AP1" i="44" s="1"/>
  <c r="AQ1" i="44" s="1"/>
  <c r="AR1" i="44" s="1"/>
  <c r="AS1" i="44" s="1"/>
  <c r="AT1" i="44" s="1"/>
  <c r="AU1" i="44" s="1"/>
  <c r="AV1" i="44" s="1"/>
  <c r="AW1" i="44" s="1"/>
  <c r="AX1" i="44" s="1"/>
  <c r="AY1" i="44" s="1"/>
  <c r="AZ1" i="44" s="1"/>
  <c r="BA1" i="44" s="1"/>
  <c r="AH1" i="43"/>
  <c r="AI1" i="43" s="1"/>
  <c r="AJ1" i="43" s="1"/>
  <c r="AK1" i="43" s="1"/>
  <c r="AL1" i="43" s="1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H1" i="42"/>
  <c r="AI1" i="42" s="1"/>
  <c r="AJ1" i="42" s="1"/>
  <c r="AK1" i="42" s="1"/>
  <c r="AL1" i="42" s="1"/>
  <c r="AM1" i="42" s="1"/>
  <c r="AN1" i="42" s="1"/>
  <c r="AO1" i="42" s="1"/>
  <c r="AP1" i="42" s="1"/>
  <c r="AQ1" i="42" s="1"/>
  <c r="AR1" i="42" s="1"/>
  <c r="AS1" i="42" s="1"/>
  <c r="AT1" i="42" s="1"/>
  <c r="AU1" i="42" s="1"/>
  <c r="AV1" i="42" s="1"/>
  <c r="AW1" i="42" s="1"/>
  <c r="AX1" i="42" s="1"/>
  <c r="AY1" i="42" s="1"/>
  <c r="AZ1" i="42" s="1"/>
  <c r="BA1" i="42" s="1"/>
  <c r="AH1" i="41"/>
  <c r="AI1" i="41" s="1"/>
  <c r="AJ1" i="41" s="1"/>
  <c r="AK1" i="41" s="1"/>
  <c r="AL1" i="41" s="1"/>
  <c r="AM1" i="41" s="1"/>
  <c r="AN1" i="41" s="1"/>
  <c r="AO1" i="41" s="1"/>
  <c r="AP1" i="41" s="1"/>
  <c r="AQ1" i="41" s="1"/>
  <c r="AR1" i="41" s="1"/>
  <c r="AS1" i="41" s="1"/>
  <c r="AT1" i="41" s="1"/>
  <c r="AU1" i="41" s="1"/>
  <c r="AV1" i="41" s="1"/>
  <c r="AW1" i="41" s="1"/>
  <c r="AX1" i="41" s="1"/>
  <c r="AY1" i="41" s="1"/>
  <c r="AZ1" i="41" s="1"/>
  <c r="BA1" i="41" s="1"/>
  <c r="AH1" i="40"/>
  <c r="AI1" i="40" s="1"/>
  <c r="AJ1" i="40" s="1"/>
  <c r="AK1" i="40" s="1"/>
  <c r="AL1" i="40" s="1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AI1" i="38" s="1"/>
  <c r="AJ1" i="38" s="1"/>
  <c r="AK1" i="38" s="1"/>
  <c r="AL1" i="38" s="1"/>
  <c r="AM1" i="38" s="1"/>
  <c r="AN1" i="38" s="1"/>
  <c r="AO1" i="38" s="1"/>
  <c r="AP1" i="38" s="1"/>
  <c r="AQ1" i="38" s="1"/>
  <c r="AR1" i="38" s="1"/>
  <c r="AS1" i="38" s="1"/>
  <c r="AT1" i="38" s="1"/>
  <c r="AU1" i="38" s="1"/>
  <c r="AV1" i="38" s="1"/>
  <c r="AW1" i="38" s="1"/>
  <c r="AX1" i="38" s="1"/>
  <c r="AY1" i="38" s="1"/>
  <c r="AZ1" i="38" s="1"/>
  <c r="BA1" i="38" s="1"/>
  <c r="AH1" i="37"/>
  <c r="AI1" i="37" s="1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6"/>
  <c r="AI1" i="36" s="1"/>
  <c r="AJ1" i="36" s="1"/>
  <c r="AK1" i="36" s="1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Y1" i="36" s="1"/>
  <c r="AZ1" i="36" s="1"/>
  <c r="BA1" i="36" s="1"/>
  <c r="AH1" i="35"/>
  <c r="AI1" i="35" s="1"/>
  <c r="AJ1" i="35" s="1"/>
  <c r="AK1" i="35" s="1"/>
  <c r="AL1" i="35" s="1"/>
  <c r="AM1" i="35" s="1"/>
  <c r="AN1" i="35" s="1"/>
  <c r="AO1" i="35" s="1"/>
  <c r="AP1" i="35" s="1"/>
  <c r="AQ1" i="35" s="1"/>
  <c r="AR1" i="35" s="1"/>
  <c r="AS1" i="35" s="1"/>
  <c r="AT1" i="35" s="1"/>
  <c r="AU1" i="35" s="1"/>
  <c r="AV1" i="35" s="1"/>
  <c r="AW1" i="35" s="1"/>
  <c r="AX1" i="35" s="1"/>
  <c r="AY1" i="35" s="1"/>
  <c r="AZ1" i="35" s="1"/>
  <c r="BA1" i="35" s="1"/>
  <c r="AH1" i="34"/>
  <c r="AI1" i="34" s="1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3"/>
  <c r="AI1" i="33" s="1"/>
  <c r="AJ1" i="33" s="1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AH1" i="31"/>
  <c r="AI1" i="31" s="1"/>
  <c r="AJ1" i="31" s="1"/>
  <c r="AK1" i="31" s="1"/>
  <c r="AL1" i="31" s="1"/>
  <c r="AM1" i="31" s="1"/>
  <c r="AN1" i="31" s="1"/>
  <c r="AO1" i="31" s="1"/>
  <c r="AP1" i="31" s="1"/>
  <c r="AQ1" i="31" s="1"/>
  <c r="AR1" i="31" s="1"/>
  <c r="AS1" i="31" s="1"/>
  <c r="AT1" i="31" s="1"/>
  <c r="AU1" i="31" s="1"/>
  <c r="AV1" i="31" s="1"/>
  <c r="AW1" i="31" s="1"/>
  <c r="AX1" i="31" s="1"/>
  <c r="AY1" i="31" s="1"/>
  <c r="AZ1" i="31" s="1"/>
  <c r="BA1" i="31" s="1"/>
  <c r="AH1" i="30"/>
  <c r="AI1" i="30" s="1"/>
  <c r="AJ1" i="30" s="1"/>
  <c r="AK1" i="30" s="1"/>
  <c r="AL1" i="30" s="1"/>
  <c r="AM1" i="30" s="1"/>
  <c r="AN1" i="30" s="1"/>
  <c r="AO1" i="30" s="1"/>
  <c r="AP1" i="30" s="1"/>
  <c r="AQ1" i="30" s="1"/>
  <c r="AR1" i="30" s="1"/>
  <c r="AS1" i="30" s="1"/>
  <c r="AT1" i="30" s="1"/>
  <c r="AU1" i="30" s="1"/>
  <c r="AV1" i="30" s="1"/>
  <c r="AW1" i="30" s="1"/>
  <c r="AX1" i="30" s="1"/>
  <c r="AY1" i="30" s="1"/>
  <c r="AZ1" i="30" s="1"/>
  <c r="BA1" i="30" s="1"/>
  <c r="AH1" i="29"/>
  <c r="AI1" i="29" s="1"/>
  <c r="AJ1" i="29" s="1"/>
  <c r="AK1" i="29" s="1"/>
  <c r="AL1" i="29" s="1"/>
  <c r="AM1" i="29" s="1"/>
  <c r="AN1" i="29" s="1"/>
  <c r="AO1" i="29" s="1"/>
  <c r="AP1" i="29" s="1"/>
  <c r="AQ1" i="29" s="1"/>
  <c r="AR1" i="29" s="1"/>
  <c r="AS1" i="29" s="1"/>
  <c r="AT1" i="29" s="1"/>
  <c r="AU1" i="29" s="1"/>
  <c r="AV1" i="29" s="1"/>
  <c r="AW1" i="29" s="1"/>
  <c r="AX1" i="29" s="1"/>
  <c r="AY1" i="29" s="1"/>
  <c r="AZ1" i="29" s="1"/>
  <c r="BA1" i="29" s="1"/>
  <c r="AH1" i="27"/>
  <c r="AI1" i="27" s="1"/>
  <c r="AJ1" i="27" s="1"/>
  <c r="AK1" i="27" s="1"/>
  <c r="AL1" i="27" s="1"/>
  <c r="AM1" i="27" s="1"/>
  <c r="AN1" i="27" s="1"/>
  <c r="AO1" i="27" s="1"/>
  <c r="AP1" i="27" s="1"/>
  <c r="AQ1" i="27" s="1"/>
  <c r="AR1" i="27" s="1"/>
  <c r="AS1" i="27" s="1"/>
  <c r="AT1" i="27" s="1"/>
  <c r="AU1" i="27" s="1"/>
  <c r="AV1" i="27" s="1"/>
  <c r="AW1" i="27" s="1"/>
  <c r="AX1" i="27" s="1"/>
  <c r="AY1" i="27" s="1"/>
  <c r="AZ1" i="27" s="1"/>
  <c r="BA1" i="27" s="1"/>
  <c r="AH1" i="26"/>
  <c r="AI1" i="26" s="1"/>
  <c r="AJ1" i="26" s="1"/>
  <c r="AK1" i="26" s="1"/>
  <c r="AL1" i="26" s="1"/>
  <c r="AM1" i="26" s="1"/>
  <c r="AN1" i="26" s="1"/>
  <c r="AO1" i="26" s="1"/>
  <c r="AP1" i="26" s="1"/>
  <c r="AQ1" i="26" s="1"/>
  <c r="AR1" i="26" s="1"/>
  <c r="AS1" i="26" s="1"/>
  <c r="AT1" i="26" s="1"/>
  <c r="AU1" i="26" s="1"/>
  <c r="AV1" i="26" s="1"/>
  <c r="AW1" i="26" s="1"/>
  <c r="AX1" i="26" s="1"/>
  <c r="AY1" i="26" s="1"/>
  <c r="AZ1" i="26" s="1"/>
  <c r="BA1" i="26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AR1" i="25" s="1"/>
  <c r="AS1" i="25" s="1"/>
  <c r="AT1" i="25" s="1"/>
  <c r="AU1" i="25" s="1"/>
  <c r="AV1" i="25" s="1"/>
  <c r="AW1" i="25" s="1"/>
  <c r="AX1" i="25" s="1"/>
  <c r="AY1" i="25" s="1"/>
  <c r="AZ1" i="25" s="1"/>
  <c r="BA1" i="25" s="1"/>
  <c r="AH1" i="24"/>
  <c r="AI1" i="24" s="1"/>
  <c r="AJ1" i="24" s="1"/>
  <c r="AK1" i="24" s="1"/>
  <c r="AL1" i="24" s="1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3"/>
  <c r="AI1" i="23" s="1"/>
  <c r="AJ1" i="23" s="1"/>
  <c r="AK1" i="23" s="1"/>
  <c r="AL1" i="23" s="1"/>
  <c r="AM1" i="23" s="1"/>
  <c r="AN1" i="23" s="1"/>
  <c r="AO1" i="23" s="1"/>
  <c r="AP1" i="23" s="1"/>
  <c r="AQ1" i="23" s="1"/>
  <c r="AR1" i="23" s="1"/>
  <c r="AS1" i="23" s="1"/>
  <c r="AT1" i="23" s="1"/>
  <c r="AU1" i="23" s="1"/>
  <c r="AV1" i="23" s="1"/>
  <c r="AW1" i="23" s="1"/>
  <c r="AX1" i="23" s="1"/>
  <c r="AY1" i="23" s="1"/>
  <c r="AZ1" i="23" s="1"/>
  <c r="BA1" i="23" s="1"/>
  <c r="AH1" i="22"/>
  <c r="AI1" i="22" s="1"/>
  <c r="AJ1" i="22" s="1"/>
  <c r="AK1" i="22" s="1"/>
  <c r="AL1" i="22" s="1"/>
  <c r="AM1" i="22" s="1"/>
  <c r="AN1" i="22" s="1"/>
  <c r="AO1" i="22" s="1"/>
  <c r="AP1" i="22" s="1"/>
  <c r="AQ1" i="22" s="1"/>
  <c r="AR1" i="22" s="1"/>
  <c r="AS1" i="22" s="1"/>
  <c r="AT1" i="22" s="1"/>
  <c r="AU1" i="22" s="1"/>
  <c r="AV1" i="22" s="1"/>
  <c r="AW1" i="22" s="1"/>
  <c r="AX1" i="22" s="1"/>
  <c r="AY1" i="22" s="1"/>
  <c r="AZ1" i="22" s="1"/>
  <c r="BA1" i="22" s="1"/>
  <c r="AH1" i="21"/>
  <c r="AI1" i="21" s="1"/>
  <c r="AJ1" i="21" s="1"/>
  <c r="AK1" i="21" s="1"/>
  <c r="AL1" i="21" s="1"/>
  <c r="AM1" i="21" s="1"/>
  <c r="AN1" i="21" s="1"/>
  <c r="AO1" i="21" s="1"/>
  <c r="AP1" i="21" s="1"/>
  <c r="AQ1" i="21" s="1"/>
  <c r="AR1" i="21" s="1"/>
  <c r="AS1" i="21" s="1"/>
  <c r="AT1" i="21" s="1"/>
  <c r="AU1" i="21" s="1"/>
  <c r="AV1" i="21" s="1"/>
  <c r="AW1" i="21" s="1"/>
  <c r="AX1" i="21" s="1"/>
  <c r="AY1" i="21" s="1"/>
  <c r="AZ1" i="21" s="1"/>
  <c r="BA1" i="21" s="1"/>
  <c r="AH1" i="20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AH1" i="19"/>
  <c r="AI1" i="19" s="1"/>
  <c r="AJ1" i="19" s="1"/>
  <c r="AK1" i="19" s="1"/>
  <c r="AL1" i="19" s="1"/>
  <c r="AM1" i="19" s="1"/>
  <c r="AN1" i="19" s="1"/>
  <c r="AO1" i="19" s="1"/>
  <c r="AP1" i="19" s="1"/>
  <c r="AQ1" i="19" s="1"/>
  <c r="AR1" i="19" s="1"/>
  <c r="AS1" i="19" s="1"/>
  <c r="AT1" i="19" s="1"/>
  <c r="AU1" i="19" s="1"/>
  <c r="AV1" i="19" s="1"/>
  <c r="AW1" i="19" s="1"/>
  <c r="AX1" i="19" s="1"/>
  <c r="AY1" i="19" s="1"/>
  <c r="AZ1" i="19" s="1"/>
  <c r="BA1" i="19" s="1"/>
  <c r="AH1" i="18"/>
  <c r="AI1" i="18" s="1"/>
  <c r="AJ1" i="18" s="1"/>
  <c r="AK1" i="18" s="1"/>
  <c r="AL1" i="18" s="1"/>
  <c r="AM1" i="18" s="1"/>
  <c r="AN1" i="18" s="1"/>
  <c r="AO1" i="18" s="1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7"/>
  <c r="AI1" i="17" s="1"/>
  <c r="AJ1" i="17" s="1"/>
  <c r="AK1" i="17" s="1"/>
  <c r="AL1" i="17" s="1"/>
  <c r="AM1" i="17" s="1"/>
  <c r="AN1" i="17" s="1"/>
  <c r="AO1" i="17" s="1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H1" i="16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AH1" i="15"/>
  <c r="AI1" i="15" s="1"/>
  <c r="AJ1" i="15" s="1"/>
  <c r="AK1" i="15" s="1"/>
  <c r="AL1" i="15" s="1"/>
  <c r="AM1" i="15" s="1"/>
  <c r="AN1" i="15" s="1"/>
  <c r="AO1" i="15" s="1"/>
  <c r="AP1" i="15" s="1"/>
  <c r="AQ1" i="15" s="1"/>
  <c r="AR1" i="15" s="1"/>
  <c r="AS1" i="15" s="1"/>
  <c r="AT1" i="15" s="1"/>
  <c r="AU1" i="15" s="1"/>
  <c r="AV1" i="15" s="1"/>
  <c r="AW1" i="15" s="1"/>
  <c r="AX1" i="15" s="1"/>
  <c r="AY1" i="15" s="1"/>
  <c r="AZ1" i="15" s="1"/>
  <c r="BA1" i="15" s="1"/>
  <c r="AH1" i="14"/>
  <c r="AI1" i="14" s="1"/>
  <c r="AJ1" i="14" s="1"/>
  <c r="AK1" i="14" s="1"/>
  <c r="AL1" i="14" s="1"/>
  <c r="AM1" i="14" s="1"/>
  <c r="AN1" i="14" s="1"/>
  <c r="AO1" i="14" s="1"/>
  <c r="AP1" i="14" s="1"/>
  <c r="AQ1" i="14" s="1"/>
  <c r="AR1" i="14" s="1"/>
  <c r="AS1" i="14" s="1"/>
  <c r="AT1" i="14" s="1"/>
  <c r="AU1" i="14" s="1"/>
  <c r="AV1" i="14" s="1"/>
  <c r="AW1" i="14" s="1"/>
  <c r="AX1" i="14" s="1"/>
  <c r="AY1" i="14" s="1"/>
  <c r="AZ1" i="14" s="1"/>
  <c r="BA1" i="14" s="1"/>
  <c r="AH1" i="13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AH1" i="12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AH1" i="11"/>
  <c r="AI1" i="11" s="1"/>
  <c r="AJ1" i="11" s="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0"/>
  <c r="AI1" i="10" s="1"/>
  <c r="AJ1" i="10" s="1"/>
  <c r="AK1" i="10" s="1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9"/>
  <c r="AI1" i="9" s="1"/>
  <c r="AJ1" i="9" s="1"/>
  <c r="AK1" i="9" s="1"/>
  <c r="AL1" i="9" s="1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8"/>
  <c r="AI1" i="8" s="1"/>
  <c r="AJ1" i="8" s="1"/>
  <c r="AK1" i="8" s="1"/>
  <c r="AL1" i="8" s="1"/>
  <c r="AM1" i="8" s="1"/>
  <c r="AN1" i="8" s="1"/>
  <c r="AO1" i="8" s="1"/>
  <c r="AP1" i="8" s="1"/>
  <c r="AQ1" i="8" s="1"/>
  <c r="AR1" i="8" s="1"/>
  <c r="AS1" i="8" s="1"/>
  <c r="AT1" i="8" s="1"/>
  <c r="AU1" i="8" s="1"/>
  <c r="AV1" i="8" s="1"/>
  <c r="AW1" i="8" s="1"/>
  <c r="AX1" i="8" s="1"/>
  <c r="AY1" i="8" s="1"/>
  <c r="AZ1" i="8" s="1"/>
  <c r="BA1" i="8" s="1"/>
  <c r="AI1" i="7"/>
  <c r="AJ1" i="7" s="1"/>
  <c r="AK1" i="7" s="1"/>
  <c r="AL1" i="7" s="1"/>
  <c r="AM1" i="7" s="1"/>
  <c r="AN1" i="7" s="1"/>
  <c r="AO1" i="7" s="1"/>
  <c r="AP1" i="7" s="1"/>
  <c r="AQ1" i="7" s="1"/>
  <c r="AR1" i="7" s="1"/>
  <c r="AS1" i="7" s="1"/>
  <c r="AT1" i="7" s="1"/>
  <c r="AU1" i="7" s="1"/>
  <c r="AV1" i="7" s="1"/>
  <c r="AW1" i="7" s="1"/>
  <c r="AX1" i="7" s="1"/>
  <c r="AY1" i="7" s="1"/>
  <c r="AZ1" i="7" s="1"/>
  <c r="BA1" i="7" s="1"/>
  <c r="AH1" i="7"/>
  <c r="B3" i="30"/>
  <c r="C56" i="2"/>
  <c r="G3" i="19" l="1"/>
  <c r="T9" i="2"/>
  <c r="U9" i="2"/>
  <c r="S10" i="2"/>
  <c r="T10" i="2"/>
  <c r="U12" i="2"/>
  <c r="V12" i="2"/>
  <c r="Q6" i="2"/>
  <c r="R6" i="2"/>
  <c r="S13" i="2"/>
  <c r="S17" i="2"/>
  <c r="S4" i="2"/>
  <c r="T6" i="2"/>
  <c r="R8" i="2"/>
  <c r="U14" i="2"/>
  <c r="S7" i="2"/>
  <c r="S15" i="2"/>
  <c r="R5" i="2"/>
  <c r="S5" i="2"/>
  <c r="S6" i="2"/>
  <c r="R16" i="2"/>
  <c r="T17" i="2"/>
  <c r="T3" i="2"/>
  <c r="R13" i="2"/>
  <c r="T11" i="2"/>
  <c r="T15" i="2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C3" i="45"/>
  <c r="C6" i="45" s="1"/>
  <c r="C9" i="45" s="1"/>
  <c r="B3" i="45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B9" i="41"/>
  <c r="B7" i="41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G7" i="40"/>
  <c r="F7" i="40"/>
  <c r="E7" i="40"/>
  <c r="D7" i="40"/>
  <c r="C7" i="40"/>
  <c r="B7" i="40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G7" i="39"/>
  <c r="F7" i="39"/>
  <c r="E7" i="39"/>
  <c r="D7" i="39"/>
  <c r="C7" i="39"/>
  <c r="B7" i="39"/>
  <c r="B2" i="38"/>
  <c r="B9" i="37"/>
  <c r="B7" i="37"/>
  <c r="B2" i="37"/>
  <c r="C2" i="37" s="1"/>
  <c r="D2" i="37" s="1"/>
  <c r="E2" i="37" s="1"/>
  <c r="F2" i="37" s="1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B9" i="35"/>
  <c r="B9" i="34"/>
  <c r="B9" i="33"/>
  <c r="B9" i="32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B3" i="23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B9" i="19"/>
  <c r="B7" i="19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B6" i="16"/>
  <c r="B5" i="16"/>
  <c r="B4" i="16"/>
  <c r="B3" i="16"/>
  <c r="B2" i="16"/>
  <c r="B9" i="15"/>
  <c r="B7" i="15"/>
  <c r="B2" i="15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B9" i="10"/>
  <c r="X46" i="5"/>
  <c r="W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E45" i="5"/>
  <c r="AE46" i="5" s="1"/>
  <c r="AD45" i="5"/>
  <c r="AD46" i="5" s="1"/>
  <c r="AC45" i="5"/>
  <c r="AC46" i="5" s="1"/>
  <c r="AB45" i="5"/>
  <c r="AB46" i="5" s="1"/>
  <c r="AA45" i="5"/>
  <c r="AA46" i="5" s="1"/>
  <c r="Z45" i="5"/>
  <c r="Z46" i="5" s="1"/>
  <c r="Y45" i="5"/>
  <c r="Y46" i="5" s="1"/>
  <c r="X45" i="5"/>
  <c r="W45" i="5"/>
  <c r="V45" i="5"/>
  <c r="V46" i="5" s="1"/>
  <c r="U45" i="5"/>
  <c r="U46" i="5" s="1"/>
  <c r="T45" i="5"/>
  <c r="T46" i="5" s="1"/>
  <c r="S45" i="5"/>
  <c r="S46" i="5" s="1"/>
  <c r="R45" i="5"/>
  <c r="R46" i="5" s="1"/>
  <c r="Q45" i="5"/>
  <c r="Q46" i="5" s="1"/>
  <c r="AB41" i="5"/>
  <c r="Z41" i="5"/>
  <c r="T41" i="5"/>
  <c r="R41" i="5"/>
  <c r="F37" i="5"/>
  <c r="E37" i="5"/>
  <c r="AG41" i="5" s="1"/>
  <c r="L24" i="5"/>
  <c r="K24" i="5"/>
  <c r="J24" i="5"/>
  <c r="I24" i="5"/>
  <c r="H24" i="5"/>
  <c r="G24" i="5"/>
  <c r="F24" i="5"/>
  <c r="E24" i="5"/>
  <c r="D24" i="5"/>
  <c r="D37" i="5" s="1"/>
  <c r="C24" i="5"/>
  <c r="B24" i="5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M16" i="2"/>
  <c r="L16" i="2"/>
  <c r="K16" i="2"/>
  <c r="J16" i="2"/>
  <c r="I16" i="2"/>
  <c r="H16" i="2"/>
  <c r="G16" i="2"/>
  <c r="F16" i="2"/>
  <c r="E16" i="2"/>
  <c r="D16" i="2"/>
  <c r="C16" i="2"/>
  <c r="H3" i="19" l="1"/>
  <c r="U13" i="2"/>
  <c r="V13" i="2" s="1"/>
  <c r="W14" i="2"/>
  <c r="T4" i="2"/>
  <c r="V11" i="2"/>
  <c r="V14" i="2"/>
  <c r="T7" i="2"/>
  <c r="U7" i="2"/>
  <c r="W3" i="2"/>
  <c r="U3" i="2"/>
  <c r="V9" i="2"/>
  <c r="W9" i="2"/>
  <c r="X12" i="2"/>
  <c r="T13" i="2"/>
  <c r="U17" i="2"/>
  <c r="V17" i="2"/>
  <c r="S16" i="2"/>
  <c r="X14" i="2"/>
  <c r="T8" i="2"/>
  <c r="W12" i="2"/>
  <c r="T5" i="2"/>
  <c r="U5" i="2"/>
  <c r="U15" i="2"/>
  <c r="V15" i="2"/>
  <c r="U4" i="2"/>
  <c r="V3" i="2"/>
  <c r="S8" i="2"/>
  <c r="U6" i="2"/>
  <c r="U10" i="2"/>
  <c r="V10" i="2" s="1"/>
  <c r="U11" i="2"/>
  <c r="B7" i="16"/>
  <c r="B5" i="38"/>
  <c r="C5" i="38" s="1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C2" i="38"/>
  <c r="D2" i="38" s="1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B9" i="16"/>
  <c r="B6" i="38"/>
  <c r="B6" i="23"/>
  <c r="B6" i="45"/>
  <c r="C9" i="4"/>
  <c r="B9" i="4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2" i="9"/>
  <c r="B4" i="41"/>
  <c r="B2" i="41"/>
  <c r="C2" i="41" s="1"/>
  <c r="D2" i="41" s="1"/>
  <c r="E2" i="41" s="1"/>
  <c r="F2" i="41" s="1"/>
  <c r="G2" i="41" s="1"/>
  <c r="H2" i="41" s="1"/>
  <c r="I2" i="41" s="1"/>
  <c r="J2" i="41" s="1"/>
  <c r="K2" i="41" s="1"/>
  <c r="L2" i="41" s="1"/>
  <c r="M2" i="41" s="1"/>
  <c r="N2" i="41" s="1"/>
  <c r="O2" i="41" s="1"/>
  <c r="P2" i="41" s="1"/>
  <c r="Q2" i="41" s="1"/>
  <c r="R2" i="41" s="1"/>
  <c r="S2" i="41" s="1"/>
  <c r="T2" i="41" s="1"/>
  <c r="U2" i="41" s="1"/>
  <c r="V2" i="41" s="1"/>
  <c r="W2" i="41" s="1"/>
  <c r="X2" i="41" s="1"/>
  <c r="Y2" i="41" s="1"/>
  <c r="Z2" i="41" s="1"/>
  <c r="AA2" i="41" s="1"/>
  <c r="AB2" i="41" s="1"/>
  <c r="AC2" i="41" s="1"/>
  <c r="AD2" i="41" s="1"/>
  <c r="AE2" i="41" s="1"/>
  <c r="AF2" i="41" s="1"/>
  <c r="AG2" i="41" s="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2" i="19"/>
  <c r="B4" i="19"/>
  <c r="B4" i="29"/>
  <c r="C4" i="29" s="1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B5" i="29"/>
  <c r="B6" i="29"/>
  <c r="C6" i="29" s="1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B6" i="7"/>
  <c r="B4" i="7"/>
  <c r="B5" i="7"/>
  <c r="B3" i="8"/>
  <c r="I41" i="5"/>
  <c r="H41" i="5"/>
  <c r="O41" i="5"/>
  <c r="G41" i="5"/>
  <c r="N41" i="5"/>
  <c r="F41" i="5"/>
  <c r="M41" i="5"/>
  <c r="E41" i="5"/>
  <c r="K41" i="5"/>
  <c r="C41" i="5"/>
  <c r="J41" i="5"/>
  <c r="B41" i="5"/>
  <c r="D41" i="5"/>
  <c r="L41" i="5"/>
  <c r="AH41" i="5"/>
  <c r="S41" i="5"/>
  <c r="AA41" i="5"/>
  <c r="AI41" i="5"/>
  <c r="U41" i="5"/>
  <c r="AC41" i="5"/>
  <c r="B4" i="47"/>
  <c r="C4" i="47" s="1"/>
  <c r="D4" i="47" s="1"/>
  <c r="E4" i="47" s="1"/>
  <c r="F4" i="47" s="1"/>
  <c r="G4" i="47" s="1"/>
  <c r="H4" i="47" s="1"/>
  <c r="I4" i="47" s="1"/>
  <c r="J4" i="47" s="1"/>
  <c r="K4" i="47" s="1"/>
  <c r="L4" i="47" s="1"/>
  <c r="M4" i="47" s="1"/>
  <c r="N4" i="47" s="1"/>
  <c r="O4" i="47" s="1"/>
  <c r="P4" i="47" s="1"/>
  <c r="Q4" i="47" s="1"/>
  <c r="R4" i="47" s="1"/>
  <c r="S4" i="47" s="1"/>
  <c r="T4" i="47" s="1"/>
  <c r="U4" i="47" s="1"/>
  <c r="V4" i="47" s="1"/>
  <c r="W4" i="47" s="1"/>
  <c r="X4" i="47" s="1"/>
  <c r="Y4" i="47" s="1"/>
  <c r="Z4" i="47" s="1"/>
  <c r="AA4" i="47" s="1"/>
  <c r="AB4" i="47" s="1"/>
  <c r="AC4" i="47" s="1"/>
  <c r="AD4" i="47" s="1"/>
  <c r="AE4" i="47" s="1"/>
  <c r="AF4" i="47" s="1"/>
  <c r="AG4" i="47" s="1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4" i="25"/>
  <c r="D3" i="45"/>
  <c r="D6" i="45" s="1"/>
  <c r="D9" i="45" s="1"/>
  <c r="V41" i="5"/>
  <c r="AD41" i="5"/>
  <c r="W41" i="5"/>
  <c r="AE41" i="5"/>
  <c r="P41" i="5"/>
  <c r="X41" i="5"/>
  <c r="AF41" i="5"/>
  <c r="Q41" i="5"/>
  <c r="Y41" i="5"/>
  <c r="B3" i="38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I3" i="19" l="1"/>
  <c r="V6" i="2"/>
  <c r="Y3" i="2"/>
  <c r="V5" i="2"/>
  <c r="W6" i="2"/>
  <c r="W4" i="2"/>
  <c r="V4" i="2"/>
  <c r="U8" i="2"/>
  <c r="Z6" i="2"/>
  <c r="X3" i="2"/>
  <c r="Y12" i="2"/>
  <c r="T16" i="2"/>
  <c r="Y14" i="2"/>
  <c r="U16" i="2"/>
  <c r="W10" i="2"/>
  <c r="W15" i="2"/>
  <c r="X9" i="2"/>
  <c r="W13" i="2"/>
  <c r="X6" i="2"/>
  <c r="W17" i="2"/>
  <c r="Y6" i="2"/>
  <c r="W11" i="2"/>
  <c r="V7" i="2"/>
  <c r="B2" i="7"/>
  <c r="B5" i="41"/>
  <c r="C5" i="41" s="1"/>
  <c r="D5" i="41" s="1"/>
  <c r="E5" i="41" s="1"/>
  <c r="F5" i="41" s="1"/>
  <c r="G5" i="41" s="1"/>
  <c r="H5" i="41" s="1"/>
  <c r="I5" i="41" s="1"/>
  <c r="J5" i="41" s="1"/>
  <c r="K5" i="41" s="1"/>
  <c r="L5" i="41" s="1"/>
  <c r="M5" i="41" s="1"/>
  <c r="N5" i="41" s="1"/>
  <c r="O5" i="41" s="1"/>
  <c r="P5" i="41" s="1"/>
  <c r="Q5" i="41" s="1"/>
  <c r="R5" i="41" s="1"/>
  <c r="S5" i="41" s="1"/>
  <c r="T5" i="41" s="1"/>
  <c r="U5" i="41" s="1"/>
  <c r="V5" i="41" s="1"/>
  <c r="W5" i="41" s="1"/>
  <c r="X5" i="41" s="1"/>
  <c r="Y5" i="41" s="1"/>
  <c r="Z5" i="41" s="1"/>
  <c r="AA5" i="41" s="1"/>
  <c r="AB5" i="41" s="1"/>
  <c r="AC5" i="41" s="1"/>
  <c r="AD5" i="41" s="1"/>
  <c r="AE5" i="41" s="1"/>
  <c r="AF5" i="41" s="1"/>
  <c r="AG5" i="41" s="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C4" i="41"/>
  <c r="D4" i="41" s="1"/>
  <c r="E4" i="41" s="1"/>
  <c r="F4" i="41" s="1"/>
  <c r="G4" i="41" s="1"/>
  <c r="H4" i="41" s="1"/>
  <c r="I4" i="41" s="1"/>
  <c r="J4" i="41" s="1"/>
  <c r="K4" i="41" s="1"/>
  <c r="L4" i="41" s="1"/>
  <c r="M4" i="41" s="1"/>
  <c r="N4" i="41" s="1"/>
  <c r="O4" i="41" s="1"/>
  <c r="P4" i="41" s="1"/>
  <c r="Q4" i="41" s="1"/>
  <c r="R4" i="41" s="1"/>
  <c r="S4" i="41" s="1"/>
  <c r="T4" i="41" s="1"/>
  <c r="U4" i="41" s="1"/>
  <c r="V4" i="41" s="1"/>
  <c r="W4" i="41" s="1"/>
  <c r="X4" i="41" s="1"/>
  <c r="Y4" i="41" s="1"/>
  <c r="Z4" i="41" s="1"/>
  <c r="AA4" i="41" s="1"/>
  <c r="AB4" i="41" s="1"/>
  <c r="AC4" i="41" s="1"/>
  <c r="AD4" i="41" s="1"/>
  <c r="AE4" i="41" s="1"/>
  <c r="AF4" i="41" s="1"/>
  <c r="AG4" i="41" s="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5" i="19"/>
  <c r="B9" i="23"/>
  <c r="B3" i="22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AH3" i="22" s="1"/>
  <c r="AI3" i="22" s="1"/>
  <c r="AJ3" i="22" s="1"/>
  <c r="AK3" i="22" s="1"/>
  <c r="AL3" i="22" s="1"/>
  <c r="AM3" i="22" s="1"/>
  <c r="AN3" i="22" s="1"/>
  <c r="AO3" i="22" s="1"/>
  <c r="AP3" i="22" s="1"/>
  <c r="AQ3" i="22" s="1"/>
  <c r="AR3" i="22" s="1"/>
  <c r="AS3" i="22" s="1"/>
  <c r="AT3" i="22" s="1"/>
  <c r="AU3" i="22" s="1"/>
  <c r="AV3" i="22" s="1"/>
  <c r="AW3" i="22" s="1"/>
  <c r="AX3" i="22" s="1"/>
  <c r="AY3" i="22" s="1"/>
  <c r="AZ3" i="22" s="1"/>
  <c r="BA3" i="22" s="1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6" i="38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B7" i="38"/>
  <c r="C7" i="38" s="1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C3" i="38"/>
  <c r="D3" i="38" s="1"/>
  <c r="E3" i="38" s="1"/>
  <c r="F3" i="38" s="1"/>
  <c r="G3" i="38" s="1"/>
  <c r="H3" i="38" s="1"/>
  <c r="I3" i="38" s="1"/>
  <c r="J3" i="38" s="1"/>
  <c r="K3" i="38" s="1"/>
  <c r="L3" i="38" s="1"/>
  <c r="M3" i="38" s="1"/>
  <c r="N3" i="38" s="1"/>
  <c r="O3" i="38" s="1"/>
  <c r="P3" i="38" s="1"/>
  <c r="Q3" i="38" s="1"/>
  <c r="R3" i="38" s="1"/>
  <c r="S3" i="38" s="1"/>
  <c r="T3" i="38" s="1"/>
  <c r="U3" i="38" s="1"/>
  <c r="V3" i="38" s="1"/>
  <c r="W3" i="38" s="1"/>
  <c r="X3" i="38" s="1"/>
  <c r="Y3" i="38" s="1"/>
  <c r="Z3" i="38" s="1"/>
  <c r="AA3" i="38" s="1"/>
  <c r="AB3" i="38" s="1"/>
  <c r="AC3" i="38" s="1"/>
  <c r="AD3" i="38" s="1"/>
  <c r="AE3" i="38" s="1"/>
  <c r="AF3" i="38" s="1"/>
  <c r="AG3" i="38" s="1"/>
  <c r="AH3" i="38" s="1"/>
  <c r="AI3" i="38" s="1"/>
  <c r="AJ3" i="38" s="1"/>
  <c r="AK3" i="38" s="1"/>
  <c r="AL3" i="38" s="1"/>
  <c r="AM3" i="38" s="1"/>
  <c r="AN3" i="38" s="1"/>
  <c r="AO3" i="38" s="1"/>
  <c r="AP3" i="38" s="1"/>
  <c r="AQ3" i="38" s="1"/>
  <c r="AR3" i="38" s="1"/>
  <c r="AS3" i="38" s="1"/>
  <c r="AT3" i="38" s="1"/>
  <c r="AU3" i="38" s="1"/>
  <c r="AV3" i="38" s="1"/>
  <c r="AW3" i="38" s="1"/>
  <c r="AX3" i="38" s="1"/>
  <c r="AY3" i="38" s="1"/>
  <c r="AZ3" i="38" s="1"/>
  <c r="BA3" i="38" s="1"/>
  <c r="B2" i="29"/>
  <c r="C2" i="29" s="1"/>
  <c r="D2" i="29" s="1"/>
  <c r="E2" i="29" s="1"/>
  <c r="F2" i="29" s="1"/>
  <c r="G2" i="29" s="1"/>
  <c r="H2" i="29" s="1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B9" i="45"/>
  <c r="I2" i="29"/>
  <c r="B5" i="47"/>
  <c r="C5" i="47" s="1"/>
  <c r="D5" i="47" s="1"/>
  <c r="E5" i="47" s="1"/>
  <c r="F5" i="47" s="1"/>
  <c r="G5" i="47" s="1"/>
  <c r="H5" i="47" s="1"/>
  <c r="I5" i="47" s="1"/>
  <c r="J5" i="47" s="1"/>
  <c r="K5" i="47" s="1"/>
  <c r="L5" i="47" s="1"/>
  <c r="M5" i="47" s="1"/>
  <c r="N5" i="47" s="1"/>
  <c r="O5" i="47" s="1"/>
  <c r="P5" i="47" s="1"/>
  <c r="Q5" i="47" s="1"/>
  <c r="R5" i="47" s="1"/>
  <c r="S5" i="47" s="1"/>
  <c r="T5" i="47" s="1"/>
  <c r="U5" i="47" s="1"/>
  <c r="V5" i="47" s="1"/>
  <c r="W5" i="47" s="1"/>
  <c r="X5" i="47" s="1"/>
  <c r="Y5" i="47" s="1"/>
  <c r="Z5" i="47" s="1"/>
  <c r="AA5" i="47" s="1"/>
  <c r="AB5" i="47" s="1"/>
  <c r="AC5" i="47" s="1"/>
  <c r="AD5" i="47" s="1"/>
  <c r="AE5" i="47" s="1"/>
  <c r="AF5" i="47" s="1"/>
  <c r="AG5" i="47" s="1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6" i="47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3" i="9"/>
  <c r="B6" i="9"/>
  <c r="B5" i="9"/>
  <c r="B4" i="9"/>
  <c r="F3" i="45"/>
  <c r="F6" i="45" s="1"/>
  <c r="F9" i="45" s="1"/>
  <c r="E3" i="45"/>
  <c r="E6" i="45" s="1"/>
  <c r="E9" i="45" s="1"/>
  <c r="B3" i="31"/>
  <c r="B6" i="31"/>
  <c r="B5" i="31"/>
  <c r="C5" i="31" s="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8"/>
  <c r="B7" i="8"/>
  <c r="B6" i="30"/>
  <c r="B7" i="30"/>
  <c r="B5" i="25"/>
  <c r="B2" i="25"/>
  <c r="B6" i="25"/>
  <c r="B9" i="7"/>
  <c r="B7" i="7"/>
  <c r="B7" i="29"/>
  <c r="C7" i="29" s="1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J3" i="19" l="1"/>
  <c r="AA12" i="2"/>
  <c r="X13" i="2"/>
  <c r="X11" i="2"/>
  <c r="W7" i="2"/>
  <c r="Y9" i="2"/>
  <c r="X10" i="2"/>
  <c r="Y10" i="2" s="1"/>
  <c r="X4" i="2"/>
  <c r="Z12" i="2"/>
  <c r="W5" i="2"/>
  <c r="X17" i="2"/>
  <c r="X15" i="2"/>
  <c r="Z3" i="2"/>
  <c r="X5" i="2"/>
  <c r="AA6" i="2"/>
  <c r="V16" i="2"/>
  <c r="W16" i="2"/>
  <c r="V8" i="2"/>
  <c r="Z14" i="2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AH7" i="22" s="1"/>
  <c r="AI7" i="22" s="1"/>
  <c r="AJ7" i="22" s="1"/>
  <c r="AK7" i="22" s="1"/>
  <c r="AL7" i="22" s="1"/>
  <c r="AM7" i="22" s="1"/>
  <c r="AN7" i="22" s="1"/>
  <c r="AO7" i="22" s="1"/>
  <c r="AP7" i="22" s="1"/>
  <c r="AQ7" i="22" s="1"/>
  <c r="AR7" i="22" s="1"/>
  <c r="AS7" i="22" s="1"/>
  <c r="AT7" i="22" s="1"/>
  <c r="AU7" i="22" s="1"/>
  <c r="AV7" i="22" s="1"/>
  <c r="AW7" i="22" s="1"/>
  <c r="AX7" i="22" s="1"/>
  <c r="AY7" i="22" s="1"/>
  <c r="AZ7" i="22" s="1"/>
  <c r="BA7" i="22" s="1"/>
  <c r="B9" i="47"/>
  <c r="C9" i="47" s="1"/>
  <c r="D9" i="47" s="1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6" i="47"/>
  <c r="D6" i="47" s="1"/>
  <c r="E6" i="47" s="1"/>
  <c r="F6" i="47" s="1"/>
  <c r="G6" i="47" s="1"/>
  <c r="H6" i="47" s="1"/>
  <c r="I6" i="47" s="1"/>
  <c r="J6" i="47" s="1"/>
  <c r="K6" i="47" s="1"/>
  <c r="L6" i="47" s="1"/>
  <c r="M6" i="47" s="1"/>
  <c r="N6" i="47" s="1"/>
  <c r="O6" i="47" s="1"/>
  <c r="P6" i="47" s="1"/>
  <c r="Q6" i="47" s="1"/>
  <c r="R6" i="47" s="1"/>
  <c r="S6" i="47" s="1"/>
  <c r="T6" i="47" s="1"/>
  <c r="U6" i="47" s="1"/>
  <c r="V6" i="47" s="1"/>
  <c r="W6" i="47" s="1"/>
  <c r="X6" i="47" s="1"/>
  <c r="Y6" i="47" s="1"/>
  <c r="Z6" i="47" s="1"/>
  <c r="AA6" i="47" s="1"/>
  <c r="AB6" i="47" s="1"/>
  <c r="AC6" i="47" s="1"/>
  <c r="AD6" i="47" s="1"/>
  <c r="AE6" i="47" s="1"/>
  <c r="AF6" i="47" s="1"/>
  <c r="AG6" i="47" s="1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7" i="9"/>
  <c r="B9" i="25"/>
  <c r="B9" i="8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AH6" i="22" s="1"/>
  <c r="AI6" i="22" s="1"/>
  <c r="AJ6" i="22" s="1"/>
  <c r="AK6" i="22" s="1"/>
  <c r="AL6" i="22" s="1"/>
  <c r="AM6" i="22" s="1"/>
  <c r="AN6" i="22" s="1"/>
  <c r="AO6" i="22" s="1"/>
  <c r="AP6" i="22" s="1"/>
  <c r="AQ6" i="22" s="1"/>
  <c r="AR6" i="22" s="1"/>
  <c r="AS6" i="22" s="1"/>
  <c r="AT6" i="22" s="1"/>
  <c r="AU6" i="22" s="1"/>
  <c r="AV6" i="22" s="1"/>
  <c r="AW6" i="22" s="1"/>
  <c r="AX6" i="22" s="1"/>
  <c r="AY6" i="22" s="1"/>
  <c r="AZ6" i="22" s="1"/>
  <c r="BA6" i="22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9"/>
  <c r="J2" i="29"/>
  <c r="B9" i="30"/>
  <c r="G3" i="45"/>
  <c r="K3" i="19" l="1"/>
  <c r="Z10" i="2"/>
  <c r="X16" i="2"/>
  <c r="W8" i="2"/>
  <c r="Y5" i="2"/>
  <c r="X7" i="2"/>
  <c r="Y11" i="2"/>
  <c r="Z15" i="2"/>
  <c r="Y15" i="2"/>
  <c r="AB6" i="2"/>
  <c r="Y13" i="2"/>
  <c r="Y17" i="2"/>
  <c r="Y4" i="2"/>
  <c r="Z4" i="2"/>
  <c r="AA14" i="2"/>
  <c r="AA3" i="2"/>
  <c r="AB3" i="2"/>
  <c r="AB12" i="2"/>
  <c r="Z13" i="2"/>
  <c r="AC3" i="2"/>
  <c r="Z9" i="2"/>
  <c r="B9" i="22"/>
  <c r="C9" i="22" s="1"/>
  <c r="D9" i="22" s="1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AH9" i="22" s="1"/>
  <c r="AI9" i="22" s="1"/>
  <c r="AJ9" i="22" s="1"/>
  <c r="AK9" i="22" s="1"/>
  <c r="AL9" i="22" s="1"/>
  <c r="AM9" i="22" s="1"/>
  <c r="AN9" i="22" s="1"/>
  <c r="AO9" i="22" s="1"/>
  <c r="AP9" i="22" s="1"/>
  <c r="AQ9" i="22" s="1"/>
  <c r="AR9" i="22" s="1"/>
  <c r="AS9" i="22" s="1"/>
  <c r="AT9" i="22" s="1"/>
  <c r="AU9" i="22" s="1"/>
  <c r="AV9" i="22" s="1"/>
  <c r="AW9" i="22" s="1"/>
  <c r="AX9" i="22" s="1"/>
  <c r="AY9" i="22" s="1"/>
  <c r="AZ9" i="22" s="1"/>
  <c r="BA9" i="22" s="1"/>
  <c r="G6" i="45"/>
  <c r="K2" i="29"/>
  <c r="H3" i="45"/>
  <c r="L3" i="19" l="1"/>
  <c r="Y16" i="2"/>
  <c r="Z5" i="2"/>
  <c r="AC12" i="2"/>
  <c r="AA15" i="2"/>
  <c r="Z11" i="2"/>
  <c r="AA5" i="2"/>
  <c r="AB5" i="2" s="1"/>
  <c r="Y7" i="2"/>
  <c r="AA13" i="2"/>
  <c r="AD3" i="2"/>
  <c r="AB14" i="2"/>
  <c r="Z17" i="2"/>
  <c r="AA17" i="2"/>
  <c r="AC6" i="2"/>
  <c r="AA9" i="2"/>
  <c r="AA10" i="2"/>
  <c r="AA11" i="2"/>
  <c r="AB11" i="2" s="1"/>
  <c r="AA4" i="2"/>
  <c r="AB15" i="2"/>
  <c r="X8" i="2"/>
  <c r="Y8" i="2" s="1"/>
  <c r="G9" i="45"/>
  <c r="H6" i="45"/>
  <c r="H9" i="45" s="1"/>
  <c r="L2" i="29"/>
  <c r="I3" i="45"/>
  <c r="J3" i="45"/>
  <c r="J6" i="45" s="1"/>
  <c r="J9" i="45" s="1"/>
  <c r="M3" i="19" l="1"/>
  <c r="Z8" i="2"/>
  <c r="AC11" i="2"/>
  <c r="AC5" i="2"/>
  <c r="Z16" i="2"/>
  <c r="AD6" i="2"/>
  <c r="AC14" i="2"/>
  <c r="AD12" i="2"/>
  <c r="AB10" i="2"/>
  <c r="AB17" i="2"/>
  <c r="AB13" i="2"/>
  <c r="AB9" i="2"/>
  <c r="AC15" i="2"/>
  <c r="AE3" i="2"/>
  <c r="AB4" i="2"/>
  <c r="Z7" i="2"/>
  <c r="I6" i="45"/>
  <c r="M2" i="29"/>
  <c r="K3" i="45"/>
  <c r="N3" i="19" l="1"/>
  <c r="AC17" i="2"/>
  <c r="AC4" i="2"/>
  <c r="AA16" i="2"/>
  <c r="AD5" i="2"/>
  <c r="AD14" i="2"/>
  <c r="AE6" i="2"/>
  <c r="AA8" i="2"/>
  <c r="AD11" i="2"/>
  <c r="AF3" i="2"/>
  <c r="AG3" i="2"/>
  <c r="AA7" i="2"/>
  <c r="AC13" i="2"/>
  <c r="AC9" i="2"/>
  <c r="AD15" i="2"/>
  <c r="AC10" i="2"/>
  <c r="AE12" i="2"/>
  <c r="K6" i="45"/>
  <c r="I9" i="45"/>
  <c r="N2" i="29"/>
  <c r="M3" i="45"/>
  <c r="M6" i="45" s="1"/>
  <c r="M9" i="45" s="1"/>
  <c r="L3" i="45"/>
  <c r="L6" i="45" s="1"/>
  <c r="L9" i="45" s="1"/>
  <c r="O3" i="19" l="1"/>
  <c r="AD4" i="2"/>
  <c r="AI3" i="2"/>
  <c r="AE5" i="2"/>
  <c r="AD13" i="2"/>
  <c r="AF6" i="2"/>
  <c r="AG6" i="2"/>
  <c r="AE11" i="2"/>
  <c r="AD10" i="2"/>
  <c r="AB7" i="2"/>
  <c r="AD17" i="2"/>
  <c r="AE14" i="2"/>
  <c r="AH3" i="2"/>
  <c r="AE15" i="2"/>
  <c r="AF15" i="2"/>
  <c r="AF12" i="2"/>
  <c r="AD9" i="2"/>
  <c r="AB8" i="2"/>
  <c r="AB16" i="2"/>
  <c r="K9" i="45"/>
  <c r="O2" i="29"/>
  <c r="O3" i="45"/>
  <c r="O6" i="45" s="1"/>
  <c r="O9" i="45" s="1"/>
  <c r="N3" i="45"/>
  <c r="N6" i="45" s="1"/>
  <c r="N9" i="45" s="1"/>
  <c r="P3" i="19" l="1"/>
  <c r="AC8" i="2"/>
  <c r="AC7" i="2"/>
  <c r="AJ3" i="2"/>
  <c r="AH6" i="2"/>
  <c r="AG15" i="2"/>
  <c r="AF14" i="2"/>
  <c r="AF11" i="2"/>
  <c r="AF5" i="2"/>
  <c r="AE9" i="2"/>
  <c r="AE17" i="2"/>
  <c r="AC16" i="2"/>
  <c r="AG12" i="2"/>
  <c r="AH12" i="2"/>
  <c r="AE10" i="2"/>
  <c r="AE13" i="2"/>
  <c r="AE4" i="2"/>
  <c r="P2" i="29"/>
  <c r="P3" i="45"/>
  <c r="P6" i="45" s="1"/>
  <c r="Q3" i="19" l="1"/>
  <c r="AF4" i="2"/>
  <c r="AF13" i="2"/>
  <c r="AG14" i="2"/>
  <c r="AK3" i="2"/>
  <c r="AD7" i="2"/>
  <c r="AG11" i="2"/>
  <c r="AD16" i="2"/>
  <c r="AG5" i="2"/>
  <c r="AI6" i="2"/>
  <c r="AI12" i="2"/>
  <c r="AF9" i="2"/>
  <c r="AF10" i="2"/>
  <c r="AH15" i="2"/>
  <c r="AF17" i="2"/>
  <c r="AD8" i="2"/>
  <c r="P9" i="45"/>
  <c r="Q2" i="29"/>
  <c r="Q3" i="45"/>
  <c r="Q6" i="45" s="1"/>
  <c r="Q9" i="45" s="1"/>
  <c r="R3" i="19" l="1"/>
  <c r="AJ12" i="2"/>
  <c r="AH11" i="2"/>
  <c r="AI11" i="2"/>
  <c r="AG9" i="2"/>
  <c r="AI15" i="2"/>
  <c r="AG4" i="2"/>
  <c r="AH14" i="2"/>
  <c r="AG10" i="2"/>
  <c r="AJ6" i="2"/>
  <c r="AE16" i="2"/>
  <c r="AE7" i="2"/>
  <c r="AE8" i="2"/>
  <c r="AL3" i="2"/>
  <c r="AG13" i="2"/>
  <c r="AG17" i="2"/>
  <c r="AH5" i="2"/>
  <c r="R2" i="29"/>
  <c r="R3" i="45"/>
  <c r="R6" i="45" s="1"/>
  <c r="R9" i="45" s="1"/>
  <c r="S3" i="19" l="1"/>
  <c r="AH9" i="2"/>
  <c r="AK12" i="2"/>
  <c r="AH13" i="2"/>
  <c r="AI14" i="2"/>
  <c r="AM3" i="2"/>
  <c r="AH17" i="2"/>
  <c r="AF8" i="2"/>
  <c r="AJ15" i="2"/>
  <c r="AI5" i="2"/>
  <c r="AJ5" i="2"/>
  <c r="AK5" i="2"/>
  <c r="AH4" i="2"/>
  <c r="AJ11" i="2"/>
  <c r="AK11" i="2" s="1"/>
  <c r="AK6" i="2"/>
  <c r="AF16" i="2"/>
  <c r="AF7" i="2"/>
  <c r="AH10" i="2"/>
  <c r="S2" i="29"/>
  <c r="S3" i="45"/>
  <c r="S6" i="45" s="1"/>
  <c r="S9" i="45" s="1"/>
  <c r="T3" i="19" l="1"/>
  <c r="AL11" i="2"/>
  <c r="AG8" i="2"/>
  <c r="AN3" i="2"/>
  <c r="AG7" i="2"/>
  <c r="AI10" i="2"/>
  <c r="AJ14" i="2"/>
  <c r="AI4" i="2"/>
  <c r="AI17" i="2"/>
  <c r="AI9" i="2"/>
  <c r="AL12" i="2"/>
  <c r="AL6" i="2"/>
  <c r="AL5" i="2"/>
  <c r="AI13" i="2"/>
  <c r="AK15" i="2"/>
  <c r="AG16" i="2"/>
  <c r="T2" i="29"/>
  <c r="T3" i="45"/>
  <c r="T6" i="45" s="1"/>
  <c r="T9" i="45" s="1"/>
  <c r="U3" i="19" l="1"/>
  <c r="AJ17" i="2"/>
  <c r="AJ9" i="2"/>
  <c r="AM12" i="2"/>
  <c r="AO3" i="2"/>
  <c r="AH8" i="2"/>
  <c r="AM6" i="2"/>
  <c r="AM11" i="2"/>
  <c r="AJ13" i="2"/>
  <c r="AK14" i="2"/>
  <c r="AJ10" i="2"/>
  <c r="AL15" i="2"/>
  <c r="AM5" i="2"/>
  <c r="AH16" i="2"/>
  <c r="AJ4" i="2"/>
  <c r="AH7" i="2"/>
  <c r="U2" i="29"/>
  <c r="U3" i="45"/>
  <c r="U6" i="45" s="1"/>
  <c r="U9" i="45" s="1"/>
  <c r="V3" i="19" l="1"/>
  <c r="AI16" i="2"/>
  <c r="AI7" i="2"/>
  <c r="AK13" i="2"/>
  <c r="AI8" i="2"/>
  <c r="AK9" i="2"/>
  <c r="AK10" i="2"/>
  <c r="AN5" i="2"/>
  <c r="AN11" i="2"/>
  <c r="AK4" i="2"/>
  <c r="AN12" i="2"/>
  <c r="AL14" i="2"/>
  <c r="AN6" i="2"/>
  <c r="AM15" i="2"/>
  <c r="AP3" i="2"/>
  <c r="AK17" i="2"/>
  <c r="V2" i="29"/>
  <c r="V3" i="45"/>
  <c r="V6" i="45" s="1"/>
  <c r="V9" i="45" s="1"/>
  <c r="W3" i="19" l="1"/>
  <c r="AL9" i="2"/>
  <c r="AL13" i="2"/>
  <c r="AJ16" i="2"/>
  <c r="AJ7" i="2"/>
  <c r="AL10" i="2"/>
  <c r="AO11" i="2"/>
  <c r="AJ8" i="2"/>
  <c r="AQ3" i="2"/>
  <c r="AN15" i="2"/>
  <c r="AL17" i="2"/>
  <c r="AM14" i="2"/>
  <c r="AL4" i="2"/>
  <c r="AO12" i="2"/>
  <c r="AO6" i="2"/>
  <c r="AO5" i="2"/>
  <c r="W2" i="29"/>
  <c r="W3" i="45"/>
  <c r="W6" i="45" s="1"/>
  <c r="W9" i="45" s="1"/>
  <c r="X3" i="19" l="1"/>
  <c r="AM10" i="2"/>
  <c r="AR3" i="2"/>
  <c r="AP5" i="2"/>
  <c r="AK8" i="2"/>
  <c r="AP12" i="2"/>
  <c r="AM13" i="2"/>
  <c r="AK16" i="2"/>
  <c r="AM17" i="2"/>
  <c r="AK7" i="2"/>
  <c r="AP6" i="2"/>
  <c r="AN14" i="2"/>
  <c r="AM4" i="2"/>
  <c r="AO15" i="2"/>
  <c r="AP11" i="2"/>
  <c r="AM9" i="2"/>
  <c r="X2" i="29"/>
  <c r="X3" i="45"/>
  <c r="X6" i="45" s="1"/>
  <c r="X9" i="45" s="1"/>
  <c r="Y3" i="19" l="1"/>
  <c r="AQ5" i="2"/>
  <c r="AP15" i="2"/>
  <c r="AN10" i="2"/>
  <c r="AN9" i="2"/>
  <c r="AS3" i="2"/>
  <c r="AQ11" i="2"/>
  <c r="AQ6" i="2"/>
  <c r="AN17" i="2"/>
  <c r="AL7" i="2"/>
  <c r="AL16" i="2"/>
  <c r="AL8" i="2"/>
  <c r="AO14" i="2"/>
  <c r="AN4" i="2"/>
  <c r="AN13" i="2"/>
  <c r="AQ12" i="2"/>
  <c r="Y2" i="29"/>
  <c r="Y3" i="45"/>
  <c r="Y6" i="45" s="1"/>
  <c r="Y9" i="45" s="1"/>
  <c r="Z3" i="19" l="1"/>
  <c r="AR11" i="2"/>
  <c r="AR5" i="2"/>
  <c r="AM8" i="2"/>
  <c r="AT3" i="2"/>
  <c r="AP14" i="2"/>
  <c r="AO9" i="2"/>
  <c r="AM7" i="2"/>
  <c r="AR6" i="2"/>
  <c r="AO10" i="2"/>
  <c r="AR12" i="2"/>
  <c r="AO17" i="2"/>
  <c r="AO13" i="2"/>
  <c r="AO4" i="2"/>
  <c r="AM16" i="2"/>
  <c r="AQ15" i="2"/>
  <c r="Z2" i="29"/>
  <c r="Z3" i="45"/>
  <c r="Z6" i="45" s="1"/>
  <c r="Z9" i="45" s="1"/>
  <c r="AA3" i="19" l="1"/>
  <c r="AS12" i="2"/>
  <c r="AN7" i="2"/>
  <c r="AP4" i="2"/>
  <c r="AP9" i="2"/>
  <c r="AR15" i="2"/>
  <c r="AQ14" i="2"/>
  <c r="AP17" i="2"/>
  <c r="AS11" i="2"/>
  <c r="AS5" i="2"/>
  <c r="AU3" i="2"/>
  <c r="AN8" i="2"/>
  <c r="AN16" i="2"/>
  <c r="AP10" i="2"/>
  <c r="AS6" i="2"/>
  <c r="AP13" i="2"/>
  <c r="AA2" i="29"/>
  <c r="AA3" i="45"/>
  <c r="AA6" i="45" s="1"/>
  <c r="AA9" i="45" s="1"/>
  <c r="AB3" i="19" l="1"/>
  <c r="AT11" i="2"/>
  <c r="AO7" i="2"/>
  <c r="AO16" i="2"/>
  <c r="AV3" i="2"/>
  <c r="AT12" i="2"/>
  <c r="AR14" i="2"/>
  <c r="AQ13" i="2"/>
  <c r="AO8" i="2"/>
  <c r="AQ10" i="2"/>
  <c r="AS15" i="2"/>
  <c r="AQ9" i="2"/>
  <c r="AT5" i="2"/>
  <c r="AQ17" i="2"/>
  <c r="AQ4" i="2"/>
  <c r="AT6" i="2"/>
  <c r="AB2" i="29"/>
  <c r="AB3" i="45"/>
  <c r="AB6" i="45" s="1"/>
  <c r="AB9" i="45" s="1"/>
  <c r="AC3" i="19" l="1"/>
  <c r="AP8" i="2"/>
  <c r="AP7" i="2"/>
  <c r="AU5" i="2"/>
  <c r="AR4" i="2"/>
  <c r="AP16" i="2"/>
  <c r="AS14" i="2"/>
  <c r="AU11" i="2"/>
  <c r="AU12" i="2"/>
  <c r="AR13" i="2"/>
  <c r="AT15" i="2"/>
  <c r="AW3" i="2"/>
  <c r="AU6" i="2"/>
  <c r="AR9" i="2"/>
  <c r="AR10" i="2"/>
  <c r="AR17" i="2"/>
  <c r="AC2" i="29"/>
  <c r="AC3" i="45"/>
  <c r="AC6" i="45" s="1"/>
  <c r="AC9" i="45" s="1"/>
  <c r="AD3" i="19" l="1"/>
  <c r="AS4" i="2"/>
  <c r="AQ7" i="2"/>
  <c r="AS9" i="2"/>
  <c r="AQ16" i="2"/>
  <c r="AQ8" i="2"/>
  <c r="AV12" i="2"/>
  <c r="AS13" i="2"/>
  <c r="AV5" i="2"/>
  <c r="AT14" i="2"/>
  <c r="AS10" i="2"/>
  <c r="AX3" i="2"/>
  <c r="AS17" i="2"/>
  <c r="AV6" i="2"/>
  <c r="AU15" i="2"/>
  <c r="AV11" i="2"/>
  <c r="AD2" i="29"/>
  <c r="AD3" i="45"/>
  <c r="AD6" i="45" s="1"/>
  <c r="AD9" i="45" s="1"/>
  <c r="AE3" i="19" l="1"/>
  <c r="AV15" i="2"/>
  <c r="AT4" i="2"/>
  <c r="AR16" i="2"/>
  <c r="AY3" i="2"/>
  <c r="AT13" i="2"/>
  <c r="AR7" i="2"/>
  <c r="AW6" i="2"/>
  <c r="AU14" i="2"/>
  <c r="AR8" i="2"/>
  <c r="AW5" i="2"/>
  <c r="AW11" i="2"/>
  <c r="AW12" i="2"/>
  <c r="AT17" i="2"/>
  <c r="AT10" i="2"/>
  <c r="AT9" i="2"/>
  <c r="AE2" i="29"/>
  <c r="AE3" i="45"/>
  <c r="AE6" i="45" s="1"/>
  <c r="AE9" i="45" s="1"/>
  <c r="AF3" i="19" l="1"/>
  <c r="AX11" i="2"/>
  <c r="AU13" i="2"/>
  <c r="AU4" i="2"/>
  <c r="AW15" i="2"/>
  <c r="AS16" i="2"/>
  <c r="AU10" i="2"/>
  <c r="AS8" i="2"/>
  <c r="AU9" i="2"/>
  <c r="AX6" i="2"/>
  <c r="AX12" i="2"/>
  <c r="AS7" i="2"/>
  <c r="AZ3" i="2"/>
  <c r="AU17" i="2"/>
  <c r="AV14" i="2"/>
  <c r="AX5" i="2"/>
  <c r="AF2" i="29"/>
  <c r="AF3" i="45"/>
  <c r="AF6" i="45" s="1"/>
  <c r="AF9" i="45" s="1"/>
  <c r="AG3" i="19" l="1"/>
  <c r="AT7" i="2"/>
  <c r="AY6" i="2"/>
  <c r="AV9" i="2"/>
  <c r="AY11" i="2"/>
  <c r="AT8" i="2"/>
  <c r="AW14" i="2"/>
  <c r="AX15" i="2"/>
  <c r="AY12" i="2"/>
  <c r="AV4" i="2"/>
  <c r="AV17" i="2"/>
  <c r="AV13" i="2"/>
  <c r="BA3" i="2"/>
  <c r="AV10" i="2"/>
  <c r="AY5" i="2"/>
  <c r="AT16" i="2"/>
  <c r="AG2" i="29"/>
  <c r="AG3" i="45"/>
  <c r="AH3" i="19" l="1"/>
  <c r="AX14" i="2"/>
  <c r="AZ6" i="2"/>
  <c r="AW9" i="2"/>
  <c r="AZ12" i="2"/>
  <c r="AU8" i="2"/>
  <c r="AW13" i="2"/>
  <c r="AU7" i="2"/>
  <c r="AZ5" i="2"/>
  <c r="AZ11" i="2"/>
  <c r="AW17" i="2"/>
  <c r="AU16" i="2"/>
  <c r="AW10" i="2"/>
  <c r="BB3" i="2"/>
  <c r="AW4" i="2"/>
  <c r="AY15" i="2"/>
  <c r="AG6" i="45"/>
  <c r="AR3" i="45"/>
  <c r="AJ3" i="45"/>
  <c r="AY3" i="45"/>
  <c r="AQ3" i="45"/>
  <c r="AS3" i="45"/>
  <c r="AO3" i="45"/>
  <c r="AM3" i="45"/>
  <c r="AL3" i="45"/>
  <c r="AX3" i="45"/>
  <c r="AU3" i="45"/>
  <c r="AK3" i="45"/>
  <c r="AP3" i="45"/>
  <c r="AZ3" i="45"/>
  <c r="AN3" i="45"/>
  <c r="BA3" i="45"/>
  <c r="AW3" i="45"/>
  <c r="AH3" i="45"/>
  <c r="AI3" i="45"/>
  <c r="AT3" i="45"/>
  <c r="AV3" i="45"/>
  <c r="AH2" i="29"/>
  <c r="AI3" i="19" l="1"/>
  <c r="BC3" i="2"/>
  <c r="BD3" i="2" s="1"/>
  <c r="BE3" i="2"/>
  <c r="BF3" i="2" s="1"/>
  <c r="BG3" i="2" s="1"/>
  <c r="BH3" i="2" s="1"/>
  <c r="AZ15" i="2"/>
  <c r="BA5" i="2"/>
  <c r="AX9" i="2"/>
  <c r="AY14" i="2"/>
  <c r="AX10" i="2"/>
  <c r="BA11" i="2"/>
  <c r="AX4" i="2"/>
  <c r="AX17" i="2"/>
  <c r="AV8" i="2"/>
  <c r="AV16" i="2"/>
  <c r="AV7" i="2"/>
  <c r="AX13" i="2"/>
  <c r="BA12" i="2"/>
  <c r="BA6" i="2"/>
  <c r="AG9" i="45"/>
  <c r="AW6" i="45"/>
  <c r="AZ6" i="45"/>
  <c r="AI6" i="45"/>
  <c r="AQ6" i="45"/>
  <c r="AR6" i="45"/>
  <c r="AU6" i="45"/>
  <c r="AL6" i="45"/>
  <c r="AV6" i="45"/>
  <c r="AN6" i="45"/>
  <c r="AM6" i="45"/>
  <c r="AJ6" i="45"/>
  <c r="AO6" i="45"/>
  <c r="AT6" i="45"/>
  <c r="AY6" i="45"/>
  <c r="AK6" i="45"/>
  <c r="AS6" i="45"/>
  <c r="AX6" i="45"/>
  <c r="AH6" i="45"/>
  <c r="BA6" i="45"/>
  <c r="AP6" i="45"/>
  <c r="AI2" i="29"/>
  <c r="AJ3" i="19" l="1"/>
  <c r="BK3" i="2"/>
  <c r="BI3" i="2"/>
  <c r="BB11" i="2"/>
  <c r="BC11" i="2" s="1"/>
  <c r="BD11" i="2" s="1"/>
  <c r="BE11" i="2" s="1"/>
  <c r="BF11" i="2"/>
  <c r="BB6" i="2"/>
  <c r="AY13" i="2"/>
  <c r="AW16" i="2"/>
  <c r="BJ3" i="2"/>
  <c r="BB12" i="2"/>
  <c r="AY9" i="2"/>
  <c r="AW7" i="2"/>
  <c r="BA15" i="2"/>
  <c r="AY4" i="2"/>
  <c r="AW8" i="2"/>
  <c r="AY10" i="2"/>
  <c r="AZ14" i="2"/>
  <c r="BB5" i="2"/>
  <c r="BC5" i="2" s="1"/>
  <c r="BD5" i="2" s="1"/>
  <c r="BE5" i="2" s="1"/>
  <c r="BF5" i="2" s="1"/>
  <c r="AY17" i="2"/>
  <c r="AO9" i="45"/>
  <c r="BA9" i="45"/>
  <c r="AQ9" i="45"/>
  <c r="AZ9" i="45"/>
  <c r="AJ9" i="45"/>
  <c r="AR9" i="45"/>
  <c r="AH9" i="45"/>
  <c r="AX9" i="45"/>
  <c r="AN9" i="45"/>
  <c r="AI9" i="45"/>
  <c r="AP9" i="45"/>
  <c r="AW9" i="45"/>
  <c r="AL9" i="45"/>
  <c r="AV9" i="45"/>
  <c r="AK9" i="45"/>
  <c r="AY9" i="45"/>
  <c r="AM9" i="45"/>
  <c r="AS9" i="45"/>
  <c r="AU9" i="45"/>
  <c r="AT9" i="45"/>
  <c r="AJ2" i="29"/>
  <c r="AK3" i="19" l="1"/>
  <c r="BA14" i="2"/>
  <c r="BB14" i="2" s="1"/>
  <c r="BC14" i="2" s="1"/>
  <c r="BD14" i="2" s="1"/>
  <c r="BE14" i="2" s="1"/>
  <c r="BF14" i="2" s="1"/>
  <c r="BG14" i="2" s="1"/>
  <c r="BH14" i="2" s="1"/>
  <c r="BG5" i="2"/>
  <c r="BH5" i="2" s="1"/>
  <c r="AX7" i="2"/>
  <c r="AZ9" i="2"/>
  <c r="AX16" i="2"/>
  <c r="BB15" i="2"/>
  <c r="BC15" i="2" s="1"/>
  <c r="BD15" i="2"/>
  <c r="BE15" i="2" s="1"/>
  <c r="BF15" i="2" s="1"/>
  <c r="AX8" i="2"/>
  <c r="AZ4" i="2"/>
  <c r="BI5" i="2"/>
  <c r="BG11" i="2"/>
  <c r="BC6" i="2"/>
  <c r="BD6" i="2" s="1"/>
  <c r="BE6" i="2" s="1"/>
  <c r="BF6" i="2" s="1"/>
  <c r="BG6" i="2" s="1"/>
  <c r="BH6" i="2" s="1"/>
  <c r="AZ17" i="2"/>
  <c r="BC12" i="2"/>
  <c r="AZ13" i="2"/>
  <c r="BJ5" i="2"/>
  <c r="AZ10" i="2"/>
  <c r="BK5" i="2"/>
  <c r="AK2" i="29"/>
  <c r="AL3" i="19" l="1"/>
  <c r="AY16" i="2"/>
  <c r="BD12" i="2"/>
  <c r="BA10" i="2"/>
  <c r="BA17" i="2"/>
  <c r="BA4" i="2"/>
  <c r="BG15" i="2"/>
  <c r="BH15" i="2" s="1"/>
  <c r="AY7" i="2"/>
  <c r="AY8" i="2"/>
  <c r="BI6" i="2"/>
  <c r="BJ6" i="2" s="1"/>
  <c r="BH11" i="2"/>
  <c r="BA13" i="2"/>
  <c r="BA9" i="2"/>
  <c r="BI14" i="2"/>
  <c r="AL2" i="29"/>
  <c r="AM3" i="19" l="1"/>
  <c r="BI15" i="2"/>
  <c r="BJ15" i="2"/>
  <c r="BK15" i="2"/>
  <c r="BK14" i="2"/>
  <c r="BB13" i="2"/>
  <c r="BC13" i="2" s="1"/>
  <c r="BD13" i="2" s="1"/>
  <c r="BE13" i="2" s="1"/>
  <c r="BF13" i="2" s="1"/>
  <c r="BB10" i="2"/>
  <c r="BC10" i="2" s="1"/>
  <c r="BD10" i="2" s="1"/>
  <c r="BE10" i="2" s="1"/>
  <c r="BF10" i="2" s="1"/>
  <c r="BG10" i="2"/>
  <c r="AZ16" i="2"/>
  <c r="AZ8" i="2"/>
  <c r="BJ14" i="2"/>
  <c r="BB17" i="2"/>
  <c r="BC17" i="2" s="1"/>
  <c r="BD17" i="2" s="1"/>
  <c r="BE17" i="2" s="1"/>
  <c r="BF17" i="2" s="1"/>
  <c r="BG17" i="2"/>
  <c r="AZ7" i="2"/>
  <c r="BB9" i="2"/>
  <c r="BE12" i="2"/>
  <c r="BK11" i="2"/>
  <c r="BK6" i="2"/>
  <c r="BI11" i="2"/>
  <c r="BJ11" i="2" s="1"/>
  <c r="BB4" i="2"/>
  <c r="BH10" i="2"/>
  <c r="AM2" i="29"/>
  <c r="AN3" i="19" l="1"/>
  <c r="BI10" i="2"/>
  <c r="BJ10" i="2" s="1"/>
  <c r="BA8" i="2"/>
  <c r="BC4" i="2"/>
  <c r="BA7" i="2"/>
  <c r="BG13" i="2"/>
  <c r="BJ13" i="2" s="1"/>
  <c r="BF12" i="2"/>
  <c r="BG12" i="2" s="1"/>
  <c r="BH12" i="2" s="1"/>
  <c r="BI12" i="2"/>
  <c r="BJ12" i="2"/>
  <c r="BK12" i="2" s="1"/>
  <c r="BI17" i="2"/>
  <c r="BH13" i="2"/>
  <c r="BA16" i="2"/>
  <c r="BB16" i="2" s="1"/>
  <c r="BC16" i="2" s="1"/>
  <c r="BD16" i="2" s="1"/>
  <c r="BE16" i="2" s="1"/>
  <c r="BC9" i="2"/>
  <c r="BH17" i="2"/>
  <c r="BI13" i="2"/>
  <c r="AN2" i="29"/>
  <c r="AO3" i="19" l="1"/>
  <c r="BB8" i="2"/>
  <c r="BC8" i="2" s="1"/>
  <c r="BD8" i="2" s="1"/>
  <c r="BE8" i="2" s="1"/>
  <c r="BF8" i="2" s="1"/>
  <c r="BG8" i="2"/>
  <c r="BH8" i="2" s="1"/>
  <c r="BD9" i="2"/>
  <c r="BF16" i="2"/>
  <c r="BJ17" i="2"/>
  <c r="BK17" i="2"/>
  <c r="BH16" i="2"/>
  <c r="BG16" i="2"/>
  <c r="BD4" i="2"/>
  <c r="BB7" i="2"/>
  <c r="BC7" i="2" s="1"/>
  <c r="BD7" i="2" s="1"/>
  <c r="BE7" i="2"/>
  <c r="BF7" i="2" s="1"/>
  <c r="BK10" i="2"/>
  <c r="BK13" i="2"/>
  <c r="AO2" i="29"/>
  <c r="AP3" i="19" l="1"/>
  <c r="BI8" i="2"/>
  <c r="BG7" i="2"/>
  <c r="BI16" i="2"/>
  <c r="BJ16" i="2" s="1"/>
  <c r="BE4" i="2"/>
  <c r="BE9" i="2"/>
  <c r="AP2" i="29"/>
  <c r="AQ3" i="19" l="1"/>
  <c r="BF9" i="2"/>
  <c r="BG9" i="2" s="1"/>
  <c r="BH9" i="2" s="1"/>
  <c r="BI9" i="2" s="1"/>
  <c r="BJ9" i="2"/>
  <c r="BK9" i="2" s="1"/>
  <c r="BK16" i="2"/>
  <c r="BF4" i="2"/>
  <c r="BG4" i="2" s="1"/>
  <c r="BH4" i="2" s="1"/>
  <c r="BI4" i="2"/>
  <c r="BJ4" i="2" s="1"/>
  <c r="BK4" i="2" s="1"/>
  <c r="BH7" i="2"/>
  <c r="BI7" i="2"/>
  <c r="BJ7" i="2" s="1"/>
  <c r="BJ8" i="2"/>
  <c r="BK8" i="2" s="1"/>
  <c r="AQ2" i="29"/>
  <c r="AR3" i="19" l="1"/>
  <c r="BK7" i="2"/>
  <c r="AR2" i="29"/>
  <c r="AS3" i="19" l="1"/>
  <c r="AS2" i="29"/>
  <c r="AT3" i="19" l="1"/>
  <c r="AT2" i="29"/>
  <c r="AU3" i="19" l="1"/>
  <c r="AU2" i="29"/>
  <c r="AV3" i="19" l="1"/>
  <c r="AV2" i="29"/>
  <c r="AW3" i="19" l="1"/>
  <c r="AW2" i="29"/>
  <c r="AX3" i="19" l="1"/>
  <c r="AX2" i="29"/>
  <c r="AY3" i="19" l="1"/>
  <c r="AY2" i="29"/>
  <c r="AZ3" i="19" l="1"/>
  <c r="AZ2" i="29"/>
  <c r="BA3" i="19" l="1"/>
  <c r="BA2" i="29"/>
  <c r="B2" i="27"/>
  <c r="B4" i="27"/>
  <c r="C4" i="27" s="1"/>
  <c r="B5" i="27"/>
  <c r="C5" i="27" s="1"/>
  <c r="B8" i="27"/>
  <c r="C8" i="27" s="1"/>
  <c r="B9" i="27"/>
  <c r="C9" i="27" s="1"/>
  <c r="B6" i="27"/>
  <c r="C6" i="27" s="1"/>
  <c r="B3" i="27"/>
  <c r="C3" i="27" s="1"/>
  <c r="B7" i="27"/>
  <c r="C7" i="27" s="1"/>
  <c r="B4" i="49"/>
  <c r="B7" i="49"/>
  <c r="B5" i="49"/>
  <c r="B8" i="49"/>
  <c r="B2" i="49"/>
  <c r="B3" i="49"/>
  <c r="B6" i="49"/>
  <c r="B9" i="49"/>
</calcChain>
</file>

<file path=xl/sharedStrings.xml><?xml version="1.0" encoding="utf-8"?>
<sst xmlns="http://schemas.openxmlformats.org/spreadsheetml/2006/main" count="584" uniqueCount="162">
  <si>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</si>
  <si>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</si>
  <si>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</si>
  <si>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</si>
  <si>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</si>
  <si>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</si>
  <si>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</si>
  <si>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</si>
  <si>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</si>
  <si>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</si>
  <si>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</si>
  <si>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</si>
  <si>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</si>
  <si>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</si>
  <si>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</si>
  <si>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</si>
  <si>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</si>
  <si>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</si>
  <si>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</si>
  <si>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</si>
  <si>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</si>
  <si>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</si>
  <si>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</si>
  <si>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</si>
  <si>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</si>
  <si>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</si>
  <si>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</si>
  <si>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</si>
  <si>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</si>
  <si>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</si>
  <si>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</si>
  <si>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</si>
  <si>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</si>
  <si>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</si>
  <si>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</si>
  <si>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</si>
  <si>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</si>
  <si>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</si>
  <si>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</si>
  <si>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</si>
  <si>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</si>
  <si>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</si>
  <si>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</si>
  <si>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</si>
  <si>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</si>
  <si>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</si>
  <si>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</si>
  <si>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</si>
  <si>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</si>
  <si>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</si>
  <si>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</si>
  <si>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</si>
  <si>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</si>
  <si>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</si>
  <si>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</si>
  <si>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</si>
  <si>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</si>
  <si>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</si>
  <si>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</si>
  <si>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</si>
  <si>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</si>
  <si>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</si>
  <si>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</si>
  <si>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</si>
  <si>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</si>
  <si>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</si>
  <si>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</si>
  <si>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</si>
  <si>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</si>
  <si>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</si>
  <si>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</si>
  <si>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</si>
  <si>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</si>
  <si>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</si>
  <si>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</si>
  <si>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</si>
  <si>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</si>
  <si>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</si>
  <si>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</si>
  <si>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</si>
  <si>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</si>
  <si>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</si>
  <si>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</si>
  <si>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</si>
  <si>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</si>
  <si>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</si>
  <si>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</si>
  <si>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</si>
  <si>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</si>
  <si>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</si>
  <si>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transportation = commercial sector</t>
  </si>
  <si>
    <t>industry = dist. heating and geoengineering sector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</si>
  <si>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</si>
  <si>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</si>
  <si>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</si>
  <si>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</si>
  <si>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</si>
  <si>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</si>
  <si>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</si>
  <si>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</si>
  <si>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</si>
  <si>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</si>
  <si>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</si>
  <si>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</si>
  <si>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</si>
  <si>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</si>
  <si>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</si>
  <si>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</si>
  <si>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</si>
  <si>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</si>
  <si>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</si>
  <si>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</si>
  <si>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</si>
  <si>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</si>
  <si>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</si>
  <si>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</si>
  <si>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</si>
  <si>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</si>
  <si>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</si>
  <si>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</si>
  <si>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</si>
  <si>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</si>
  <si>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</si>
  <si>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</si>
  <si>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</si>
  <si>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</si>
  <si>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</si>
  <si>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</si>
  <si>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</si>
  <si>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</si>
  <si>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</si>
  <si>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</si>
  <si>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</si>
  <si>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</si>
  <si>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</si>
  <si>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</si>
  <si>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</si>
  <si>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</si>
  <si>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</si>
  <si>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</si>
  <si>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</si>
  <si>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</si>
  <si>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</si>
  <si>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</si>
  <si>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</si>
  <si>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</si>
  <si>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</si>
  <si>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</si>
  <si>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</si>
  <si>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</si>
  <si>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</si>
  <si>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</si>
  <si>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</si>
  <si>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</si>
  <si>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</si>
  <si>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Fuel Tax ($/BTU)</t>
  </si>
  <si>
    <t xml:space="preserve">Natural Gas </t>
  </si>
  <si>
    <t>IESR</t>
  </si>
  <si>
    <t>https://www.climate-transparency.org/wp-content/uploads/2019/04/SPM-english-lowres.pdf</t>
  </si>
  <si>
    <t>Natural Gas</t>
  </si>
  <si>
    <t>MMBTU</t>
  </si>
  <si>
    <t>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</si>
</sst>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i/>
      <sz val="11"/>
      <color theme="1"/>
      <name val="Calibri"/>
      <family val="2"/>
    </font>
    <font>
      <sz val="11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2" fillId="0" borderId="2" xfId="0" applyFont="1" applyBorder="1"/>
    <xf numFmtId="0" fontId="1" fillId="0" borderId="2" xfId="0" applyFont="1" applyBorder="1"/>
    <xf numFmtId="0" fontId="1" fillId="5" borderId="2" xfId="0" applyFont="1" applyFill="1" applyBorder="1"/>
    <xf numFmtId="0" fontId="1" fillId="6" borderId="2" xfId="0" applyFont="1" applyFill="1" applyBorder="1"/>
    <xf numFmtId="4" fontId="2" fillId="0" borderId="2" xfId="0" applyNumberFormat="1" applyFont="1" applyBorder="1"/>
    <xf numFmtId="4" fontId="2" fillId="5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6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7" fillId="7" borderId="1" xfId="0" applyFont="1" applyFill="1" applyBorder="1" applyAlignment="1">
      <alignment horizontal="left"/>
    </xf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0" fillId="0" borderId="0" xfId="0" applyFont="1"/>
    <xf numFmtId="0" fontId="0" fillId="0" borderId="0" xfId="0" applyAlignment="1">
      <alignment horizontal="left"/>
    </xf>
    <xf numFmtId="0" fontId="8" fillId="0" borderId="0" xfId="1"/>
    <xf numFmtId="0" fontId="9" fillId="0" borderId="0" xfId="0" applyFont="1"/>
    <xf numFmtId="11" fontId="2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8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95250</xdr:rowOff>
    </xdr:from>
    <xdr:ext cx="8220075" cy="43624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25</xdr:row>
      <xdr:rowOff>133350</xdr:rowOff>
    </xdr:from>
    <xdr:ext cx="8229600" cy="40671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82550</xdr:rowOff>
    </xdr:from>
    <xdr:ext cx="9705975" cy="436245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11322050"/>
          <a:ext cx="97059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444500</xdr:colOff>
      <xdr:row>26</xdr:row>
      <xdr:rowOff>130175</xdr:rowOff>
    </xdr:from>
    <xdr:ext cx="3629025" cy="43624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0083800" y="5083175"/>
          <a:ext cx="3629025" cy="436245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B11" sqref="B11:B13"/>
    </sheetView>
  </sheetViews>
  <sheetFormatPr baseColWidth="10" defaultColWidth="14.5" defaultRowHeight="15" customHeight="1" x14ac:dyDescent="0.2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 x14ac:dyDescent="0.2">
      <c r="A1" s="1" t="s">
        <v>0</v>
      </c>
    </row>
    <row r="2" spans="1:4" x14ac:dyDescent="0.2">
      <c r="A2" s="1" t="s">
        <v>1</v>
      </c>
    </row>
    <row r="4" spans="1:4" x14ac:dyDescent="0.2">
      <c r="A4" s="1" t="s">
        <v>2</v>
      </c>
      <c r="B4" s="2" t="s">
        <v>3</v>
      </c>
      <c r="D4" s="1"/>
    </row>
    <row r="5" spans="1:4" x14ac:dyDescent="0.2">
      <c r="B5" s="3" t="s">
        <v>4</v>
      </c>
    </row>
    <row r="6" spans="1:4" x14ac:dyDescent="0.2">
      <c r="B6" s="4">
        <v>2020</v>
      </c>
      <c r="D6" s="4"/>
    </row>
    <row r="7" spans="1:4" x14ac:dyDescent="0.2">
      <c r="B7" s="5" t="s">
        <v>5</v>
      </c>
    </row>
    <row r="8" spans="1:4" x14ac:dyDescent="0.2">
      <c r="B8" s="6"/>
      <c r="D8" s="7"/>
    </row>
    <row r="9" spans="1:4" ht="15.75" customHeight="1" x14ac:dyDescent="0.2">
      <c r="B9" s="3" t="s">
        <v>6</v>
      </c>
    </row>
    <row r="10" spans="1:4" ht="15.75" customHeight="1" x14ac:dyDescent="0.2"/>
    <row r="11" spans="1:4" ht="15.75" customHeight="1" x14ac:dyDescent="0.2">
      <c r="B11" s="38" t="s">
        <v>157</v>
      </c>
    </row>
    <row r="12" spans="1:4" ht="15.75" customHeight="1" x14ac:dyDescent="0.2">
      <c r="B12" s="39">
        <v>2019</v>
      </c>
    </row>
    <row r="13" spans="1:4" ht="15.75" customHeight="1" x14ac:dyDescent="0.2">
      <c r="B13" s="40" t="s">
        <v>158</v>
      </c>
    </row>
    <row r="14" spans="1:4" ht="15.75" customHeight="1" x14ac:dyDescent="0.2"/>
    <row r="15" spans="1:4" ht="15.75" customHeight="1" x14ac:dyDescent="0.2"/>
    <row r="16" spans="1:4" ht="15.75" customHeight="1" x14ac:dyDescent="0.2">
      <c r="A16" s="1" t="s">
        <v>7</v>
      </c>
    </row>
    <row r="17" spans="1:1" ht="15.75" customHeight="1" x14ac:dyDescent="0.2"/>
    <row r="18" spans="1:1" ht="15.75" customHeight="1" x14ac:dyDescent="0.2">
      <c r="A18" s="8" t="s">
        <v>8</v>
      </c>
    </row>
    <row r="19" spans="1:1" ht="15.75" customHeight="1" x14ac:dyDescent="0.2">
      <c r="A19" s="3" t="s">
        <v>9</v>
      </c>
    </row>
    <row r="20" spans="1:1" ht="15.75" customHeight="1" x14ac:dyDescent="0.2"/>
    <row r="21" spans="1:1" ht="15.75" customHeight="1" x14ac:dyDescent="0.2">
      <c r="A21" s="8" t="s">
        <v>10</v>
      </c>
    </row>
    <row r="22" spans="1:1" ht="15.75" customHeight="1" x14ac:dyDescent="0.2">
      <c r="A22" s="3" t="s">
        <v>11</v>
      </c>
    </row>
    <row r="23" spans="1:1" ht="15.75" customHeight="1" x14ac:dyDescent="0.2">
      <c r="A23" s="1" t="s">
        <v>12</v>
      </c>
    </row>
    <row r="24" spans="1:1" ht="15.75" customHeight="1" x14ac:dyDescent="0.2">
      <c r="A24" s="3" t="s">
        <v>13</v>
      </c>
    </row>
    <row r="25" spans="1:1" ht="15.75" customHeight="1" x14ac:dyDescent="0.2">
      <c r="A25" s="3" t="s">
        <v>14</v>
      </c>
    </row>
    <row r="26" spans="1:1" ht="15.75" customHeight="1" x14ac:dyDescent="0.2"/>
    <row r="27" spans="1:1" ht="15.75" customHeight="1" x14ac:dyDescent="0.2">
      <c r="A27" s="8" t="s">
        <v>15</v>
      </c>
    </row>
    <row r="28" spans="1:1" ht="15.75" customHeight="1" x14ac:dyDescent="0.2">
      <c r="A28" s="1" t="s">
        <v>16</v>
      </c>
    </row>
    <row r="29" spans="1:1" ht="15.75" customHeight="1" x14ac:dyDescent="0.2">
      <c r="A29" s="3" t="s">
        <v>17</v>
      </c>
    </row>
    <row r="30" spans="1:1" ht="15.75" customHeight="1" x14ac:dyDescent="0.2">
      <c r="A30" s="3" t="s">
        <v>18</v>
      </c>
    </row>
    <row r="31" spans="1:1" ht="15.75" customHeight="1" x14ac:dyDescent="0.2">
      <c r="A31" s="3" t="s">
        <v>19</v>
      </c>
    </row>
    <row r="32" spans="1:1" ht="15.75" customHeight="1" x14ac:dyDescent="0.2">
      <c r="A32" s="3" t="s">
        <v>20</v>
      </c>
    </row>
    <row r="33" spans="1:1" ht="15.75" customHeight="1" x14ac:dyDescent="0.2">
      <c r="A33" s="3" t="s">
        <v>21</v>
      </c>
    </row>
    <row r="34" spans="1:1" ht="15.75" customHeight="1" x14ac:dyDescent="0.2">
      <c r="A34" s="3" t="s">
        <v>22</v>
      </c>
    </row>
    <row r="35" spans="1:1" ht="15.75" customHeight="1" x14ac:dyDescent="0.2">
      <c r="A35" s="3" t="s">
        <v>23</v>
      </c>
    </row>
    <row r="36" spans="1:1" ht="15.75" customHeight="1" x14ac:dyDescent="0.2">
      <c r="A36" s="3" t="s">
        <v>24</v>
      </c>
    </row>
    <row r="37" spans="1:1" ht="15.75" customHeight="1" x14ac:dyDescent="0.2"/>
    <row r="38" spans="1:1" ht="15.75" customHeight="1" x14ac:dyDescent="0.2">
      <c r="A38" s="8" t="s">
        <v>25</v>
      </c>
    </row>
    <row r="39" spans="1:1" ht="15.75" customHeight="1" x14ac:dyDescent="0.2">
      <c r="A39" s="3" t="s">
        <v>26</v>
      </c>
    </row>
    <row r="40" spans="1:1" ht="15.75" customHeight="1" x14ac:dyDescent="0.2">
      <c r="A40" s="3" t="s">
        <v>27</v>
      </c>
    </row>
    <row r="41" spans="1:1" ht="15.75" customHeight="1" x14ac:dyDescent="0.2"/>
    <row r="42" spans="1:1" ht="15.75" customHeight="1" x14ac:dyDescent="0.2">
      <c r="A42" s="8" t="s">
        <v>28</v>
      </c>
    </row>
    <row r="43" spans="1:1" ht="15.75" customHeight="1" x14ac:dyDescent="0.2">
      <c r="A43" s="3" t="s">
        <v>29</v>
      </c>
    </row>
    <row r="44" spans="1:1" ht="15.75" customHeight="1" x14ac:dyDescent="0.2"/>
    <row r="45" spans="1:1" ht="15.75" customHeight="1" x14ac:dyDescent="0.2">
      <c r="A45" s="3" t="s">
        <v>30</v>
      </c>
    </row>
    <row r="46" spans="1:1" ht="15.75" customHeight="1" x14ac:dyDescent="0.2">
      <c r="A46" s="3" t="s">
        <v>31</v>
      </c>
    </row>
    <row r="47" spans="1:1" ht="15.75" customHeight="1" x14ac:dyDescent="0.2">
      <c r="A47" s="3" t="s">
        <v>32</v>
      </c>
    </row>
    <row r="48" spans="1:1" ht="15.75" customHeight="1" x14ac:dyDescent="0.2"/>
    <row r="49" spans="1:1" ht="15.75" customHeight="1" x14ac:dyDescent="0.2">
      <c r="A49" s="3" t="s">
        <v>33</v>
      </c>
    </row>
    <row r="50" spans="1:1" ht="15.75" customHeight="1" x14ac:dyDescent="0.2"/>
    <row r="51" spans="1:1" ht="15.75" customHeight="1" x14ac:dyDescent="0.2">
      <c r="A51" s="1" t="s">
        <v>34</v>
      </c>
    </row>
    <row r="52" spans="1:1" ht="15.75" customHeight="1" x14ac:dyDescent="0.2">
      <c r="A52" s="3" t="s">
        <v>35</v>
      </c>
    </row>
    <row r="53" spans="1:1" ht="15.75" customHeight="1" x14ac:dyDescent="0.2">
      <c r="A53" s="3" t="s">
        <v>36</v>
      </c>
    </row>
    <row r="54" spans="1:1" ht="15.75" customHeight="1" x14ac:dyDescent="0.2">
      <c r="A54" s="3" t="s">
        <v>37</v>
      </c>
    </row>
    <row r="55" spans="1:1" ht="15.75" customHeight="1" x14ac:dyDescent="0.2">
      <c r="A55" s="3" t="s">
        <v>38</v>
      </c>
    </row>
    <row r="56" spans="1:1" ht="15.75" customHeight="1" x14ac:dyDescent="0.2"/>
    <row r="57" spans="1:1" ht="15.75" customHeight="1" x14ac:dyDescent="0.2">
      <c r="A57" s="3" t="s">
        <v>39</v>
      </c>
    </row>
    <row r="58" spans="1:1" ht="15.75" customHeight="1" x14ac:dyDescent="0.2"/>
    <row r="59" spans="1:1" ht="15.75" customHeight="1" x14ac:dyDescent="0.2">
      <c r="A59" s="9" t="s">
        <v>10</v>
      </c>
    </row>
    <row r="60" spans="1:1" ht="15.75" customHeight="1" x14ac:dyDescent="0.2">
      <c r="A60" s="3" t="s">
        <v>40</v>
      </c>
    </row>
    <row r="61" spans="1:1" ht="15.75" customHeight="1" x14ac:dyDescent="0.2">
      <c r="A61" s="3" t="s">
        <v>41</v>
      </c>
    </row>
    <row r="62" spans="1:1" ht="15.75" customHeight="1" x14ac:dyDescent="0.2">
      <c r="A62" s="3" t="s">
        <v>42</v>
      </c>
    </row>
    <row r="63" spans="1:1" ht="15.75" customHeight="1" x14ac:dyDescent="0.2">
      <c r="A63" s="3" t="s">
        <v>43</v>
      </c>
    </row>
    <row r="64" spans="1:1" ht="15.75" customHeight="1" x14ac:dyDescent="0.2">
      <c r="A64" s="3" t="s">
        <v>44</v>
      </c>
    </row>
    <row r="65" spans="1:2" ht="15.75" customHeight="1" x14ac:dyDescent="0.2"/>
    <row r="66" spans="1:2" ht="15.75" customHeight="1" x14ac:dyDescent="0.2">
      <c r="A66" s="1" t="s">
        <v>45</v>
      </c>
    </row>
    <row r="67" spans="1:2" ht="15.75" customHeight="1" x14ac:dyDescent="0.2">
      <c r="A67" s="3" t="s">
        <v>46</v>
      </c>
    </row>
    <row r="68" spans="1:2" ht="15.75" customHeight="1" x14ac:dyDescent="0.2">
      <c r="A68" s="3" t="s">
        <v>47</v>
      </c>
    </row>
    <row r="69" spans="1:2" ht="15.75" customHeight="1" x14ac:dyDescent="0.2">
      <c r="A69" s="3" t="s">
        <v>48</v>
      </c>
    </row>
    <row r="70" spans="1:2" ht="15.75" customHeight="1" x14ac:dyDescent="0.2">
      <c r="A70" s="10">
        <v>0.89805481563188172</v>
      </c>
      <c r="B70" s="3" t="s">
        <v>49</v>
      </c>
    </row>
    <row r="71" spans="1:2" ht="15.75" customHeight="1" x14ac:dyDescent="0.2">
      <c r="A71" s="11">
        <v>0.91400000000000003</v>
      </c>
      <c r="B71" s="3" t="s">
        <v>50</v>
      </c>
    </row>
    <row r="72" spans="1:2" ht="15.75" customHeight="1" x14ac:dyDescent="0.2">
      <c r="A72" s="11">
        <v>0.9686815713640794</v>
      </c>
      <c r="B72" s="3" t="s">
        <v>51</v>
      </c>
    </row>
    <row r="73" spans="1:2" ht="15.75" customHeight="1" x14ac:dyDescent="0.2">
      <c r="A73" s="3">
        <v>1.022</v>
      </c>
      <c r="B73" s="3" t="s">
        <v>52</v>
      </c>
    </row>
    <row r="74" spans="1:2" ht="15.75" customHeight="1" x14ac:dyDescent="0.2">
      <c r="A74" s="3" t="s">
        <v>53</v>
      </c>
    </row>
    <row r="75" spans="1:2" ht="15.75" customHeight="1" x14ac:dyDescent="0.2"/>
    <row r="76" spans="1:2" ht="15.75" customHeight="1" x14ac:dyDescent="0.2"/>
    <row r="77" spans="1:2" ht="15.75" customHeight="1" x14ac:dyDescent="0.2">
      <c r="A77" s="1" t="s">
        <v>54</v>
      </c>
    </row>
    <row r="78" spans="1:2" ht="15.75" customHeight="1" x14ac:dyDescent="0.2">
      <c r="A78" s="3">
        <v>5.7190000000000003</v>
      </c>
      <c r="B78" s="3" t="s">
        <v>55</v>
      </c>
    </row>
    <row r="79" spans="1:2" ht="15.75" customHeight="1" x14ac:dyDescent="0.2">
      <c r="A79" s="3">
        <v>6.0629999999999997</v>
      </c>
      <c r="B79" s="3" t="s">
        <v>56</v>
      </c>
    </row>
    <row r="80" spans="1:2" ht="15.75" customHeight="1" x14ac:dyDescent="0.2">
      <c r="A80" s="12" t="s">
        <v>57</v>
      </c>
    </row>
    <row r="81" spans="1:1" ht="15.75" customHeight="1" x14ac:dyDescent="0.2"/>
    <row r="82" spans="1:1" ht="15.75" customHeight="1" x14ac:dyDescent="0.2">
      <c r="A82" s="3" t="s">
        <v>58</v>
      </c>
    </row>
    <row r="83" spans="1:1" ht="15.75" customHeight="1" x14ac:dyDescent="0.2">
      <c r="A83" s="3" t="s">
        <v>59</v>
      </c>
    </row>
    <row r="84" spans="1:1" ht="15.75" customHeight="1" x14ac:dyDescent="0.2">
      <c r="A84" s="3" t="s">
        <v>60</v>
      </c>
    </row>
    <row r="85" spans="1:1" ht="15.75" customHeight="1" x14ac:dyDescent="0.2"/>
    <row r="86" spans="1:1" ht="15.75" customHeight="1" x14ac:dyDescent="0.2">
      <c r="A86" s="1" t="s">
        <v>61</v>
      </c>
    </row>
    <row r="87" spans="1:1" ht="15.75" customHeight="1" x14ac:dyDescent="0.2">
      <c r="A87" s="3" t="s">
        <v>62</v>
      </c>
    </row>
    <row r="88" spans="1:1" ht="15.75" customHeight="1" x14ac:dyDescent="0.2">
      <c r="A88" s="3" t="s">
        <v>63</v>
      </c>
    </row>
    <row r="89" spans="1:1" ht="15.75" customHeight="1" x14ac:dyDescent="0.2">
      <c r="A89" s="3" t="s">
        <v>64</v>
      </c>
    </row>
    <row r="90" spans="1:1" ht="15.75" customHeight="1" x14ac:dyDescent="0.2">
      <c r="A90" s="3" t="s">
        <v>65</v>
      </c>
    </row>
    <row r="91" spans="1:1" ht="15.75" customHeight="1" x14ac:dyDescent="0.2">
      <c r="A91" s="3" t="s">
        <v>66</v>
      </c>
    </row>
    <row r="92" spans="1:1" ht="15.75" customHeight="1" x14ac:dyDescent="0.2">
      <c r="A92" s="3" t="s">
        <v>67</v>
      </c>
    </row>
    <row r="93" spans="1:1" ht="15.75" customHeight="1" x14ac:dyDescent="0.2">
      <c r="A93" s="3" t="s">
        <v>68</v>
      </c>
    </row>
    <row r="94" spans="1:1" ht="15.75" customHeight="1" x14ac:dyDescent="0.2"/>
    <row r="95" spans="1:1" ht="15.75" customHeight="1" x14ac:dyDescent="0.2"/>
    <row r="96" spans="1:1" ht="15.75" customHeight="1" x14ac:dyDescent="0.2"/>
    <row r="97" spans="1:2" ht="15.75" customHeight="1" x14ac:dyDescent="0.2"/>
    <row r="98" spans="1:2" ht="15.75" customHeight="1" x14ac:dyDescent="0.2"/>
    <row r="99" spans="1:2" ht="15.75" customHeight="1" x14ac:dyDescent="0.2">
      <c r="A99" s="1" t="s">
        <v>45</v>
      </c>
    </row>
    <row r="100" spans="1:2" ht="15.75" customHeight="1" x14ac:dyDescent="0.2">
      <c r="A100" s="3" t="s">
        <v>46</v>
      </c>
    </row>
    <row r="101" spans="1:2" ht="15.75" customHeight="1" x14ac:dyDescent="0.2">
      <c r="A101" s="3" t="s">
        <v>47</v>
      </c>
    </row>
    <row r="102" spans="1:2" ht="15.75" customHeight="1" x14ac:dyDescent="0.2">
      <c r="A102" s="3" t="s">
        <v>48</v>
      </c>
    </row>
    <row r="103" spans="1:2" ht="15.75" customHeight="1" x14ac:dyDescent="0.2">
      <c r="A103" s="3">
        <v>0.78500000000000003</v>
      </c>
      <c r="B103" s="3" t="s">
        <v>69</v>
      </c>
    </row>
    <row r="104" spans="1:2" ht="15.75" customHeight="1" x14ac:dyDescent="0.2">
      <c r="A104" s="3">
        <v>0.84730412960844359</v>
      </c>
      <c r="B104" s="3" t="s">
        <v>70</v>
      </c>
    </row>
    <row r="105" spans="1:2" ht="15.75" customHeight="1" x14ac:dyDescent="0.2">
      <c r="A105" s="13">
        <v>0.88711067149387013</v>
      </c>
      <c r="B105" s="3" t="s">
        <v>71</v>
      </c>
    </row>
    <row r="106" spans="1:2" ht="15.75" customHeight="1" x14ac:dyDescent="0.2">
      <c r="A106" s="10">
        <v>0.89805481563188172</v>
      </c>
      <c r="B106" s="3" t="s">
        <v>49</v>
      </c>
    </row>
    <row r="107" spans="1:2" ht="15.75" customHeight="1" x14ac:dyDescent="0.2">
      <c r="A107" s="11">
        <v>0.91400000000000003</v>
      </c>
      <c r="B107" s="3" t="s">
        <v>50</v>
      </c>
    </row>
    <row r="108" spans="1:2" ht="15.75" customHeight="1" x14ac:dyDescent="0.2">
      <c r="A108" s="11">
        <v>0.9686815713640794</v>
      </c>
      <c r="B108" s="3" t="s">
        <v>51</v>
      </c>
    </row>
    <row r="109" spans="1:2" ht="15.75" customHeight="1" x14ac:dyDescent="0.2">
      <c r="A109" s="3">
        <v>1.022</v>
      </c>
      <c r="B109" s="3" t="s">
        <v>52</v>
      </c>
    </row>
    <row r="110" spans="1:2" ht="15.75" customHeight="1" x14ac:dyDescent="0.2">
      <c r="A110" s="3" t="s">
        <v>53</v>
      </c>
    </row>
    <row r="111" spans="1:2" ht="15.75" customHeight="1" x14ac:dyDescent="0.2"/>
    <row r="112" spans="1: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  <hyperlink ref="B13" r:id="rId2" xr:uid="{4C36218A-FED7-5842-A980-B7F4D077195F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BK1000"/>
  <sheetViews>
    <sheetView workbookViewId="0">
      <selection activeCell="BC3" sqref="BC3"/>
    </sheetView>
  </sheetViews>
  <sheetFormatPr baseColWidth="10" defaultColWidth="14.5" defaultRowHeight="15" customHeight="1" x14ac:dyDescent="0.2"/>
  <cols>
    <col min="2" max="2" width="25" customWidth="1"/>
  </cols>
  <sheetData>
    <row r="2" spans="2:63" x14ac:dyDescent="0.2">
      <c r="B2" s="14" t="s">
        <v>72</v>
      </c>
      <c r="C2" s="15">
        <v>2010</v>
      </c>
      <c r="D2" s="15">
        <v>2011</v>
      </c>
      <c r="E2" s="15">
        <v>2012</v>
      </c>
      <c r="F2" s="15">
        <v>2013</v>
      </c>
      <c r="G2" s="15">
        <v>2014</v>
      </c>
      <c r="H2" s="15">
        <v>2015</v>
      </c>
      <c r="I2" s="15">
        <v>2016</v>
      </c>
      <c r="J2" s="15">
        <v>2017</v>
      </c>
      <c r="K2" s="15">
        <v>2018</v>
      </c>
      <c r="L2" s="16">
        <v>2019</v>
      </c>
      <c r="M2" s="16">
        <v>2020</v>
      </c>
      <c r="N2" s="16">
        <v>2021</v>
      </c>
      <c r="O2" s="16">
        <v>2022</v>
      </c>
      <c r="P2" s="16">
        <v>2023</v>
      </c>
      <c r="Q2" s="16">
        <v>2024</v>
      </c>
      <c r="R2" s="16">
        <v>2025</v>
      </c>
      <c r="S2" s="16">
        <v>2026</v>
      </c>
      <c r="T2" s="16">
        <v>2027</v>
      </c>
      <c r="U2" s="16">
        <v>2028</v>
      </c>
      <c r="V2" s="16">
        <v>2029</v>
      </c>
      <c r="W2" s="16">
        <v>2030</v>
      </c>
      <c r="X2" s="16">
        <v>2031</v>
      </c>
      <c r="Y2" s="16">
        <v>2032</v>
      </c>
      <c r="Z2" s="16">
        <v>2033</v>
      </c>
      <c r="AA2" s="16">
        <v>2034</v>
      </c>
      <c r="AB2" s="16">
        <v>2035</v>
      </c>
      <c r="AC2" s="16">
        <v>2036</v>
      </c>
      <c r="AD2" s="16">
        <v>2037</v>
      </c>
      <c r="AE2" s="16">
        <v>2038</v>
      </c>
      <c r="AF2" s="16">
        <v>2039</v>
      </c>
      <c r="AG2" s="16">
        <v>2040</v>
      </c>
      <c r="AH2" s="16">
        <v>2041</v>
      </c>
      <c r="AI2" s="16">
        <v>2042</v>
      </c>
      <c r="AJ2" s="16">
        <v>2043</v>
      </c>
      <c r="AK2" s="16">
        <v>2044</v>
      </c>
      <c r="AL2" s="16">
        <v>2045</v>
      </c>
      <c r="AM2" s="16">
        <v>2046</v>
      </c>
      <c r="AN2" s="16">
        <v>2047</v>
      </c>
      <c r="AO2" s="16">
        <v>2048</v>
      </c>
      <c r="AP2" s="16">
        <v>2049</v>
      </c>
      <c r="AQ2" s="16">
        <v>2050</v>
      </c>
      <c r="AR2" s="16">
        <v>2051</v>
      </c>
      <c r="AS2" s="16">
        <v>2052</v>
      </c>
      <c r="AT2" s="16">
        <v>2053</v>
      </c>
      <c r="AU2" s="16">
        <v>2054</v>
      </c>
      <c r="AV2" s="16">
        <v>2055</v>
      </c>
      <c r="AW2" s="16">
        <v>2056</v>
      </c>
      <c r="AX2" s="16">
        <v>2057</v>
      </c>
      <c r="AY2" s="16">
        <v>2058</v>
      </c>
      <c r="AZ2" s="16">
        <v>2059</v>
      </c>
      <c r="BA2" s="16">
        <v>2060</v>
      </c>
      <c r="BB2" s="16">
        <v>2061</v>
      </c>
      <c r="BC2" s="16">
        <v>2062</v>
      </c>
      <c r="BD2" s="16">
        <v>2063</v>
      </c>
      <c r="BE2" s="16">
        <v>2064</v>
      </c>
      <c r="BF2" s="16">
        <v>2065</v>
      </c>
      <c r="BG2" s="16">
        <v>2066</v>
      </c>
      <c r="BH2" s="16">
        <v>2067</v>
      </c>
      <c r="BI2" s="16">
        <v>2068</v>
      </c>
      <c r="BJ2" s="16">
        <v>2069</v>
      </c>
      <c r="BK2" s="16">
        <v>2070</v>
      </c>
    </row>
    <row r="3" spans="2:63" x14ac:dyDescent="0.2">
      <c r="B3" s="17" t="s">
        <v>73</v>
      </c>
      <c r="C3" s="18">
        <v>112</v>
      </c>
      <c r="D3" s="18">
        <v>111</v>
      </c>
      <c r="E3" s="18">
        <v>107</v>
      </c>
      <c r="F3" s="18">
        <v>93</v>
      </c>
      <c r="G3" s="18">
        <v>99</v>
      </c>
      <c r="H3" s="18">
        <v>99</v>
      </c>
      <c r="I3" s="18">
        <v>102</v>
      </c>
      <c r="J3" s="18">
        <v>127</v>
      </c>
      <c r="K3" s="18">
        <v>128</v>
      </c>
      <c r="L3" s="19">
        <v>129</v>
      </c>
      <c r="M3" s="19">
        <v>115</v>
      </c>
      <c r="N3" s="19">
        <f>AVERAGE(C3:M3)</f>
        <v>111.09090909090909</v>
      </c>
      <c r="O3" s="19">
        <f t="shared" ref="O3:BK3" si="0">AVERAGE(D3:N3)</f>
        <v>111.0082644628099</v>
      </c>
      <c r="P3" s="19">
        <f t="shared" si="0"/>
        <v>111.0090157776108</v>
      </c>
      <c r="Q3" s="19">
        <f t="shared" si="0"/>
        <v>111.37347175739363</v>
      </c>
      <c r="R3" s="19">
        <f t="shared" si="0"/>
        <v>113.04378737170214</v>
      </c>
      <c r="S3" s="19">
        <f t="shared" si="0"/>
        <v>114.32049531458415</v>
      </c>
      <c r="T3" s="19">
        <f t="shared" si="0"/>
        <v>115.71326761590998</v>
      </c>
      <c r="U3" s="19">
        <f t="shared" si="0"/>
        <v>116.95992830826543</v>
      </c>
      <c r="V3" s="19">
        <f t="shared" si="0"/>
        <v>116.04719451810774</v>
      </c>
      <c r="W3" s="19">
        <f t="shared" si="0"/>
        <v>114.96057583793572</v>
      </c>
      <c r="X3" s="19">
        <f t="shared" si="0"/>
        <v>113.68426455047533</v>
      </c>
      <c r="Y3" s="19">
        <f t="shared" si="0"/>
        <v>113.56465223688218</v>
      </c>
      <c r="Z3" s="19">
        <f t="shared" si="0"/>
        <v>113.78953797742518</v>
      </c>
      <c r="AA3" s="19">
        <f t="shared" si="0"/>
        <v>114.0423810242084</v>
      </c>
      <c r="AB3" s="19">
        <f t="shared" si="0"/>
        <v>114.31814150117181</v>
      </c>
      <c r="AC3" s="19">
        <f t="shared" si="0"/>
        <v>114.58583875060619</v>
      </c>
      <c r="AD3" s="19">
        <f t="shared" si="0"/>
        <v>114.72602523959746</v>
      </c>
      <c r="AE3" s="19">
        <f t="shared" si="0"/>
        <v>114.76289159641686</v>
      </c>
      <c r="AF3" s="19">
        <f t="shared" si="0"/>
        <v>114.67649377646295</v>
      </c>
      <c r="AG3" s="19">
        <f t="shared" si="0"/>
        <v>114.46890881902635</v>
      </c>
      <c r="AH3" s="19">
        <f t="shared" si="0"/>
        <v>114.32542830092804</v>
      </c>
      <c r="AI3" s="19">
        <f t="shared" si="0"/>
        <v>114.26768761574553</v>
      </c>
      <c r="AJ3" s="19">
        <f t="shared" si="0"/>
        <v>114.32072607622462</v>
      </c>
      <c r="AK3" s="19">
        <f t="shared" si="0"/>
        <v>114.3894600616194</v>
      </c>
      <c r="AL3" s="19">
        <f t="shared" si="0"/>
        <v>114.44399843290979</v>
      </c>
      <c r="AM3" s="19">
        <f t="shared" si="0"/>
        <v>114.4805091064281</v>
      </c>
      <c r="AN3" s="19">
        <f t="shared" si="0"/>
        <v>114.49526979781504</v>
      </c>
      <c r="AO3" s="19">
        <f t="shared" si="0"/>
        <v>114.4870362566522</v>
      </c>
      <c r="AP3" s="19">
        <f t="shared" si="0"/>
        <v>114.46530998547536</v>
      </c>
      <c r="AQ3" s="19">
        <f t="shared" si="0"/>
        <v>114.4382571117534</v>
      </c>
      <c r="AR3" s="19">
        <f t="shared" si="0"/>
        <v>114.41659923314346</v>
      </c>
      <c r="AS3" s="19">
        <f t="shared" si="0"/>
        <v>114.411843816245</v>
      </c>
      <c r="AT3" s="19">
        <f t="shared" si="0"/>
        <v>114.41969977218291</v>
      </c>
      <c r="AU3" s="19">
        <f t="shared" si="0"/>
        <v>114.43351905913174</v>
      </c>
      <c r="AV3" s="19">
        <f t="shared" si="0"/>
        <v>114.44377296666876</v>
      </c>
      <c r="AW3" s="19">
        <f t="shared" si="0"/>
        <v>114.44871050349143</v>
      </c>
      <c r="AX3" s="19">
        <f t="shared" si="0"/>
        <v>114.44913887354431</v>
      </c>
      <c r="AY3" s="19">
        <f t="shared" si="0"/>
        <v>114.44628703419124</v>
      </c>
      <c r="AZ3" s="19">
        <f t="shared" si="0"/>
        <v>114.44183405568</v>
      </c>
      <c r="BA3" s="19">
        <f t="shared" si="0"/>
        <v>114.43772476468251</v>
      </c>
      <c r="BB3" s="19">
        <f t="shared" si="0"/>
        <v>114.43521701733771</v>
      </c>
      <c r="BC3" s="19">
        <f t="shared" si="0"/>
        <v>114.4349406451181</v>
      </c>
      <c r="BD3" s="19">
        <f t="shared" si="0"/>
        <v>114.43660804620669</v>
      </c>
      <c r="BE3" s="19">
        <f t="shared" si="0"/>
        <v>114.43885933983957</v>
      </c>
      <c r="BF3" s="19">
        <f t="shared" si="0"/>
        <v>114.44060111871745</v>
      </c>
      <c r="BG3" s="19">
        <f t="shared" si="0"/>
        <v>114.44124494231617</v>
      </c>
      <c r="BH3" s="19">
        <f t="shared" si="0"/>
        <v>114.44101512192047</v>
      </c>
      <c r="BI3" s="19">
        <f t="shared" si="0"/>
        <v>114.44031554177765</v>
      </c>
      <c r="BJ3" s="19">
        <f t="shared" si="0"/>
        <v>114.43951342070795</v>
      </c>
      <c r="BK3" s="19">
        <f t="shared" si="0"/>
        <v>114.43889763766403</v>
      </c>
    </row>
    <row r="4" spans="2:63" x14ac:dyDescent="0.2">
      <c r="B4" s="17" t="s">
        <v>74</v>
      </c>
      <c r="C4" s="18">
        <v>120</v>
      </c>
      <c r="D4" s="18">
        <v>125</v>
      </c>
      <c r="E4" s="18">
        <v>120</v>
      </c>
      <c r="F4" s="18">
        <v>107</v>
      </c>
      <c r="G4" s="18">
        <v>128</v>
      </c>
      <c r="H4" s="18">
        <v>135</v>
      </c>
      <c r="I4" s="18">
        <v>128</v>
      </c>
      <c r="J4" s="18">
        <v>131</v>
      </c>
      <c r="K4" s="18">
        <v>126</v>
      </c>
      <c r="L4" s="19">
        <v>129</v>
      </c>
      <c r="M4" s="19">
        <v>126</v>
      </c>
      <c r="N4" s="19">
        <f>AVERAGE(C4:M4)</f>
        <v>125</v>
      </c>
      <c r="O4" s="19">
        <f t="shared" ref="O4:BK9" si="1">AVERAGE(D4:N4)</f>
        <v>125.45454545454545</v>
      </c>
      <c r="P4" s="19">
        <f t="shared" si="1"/>
        <v>125.49586776859505</v>
      </c>
      <c r="Q4" s="19">
        <f t="shared" si="1"/>
        <v>125.99549211119459</v>
      </c>
      <c r="R4" s="19">
        <f t="shared" si="1"/>
        <v>127.7223550303941</v>
      </c>
      <c r="S4" s="19">
        <f t="shared" si="1"/>
        <v>127.69711457861173</v>
      </c>
      <c r="T4" s="19">
        <f t="shared" si="1"/>
        <v>127.03321590394008</v>
      </c>
      <c r="U4" s="19">
        <f t="shared" si="1"/>
        <v>126.94532644066193</v>
      </c>
      <c r="V4" s="19">
        <f t="shared" si="1"/>
        <v>126.57671975344938</v>
      </c>
      <c r="W4" s="19">
        <f t="shared" si="1"/>
        <v>126.62914882194477</v>
      </c>
      <c r="X4" s="19">
        <f t="shared" si="1"/>
        <v>126.41361689666701</v>
      </c>
      <c r="Y4" s="19">
        <f t="shared" si="1"/>
        <v>126.45121843272763</v>
      </c>
      <c r="Z4" s="19">
        <f t="shared" si="1"/>
        <v>126.58314738115745</v>
      </c>
      <c r="AA4" s="19">
        <f t="shared" si="1"/>
        <v>126.68574755630398</v>
      </c>
      <c r="AB4" s="19">
        <f t="shared" si="1"/>
        <v>126.79391844609572</v>
      </c>
      <c r="AC4" s="19">
        <f t="shared" si="1"/>
        <v>126.86650265835942</v>
      </c>
      <c r="AD4" s="19">
        <f t="shared" si="1"/>
        <v>126.78869789726537</v>
      </c>
      <c r="AE4" s="19">
        <f t="shared" si="1"/>
        <v>126.70611456259752</v>
      </c>
      <c r="AF4" s="19">
        <f t="shared" si="1"/>
        <v>126.67637807702094</v>
      </c>
      <c r="AG4" s="19">
        <f t="shared" si="1"/>
        <v>126.65192822578084</v>
      </c>
      <c r="AH4" s="19">
        <f t="shared" si="1"/>
        <v>126.65876535962916</v>
      </c>
      <c r="AI4" s="19">
        <f t="shared" si="1"/>
        <v>126.66145777214591</v>
      </c>
      <c r="AJ4" s="19">
        <f t="shared" si="1"/>
        <v>126.6839887608258</v>
      </c>
      <c r="AK4" s="19">
        <f t="shared" si="1"/>
        <v>126.70514969974383</v>
      </c>
      <c r="AL4" s="19">
        <f t="shared" si="1"/>
        <v>126.71624081961528</v>
      </c>
      <c r="AM4" s="19">
        <f t="shared" si="1"/>
        <v>126.71901293446177</v>
      </c>
      <c r="AN4" s="19">
        <f t="shared" si="1"/>
        <v>126.71220334249506</v>
      </c>
      <c r="AO4" s="19">
        <f t="shared" si="1"/>
        <v>126.69817613196196</v>
      </c>
      <c r="AP4" s="19">
        <f t="shared" si="1"/>
        <v>126.68994688057073</v>
      </c>
      <c r="AQ4" s="19">
        <f t="shared" si="1"/>
        <v>126.68847709129555</v>
      </c>
      <c r="AR4" s="19">
        <f t="shared" si="1"/>
        <v>126.68957700168416</v>
      </c>
      <c r="AS4" s="19">
        <f t="shared" si="1"/>
        <v>126.69299961767538</v>
      </c>
      <c r="AT4" s="19">
        <f t="shared" si="1"/>
        <v>126.69611182295233</v>
      </c>
      <c r="AU4" s="19">
        <f t="shared" si="1"/>
        <v>126.69926219120747</v>
      </c>
      <c r="AV4" s="19">
        <f t="shared" si="1"/>
        <v>126.70065068487851</v>
      </c>
      <c r="AW4" s="19">
        <f t="shared" si="1"/>
        <v>126.70024168352711</v>
      </c>
      <c r="AX4" s="19">
        <f t="shared" si="1"/>
        <v>126.69878721661001</v>
      </c>
      <c r="AY4" s="19">
        <f t="shared" si="1"/>
        <v>126.69694851498713</v>
      </c>
      <c r="AZ4" s="19">
        <f t="shared" si="1"/>
        <v>126.69556171248641</v>
      </c>
      <c r="BA4" s="19">
        <f t="shared" si="1"/>
        <v>126.69532403798861</v>
      </c>
      <c r="BB4" s="19">
        <f t="shared" si="1"/>
        <v>126.69581287048113</v>
      </c>
      <c r="BC4" s="19">
        <f t="shared" si="1"/>
        <v>126.69647975949802</v>
      </c>
      <c r="BD4" s="19">
        <f t="shared" si="1"/>
        <v>126.69710728293566</v>
      </c>
      <c r="BE4" s="19">
        <f t="shared" si="1"/>
        <v>126.69748070705022</v>
      </c>
      <c r="BF4" s="19">
        <f t="shared" si="1"/>
        <v>126.69760515105912</v>
      </c>
      <c r="BG4" s="19">
        <f t="shared" si="1"/>
        <v>126.69745451104565</v>
      </c>
      <c r="BH4" s="19">
        <f t="shared" si="1"/>
        <v>126.69716394978811</v>
      </c>
      <c r="BI4" s="19">
        <f t="shared" si="1"/>
        <v>126.69688415581184</v>
      </c>
      <c r="BJ4" s="19">
        <f t="shared" si="1"/>
        <v>126.69671115028473</v>
      </c>
      <c r="BK4" s="19">
        <f t="shared" si="1"/>
        <v>126.69668957167541</v>
      </c>
    </row>
    <row r="5" spans="2:63" x14ac:dyDescent="0.2">
      <c r="B5" s="17" t="s">
        <v>75</v>
      </c>
      <c r="C5" s="18">
        <v>170</v>
      </c>
      <c r="D5" s="18">
        <v>171</v>
      </c>
      <c r="E5" s="18">
        <v>163</v>
      </c>
      <c r="F5" s="18">
        <v>149</v>
      </c>
      <c r="G5" s="18">
        <v>166</v>
      </c>
      <c r="H5" s="18">
        <v>152</v>
      </c>
      <c r="I5" s="18">
        <v>146</v>
      </c>
      <c r="J5" s="18">
        <v>150</v>
      </c>
      <c r="K5" s="18">
        <v>145</v>
      </c>
      <c r="L5" s="19">
        <v>148</v>
      </c>
      <c r="M5" s="19">
        <v>143</v>
      </c>
      <c r="N5" s="19">
        <f t="shared" ref="N5:N17" si="2">AVERAGE(C5:M5)</f>
        <v>154.81818181818181</v>
      </c>
      <c r="O5" s="19">
        <f t="shared" si="1"/>
        <v>153.4380165289256</v>
      </c>
      <c r="P5" s="19">
        <f t="shared" si="1"/>
        <v>151.84147257700977</v>
      </c>
      <c r="Q5" s="19">
        <f t="shared" si="1"/>
        <v>150.82706099310155</v>
      </c>
      <c r="R5" s="19">
        <f t="shared" si="1"/>
        <v>150.99315744701988</v>
      </c>
      <c r="S5" s="19">
        <f t="shared" si="1"/>
        <v>149.62889903311259</v>
      </c>
      <c r="T5" s="19">
        <f t="shared" si="1"/>
        <v>149.41334439975918</v>
      </c>
      <c r="U5" s="19">
        <f t="shared" si="1"/>
        <v>149.72364843610092</v>
      </c>
      <c r="V5" s="19">
        <f t="shared" si="1"/>
        <v>149.69852556665555</v>
      </c>
      <c r="W5" s="19">
        <f t="shared" si="1"/>
        <v>150.12566425453332</v>
      </c>
      <c r="X5" s="19">
        <f t="shared" si="1"/>
        <v>150.3189064594909</v>
      </c>
      <c r="Y5" s="19">
        <f t="shared" si="1"/>
        <v>150.98426159217195</v>
      </c>
      <c r="Z5" s="19">
        <f t="shared" si="1"/>
        <v>150.6357233898074</v>
      </c>
      <c r="AA5" s="19">
        <f t="shared" si="1"/>
        <v>150.38096946806937</v>
      </c>
      <c r="AB5" s="19">
        <f t="shared" si="1"/>
        <v>150.24819645816572</v>
      </c>
      <c r="AC5" s="19">
        <f t="shared" si="1"/>
        <v>150.19557240953517</v>
      </c>
      <c r="AD5" s="19">
        <f t="shared" si="1"/>
        <v>150.12306467885472</v>
      </c>
      <c r="AE5" s="19">
        <f t="shared" si="1"/>
        <v>150.16798882846766</v>
      </c>
      <c r="AF5" s="19">
        <f t="shared" si="1"/>
        <v>150.23659286744115</v>
      </c>
      <c r="AG5" s="19">
        <f t="shared" si="1"/>
        <v>150.28322417938116</v>
      </c>
      <c r="AH5" s="19">
        <f t="shared" si="1"/>
        <v>150.33637859871988</v>
      </c>
      <c r="AI5" s="19">
        <f t="shared" si="1"/>
        <v>150.35553444819141</v>
      </c>
      <c r="AJ5" s="19">
        <f t="shared" si="1"/>
        <v>150.35886426534597</v>
      </c>
      <c r="AK5" s="19">
        <f t="shared" si="1"/>
        <v>150.30200996290725</v>
      </c>
      <c r="AL5" s="19">
        <f t="shared" si="1"/>
        <v>150.27167237864359</v>
      </c>
      <c r="AM5" s="19">
        <f t="shared" si="1"/>
        <v>150.26173627960486</v>
      </c>
      <c r="AN5" s="19">
        <f t="shared" si="1"/>
        <v>150.26296717246296</v>
      </c>
      <c r="AO5" s="19">
        <f t="shared" si="1"/>
        <v>150.26909396909278</v>
      </c>
      <c r="AP5" s="19">
        <f t="shared" si="1"/>
        <v>150.28236935911445</v>
      </c>
      <c r="AQ5" s="19">
        <f t="shared" si="1"/>
        <v>150.29276758917328</v>
      </c>
      <c r="AR5" s="19">
        <f t="shared" si="1"/>
        <v>150.29787438205801</v>
      </c>
      <c r="AS5" s="19">
        <f t="shared" si="1"/>
        <v>150.29920621866495</v>
      </c>
      <c r="AT5" s="19">
        <f t="shared" si="1"/>
        <v>150.29582691138722</v>
      </c>
      <c r="AU5" s="19">
        <f t="shared" si="1"/>
        <v>150.29039895349592</v>
      </c>
      <c r="AV5" s="19">
        <f t="shared" si="1"/>
        <v>150.28417483423684</v>
      </c>
      <c r="AW5" s="19">
        <f t="shared" si="1"/>
        <v>150.28255345890318</v>
      </c>
      <c r="AX5" s="19">
        <f t="shared" si="1"/>
        <v>150.28354264801766</v>
      </c>
      <c r="AY5" s="19">
        <f t="shared" si="1"/>
        <v>150.28552504514613</v>
      </c>
      <c r="AZ5" s="19">
        <f t="shared" si="1"/>
        <v>150.28757576084459</v>
      </c>
      <c r="BA5" s="19">
        <f t="shared" si="1"/>
        <v>150.28925592373113</v>
      </c>
      <c r="BB5" s="19">
        <f t="shared" si="1"/>
        <v>150.2898819750599</v>
      </c>
      <c r="BC5" s="19">
        <f t="shared" si="1"/>
        <v>150.28961964650418</v>
      </c>
      <c r="BD5" s="19">
        <f t="shared" si="1"/>
        <v>150.28886921599926</v>
      </c>
      <c r="BE5" s="19">
        <f t="shared" si="1"/>
        <v>150.2879294884842</v>
      </c>
      <c r="BF5" s="19">
        <f t="shared" si="1"/>
        <v>150.28721154094754</v>
      </c>
      <c r="BG5" s="19">
        <f t="shared" si="1"/>
        <v>150.28692177617043</v>
      </c>
      <c r="BH5" s="19">
        <f t="shared" si="1"/>
        <v>150.28717149816438</v>
      </c>
      <c r="BI5" s="19">
        <f t="shared" si="1"/>
        <v>150.28759131991538</v>
      </c>
      <c r="BJ5" s="19">
        <f t="shared" si="1"/>
        <v>150.28795938099699</v>
      </c>
      <c r="BK5" s="19">
        <f t="shared" si="1"/>
        <v>150.28818068425619</v>
      </c>
    </row>
    <row r="6" spans="2:63" x14ac:dyDescent="0.2">
      <c r="B6" s="17" t="s">
        <v>76</v>
      </c>
      <c r="C6" s="18">
        <v>17</v>
      </c>
      <c r="D6" s="18">
        <v>18</v>
      </c>
      <c r="E6" s="18">
        <v>18</v>
      </c>
      <c r="F6" s="18">
        <v>18</v>
      </c>
      <c r="G6" s="18">
        <v>19</v>
      </c>
      <c r="H6" s="18">
        <v>11</v>
      </c>
      <c r="I6" s="18">
        <v>11</v>
      </c>
      <c r="J6" s="18">
        <v>14</v>
      </c>
      <c r="K6" s="18">
        <v>13</v>
      </c>
      <c r="L6" s="19">
        <v>13</v>
      </c>
      <c r="M6" s="19">
        <v>15</v>
      </c>
      <c r="N6" s="19">
        <f t="shared" si="2"/>
        <v>15.181818181818182</v>
      </c>
      <c r="O6" s="19">
        <f t="shared" si="1"/>
        <v>15.016528925619836</v>
      </c>
      <c r="P6" s="19">
        <f t="shared" si="1"/>
        <v>14.745304282494367</v>
      </c>
      <c r="Q6" s="19">
        <f t="shared" si="1"/>
        <v>14.449422853630217</v>
      </c>
      <c r="R6" s="19">
        <f t="shared" si="1"/>
        <v>14.126643113051147</v>
      </c>
      <c r="S6" s="19">
        <f t="shared" si="1"/>
        <v>13.68361066878307</v>
      </c>
      <c r="T6" s="19">
        <f t="shared" si="1"/>
        <v>13.927575275036077</v>
      </c>
      <c r="U6" s="19">
        <f t="shared" si="1"/>
        <v>14.193718481857537</v>
      </c>
      <c r="V6" s="19">
        <f t="shared" si="1"/>
        <v>14.21132925293549</v>
      </c>
      <c r="W6" s="19">
        <f t="shared" si="1"/>
        <v>14.321450094111448</v>
      </c>
      <c r="X6" s="19">
        <f t="shared" si="1"/>
        <v>14.441581920848853</v>
      </c>
      <c r="Y6" s="19">
        <f t="shared" si="1"/>
        <v>14.390816640926021</v>
      </c>
      <c r="Z6" s="19">
        <f t="shared" si="1"/>
        <v>14.318907409935825</v>
      </c>
      <c r="AA6" s="19">
        <f t="shared" si="1"/>
        <v>14.255487272146366</v>
      </c>
      <c r="AB6" s="19">
        <f t="shared" si="1"/>
        <v>14.210958453023819</v>
      </c>
      <c r="AC6" s="19">
        <f t="shared" si="1"/>
        <v>14.189279871150511</v>
      </c>
      <c r="AD6" s="19">
        <f t="shared" si="1"/>
        <v>14.194974121886821</v>
      </c>
      <c r="AE6" s="19">
        <f t="shared" si="1"/>
        <v>14.241461708532615</v>
      </c>
      <c r="AF6" s="19">
        <f t="shared" si="1"/>
        <v>14.269996838850483</v>
      </c>
      <c r="AG6" s="19">
        <f t="shared" si="1"/>
        <v>14.276931234940752</v>
      </c>
      <c r="AH6" s="19">
        <f t="shared" si="1"/>
        <v>14.282895051486683</v>
      </c>
      <c r="AI6" s="19">
        <f t="shared" si="1"/>
        <v>14.279390047611702</v>
      </c>
      <c r="AJ6" s="19">
        <f t="shared" si="1"/>
        <v>14.264645331862875</v>
      </c>
      <c r="AK6" s="19">
        <f t="shared" si="1"/>
        <v>14.253175212857133</v>
      </c>
      <c r="AL6" s="19">
        <f t="shared" si="1"/>
        <v>14.247199558577252</v>
      </c>
      <c r="AM6" s="19">
        <f t="shared" si="1"/>
        <v>14.246446130070968</v>
      </c>
      <c r="AN6" s="19">
        <f t="shared" si="1"/>
        <v>14.249672282529799</v>
      </c>
      <c r="AO6" s="19">
        <f t="shared" si="1"/>
        <v>14.255162501746099</v>
      </c>
      <c r="AP6" s="19">
        <f t="shared" si="1"/>
        <v>14.260634172642396</v>
      </c>
      <c r="AQ6" s="19">
        <f t="shared" si="1"/>
        <v>14.262377123925104</v>
      </c>
      <c r="AR6" s="19">
        <f t="shared" si="1"/>
        <v>14.26168442256825</v>
      </c>
      <c r="AS6" s="19">
        <f t="shared" si="1"/>
        <v>14.260298348716203</v>
      </c>
      <c r="AT6" s="19">
        <f t="shared" si="1"/>
        <v>14.258244103009794</v>
      </c>
      <c r="AU6" s="19">
        <f t="shared" si="1"/>
        <v>14.256321744409622</v>
      </c>
      <c r="AV6" s="19">
        <f t="shared" si="1"/>
        <v>14.255565054641147</v>
      </c>
      <c r="AW6" s="19">
        <f t="shared" si="1"/>
        <v>14.255782312985151</v>
      </c>
      <c r="AX6" s="19">
        <f t="shared" si="1"/>
        <v>14.25656256338587</v>
      </c>
      <c r="AY6" s="19">
        <f t="shared" si="1"/>
        <v>14.257482239141767</v>
      </c>
      <c r="AZ6" s="19">
        <f t="shared" si="1"/>
        <v>14.258192235197402</v>
      </c>
      <c r="BA6" s="19">
        <f t="shared" si="1"/>
        <v>14.258467665511155</v>
      </c>
      <c r="BB6" s="19">
        <f t="shared" si="1"/>
        <v>14.258270710317406</v>
      </c>
      <c r="BC6" s="19">
        <f t="shared" si="1"/>
        <v>14.257897399989433</v>
      </c>
      <c r="BD6" s="19">
        <f t="shared" si="1"/>
        <v>14.257553125209542</v>
      </c>
      <c r="BE6" s="19">
        <f t="shared" si="1"/>
        <v>14.257303559436211</v>
      </c>
      <c r="BF6" s="19">
        <f t="shared" si="1"/>
        <v>14.257218055474972</v>
      </c>
      <c r="BG6" s="19">
        <f t="shared" si="1"/>
        <v>14.257299538299096</v>
      </c>
      <c r="BH6" s="19">
        <f t="shared" si="1"/>
        <v>14.257457218631636</v>
      </c>
      <c r="BI6" s="19">
        <f t="shared" si="1"/>
        <v>14.257609482781316</v>
      </c>
      <c r="BJ6" s="19">
        <f t="shared" si="1"/>
        <v>14.257704657271809</v>
      </c>
      <c r="BK6" s="19">
        <f t="shared" si="1"/>
        <v>14.257724877101815</v>
      </c>
    </row>
    <row r="7" spans="2:63" x14ac:dyDescent="0.2">
      <c r="B7" s="15" t="s">
        <v>77</v>
      </c>
      <c r="C7" s="18">
        <v>3.0998662023460355</v>
      </c>
      <c r="D7" s="18">
        <v>3.1208027859237504</v>
      </c>
      <c r="E7" s="18">
        <v>3.1417393695014653</v>
      </c>
      <c r="F7" s="18">
        <v>3.162675953079173</v>
      </c>
      <c r="G7" s="18">
        <v>3.1836125366568879</v>
      </c>
      <c r="H7" s="18">
        <v>3.2045491202346028</v>
      </c>
      <c r="I7" s="18">
        <v>3.2254857038123106</v>
      </c>
      <c r="J7" s="18">
        <v>3.2464222873900255</v>
      </c>
      <c r="K7" s="18">
        <v>3.2673588709677404</v>
      </c>
      <c r="L7" s="20">
        <v>4.1399999999999997</v>
      </c>
      <c r="M7" s="20">
        <v>3.72</v>
      </c>
      <c r="N7" s="19">
        <f t="shared" si="2"/>
        <v>3.3193193481738175</v>
      </c>
      <c r="O7" s="19">
        <f t="shared" si="1"/>
        <v>3.3392696341581614</v>
      </c>
      <c r="P7" s="19">
        <f t="shared" si="1"/>
        <v>3.3591302567249262</v>
      </c>
      <c r="Q7" s="19">
        <f t="shared" si="1"/>
        <v>3.3788930646543309</v>
      </c>
      <c r="R7" s="19">
        <f t="shared" si="1"/>
        <v>3.3985491657066178</v>
      </c>
      <c r="S7" s="19">
        <f t="shared" si="1"/>
        <v>3.4180888592565934</v>
      </c>
      <c r="T7" s="19">
        <f t="shared" si="1"/>
        <v>3.4375015628040471</v>
      </c>
      <c r="U7" s="19">
        <f t="shared" si="1"/>
        <v>3.456775731803297</v>
      </c>
      <c r="V7" s="19">
        <f t="shared" si="1"/>
        <v>3.4758987722045025</v>
      </c>
      <c r="W7" s="19">
        <f t="shared" si="1"/>
        <v>3.4948569450442082</v>
      </c>
      <c r="X7" s="19">
        <f t="shared" si="1"/>
        <v>3.436207576411864</v>
      </c>
      <c r="Y7" s="19">
        <f t="shared" si="1"/>
        <v>3.4104082651765792</v>
      </c>
      <c r="Z7" s="19">
        <f t="shared" si="1"/>
        <v>3.4186890758131936</v>
      </c>
      <c r="AA7" s="19">
        <f t="shared" si="1"/>
        <v>3.4259090250545596</v>
      </c>
      <c r="AB7" s="19">
        <f t="shared" si="1"/>
        <v>3.4319798221754354</v>
      </c>
      <c r="AC7" s="19">
        <f t="shared" si="1"/>
        <v>3.4368058910409904</v>
      </c>
      <c r="AD7" s="19">
        <f t="shared" si="1"/>
        <v>3.440283775162297</v>
      </c>
      <c r="AE7" s="19">
        <f t="shared" si="1"/>
        <v>3.4423014947900885</v>
      </c>
      <c r="AF7" s="19">
        <f t="shared" si="1"/>
        <v>3.4427378522433645</v>
      </c>
      <c r="AG7" s="19">
        <f t="shared" si="1"/>
        <v>3.4414616813742795</v>
      </c>
      <c r="AH7" s="19">
        <f t="shared" si="1"/>
        <v>3.4383310367533499</v>
      </c>
      <c r="AI7" s="19">
        <f t="shared" si="1"/>
        <v>3.4331923178178183</v>
      </c>
      <c r="AJ7" s="19">
        <f t="shared" si="1"/>
        <v>3.4329182034001779</v>
      </c>
      <c r="AK7" s="19">
        <f t="shared" si="1"/>
        <v>3.4349645614205047</v>
      </c>
      <c r="AL7" s="19">
        <f t="shared" si="1"/>
        <v>3.4364441510211701</v>
      </c>
      <c r="AM7" s="19">
        <f t="shared" si="1"/>
        <v>3.4374018897454066</v>
      </c>
      <c r="AN7" s="19">
        <f t="shared" si="1"/>
        <v>3.4378948049790408</v>
      </c>
      <c r="AO7" s="19">
        <f t="shared" si="1"/>
        <v>3.4379937971552268</v>
      </c>
      <c r="AP7" s="19">
        <f t="shared" si="1"/>
        <v>3.4377856173364023</v>
      </c>
      <c r="AQ7" s="19">
        <f t="shared" si="1"/>
        <v>3.437375083022431</v>
      </c>
      <c r="AR7" s="19">
        <f t="shared" si="1"/>
        <v>3.4368875585478005</v>
      </c>
      <c r="AS7" s="19">
        <f t="shared" si="1"/>
        <v>3.4364717291999387</v>
      </c>
      <c r="AT7" s="19">
        <f t="shared" si="1"/>
        <v>3.436302701240538</v>
      </c>
      <c r="AU7" s="19">
        <f t="shared" si="1"/>
        <v>3.4365854633698758</v>
      </c>
      <c r="AV7" s="19">
        <f t="shared" si="1"/>
        <v>3.4369188506398483</v>
      </c>
      <c r="AW7" s="19">
        <f t="shared" si="1"/>
        <v>3.4370965132961526</v>
      </c>
      <c r="AX7" s="19">
        <f t="shared" si="1"/>
        <v>3.4371558189575144</v>
      </c>
      <c r="AY7" s="19">
        <f t="shared" si="1"/>
        <v>3.4371334488858882</v>
      </c>
      <c r="AZ7" s="19">
        <f t="shared" si="1"/>
        <v>3.4370642346956015</v>
      </c>
      <c r="BA7" s="19">
        <f t="shared" si="1"/>
        <v>3.4369797290174544</v>
      </c>
      <c r="BB7" s="19">
        <f t="shared" si="1"/>
        <v>3.4369064664430042</v>
      </c>
      <c r="BC7" s="19">
        <f t="shared" si="1"/>
        <v>3.4368638649357837</v>
      </c>
      <c r="BD7" s="19">
        <f t="shared" si="1"/>
        <v>3.4368617109710544</v>
      </c>
      <c r="BE7" s="19">
        <f t="shared" si="1"/>
        <v>3.4368971638593377</v>
      </c>
      <c r="BF7" s="19">
        <f t="shared" si="1"/>
        <v>3.4369512059155922</v>
      </c>
      <c r="BG7" s="19">
        <f t="shared" si="1"/>
        <v>3.4369844552379303</v>
      </c>
      <c r="BH7" s="19">
        <f t="shared" si="1"/>
        <v>3.4369904192923015</v>
      </c>
      <c r="BI7" s="19">
        <f t="shared" si="1"/>
        <v>3.4369807743828602</v>
      </c>
      <c r="BJ7" s="19">
        <f t="shared" si="1"/>
        <v>3.4369648612397099</v>
      </c>
      <c r="BK7" s="19">
        <f t="shared" si="1"/>
        <v>3.4369495350900565</v>
      </c>
    </row>
    <row r="8" spans="2:63" x14ac:dyDescent="0.2">
      <c r="B8" s="17" t="s">
        <v>156</v>
      </c>
      <c r="C8" s="18">
        <v>6</v>
      </c>
      <c r="D8" s="18">
        <v>4.01</v>
      </c>
      <c r="E8" s="18">
        <v>2.76</v>
      </c>
      <c r="F8" s="18">
        <v>3.71</v>
      </c>
      <c r="G8" s="18">
        <v>4.3499999999999996</v>
      </c>
      <c r="H8" s="18">
        <v>2.6</v>
      </c>
      <c r="I8" s="18">
        <v>2.46</v>
      </c>
      <c r="J8" s="18">
        <v>2.96</v>
      </c>
      <c r="K8" s="18">
        <v>3.13</v>
      </c>
      <c r="L8" s="18">
        <v>2.5299999999999998</v>
      </c>
      <c r="M8" s="18">
        <v>2.99</v>
      </c>
      <c r="N8" s="19">
        <f t="shared" si="2"/>
        <v>3.4090909090909092</v>
      </c>
      <c r="O8" s="19">
        <f t="shared" si="1"/>
        <v>3.1735537190082641</v>
      </c>
      <c r="P8" s="19">
        <f t="shared" si="1"/>
        <v>3.0975131480090159</v>
      </c>
      <c r="Q8" s="19">
        <f t="shared" si="1"/>
        <v>3.1281961614643805</v>
      </c>
      <c r="R8" s="19">
        <f t="shared" si="1"/>
        <v>3.0753049034156885</v>
      </c>
      <c r="S8" s="19">
        <f t="shared" si="1"/>
        <v>2.959423530998933</v>
      </c>
      <c r="T8" s="19">
        <f t="shared" si="1"/>
        <v>2.9920983974533808</v>
      </c>
      <c r="U8" s="19">
        <f t="shared" si="1"/>
        <v>3.0404709790400517</v>
      </c>
      <c r="V8" s="19">
        <f t="shared" si="1"/>
        <v>3.0477865225891474</v>
      </c>
      <c r="W8" s="19">
        <f t="shared" si="1"/>
        <v>3.0403125700972522</v>
      </c>
      <c r="X8" s="19">
        <f t="shared" si="1"/>
        <v>3.0867046219242749</v>
      </c>
      <c r="Y8" s="19">
        <f t="shared" si="1"/>
        <v>3.0954959511901179</v>
      </c>
      <c r="Z8" s="19">
        <f t="shared" si="1"/>
        <v>3.0669873186536822</v>
      </c>
      <c r="AA8" s="19">
        <f t="shared" si="1"/>
        <v>3.0572994640759927</v>
      </c>
      <c r="AB8" s="19">
        <f t="shared" si="1"/>
        <v>3.0536436746275366</v>
      </c>
      <c r="AC8" s="19">
        <f t="shared" si="1"/>
        <v>3.0468661758241864</v>
      </c>
      <c r="AD8" s="19">
        <f t="shared" si="1"/>
        <v>3.0442808369522325</v>
      </c>
      <c r="AE8" s="19">
        <f t="shared" si="1"/>
        <v>3.0519951374934418</v>
      </c>
      <c r="AF8" s="19">
        <f t="shared" si="1"/>
        <v>3.0574402956789011</v>
      </c>
      <c r="AG8" s="19">
        <f t="shared" si="1"/>
        <v>3.0589829608278878</v>
      </c>
      <c r="AH8" s="19">
        <f t="shared" si="1"/>
        <v>3.0600008188495917</v>
      </c>
      <c r="AI8" s="19">
        <f t="shared" si="1"/>
        <v>3.0617906596452586</v>
      </c>
      <c r="AJ8" s="19">
        <f t="shared" si="1"/>
        <v>3.0595257539835301</v>
      </c>
      <c r="AK8" s="19">
        <f t="shared" si="1"/>
        <v>3.0562557360556584</v>
      </c>
      <c r="AL8" s="19">
        <f t="shared" si="1"/>
        <v>3.0552801376376562</v>
      </c>
      <c r="AM8" s="19">
        <f t="shared" si="1"/>
        <v>3.0550965625068982</v>
      </c>
      <c r="AN8" s="19">
        <f t="shared" si="1"/>
        <v>3.0552286432232036</v>
      </c>
      <c r="AO8" s="19">
        <f t="shared" si="1"/>
        <v>3.0559888675322053</v>
      </c>
      <c r="AP8" s="19">
        <f t="shared" si="1"/>
        <v>3.0570532339485657</v>
      </c>
      <c r="AQ8" s="19">
        <f t="shared" si="1"/>
        <v>3.0575130608990322</v>
      </c>
      <c r="AR8" s="19">
        <f t="shared" si="1"/>
        <v>3.0575196759190444</v>
      </c>
      <c r="AS8" s="19">
        <f t="shared" si="1"/>
        <v>3.0573866500182403</v>
      </c>
      <c r="AT8" s="19">
        <f t="shared" si="1"/>
        <v>3.0571489983062992</v>
      </c>
      <c r="AU8" s="19">
        <f t="shared" si="1"/>
        <v>3.0567270290936666</v>
      </c>
      <c r="AV8" s="19">
        <f t="shared" si="1"/>
        <v>3.0564725995582247</v>
      </c>
      <c r="AW8" s="19">
        <f t="shared" si="1"/>
        <v>3.0564923144220941</v>
      </c>
      <c r="AX8" s="19">
        <f t="shared" si="1"/>
        <v>3.056602512311589</v>
      </c>
      <c r="AY8" s="19">
        <f t="shared" si="1"/>
        <v>3.0567394168392883</v>
      </c>
      <c r="AZ8" s="19">
        <f t="shared" si="1"/>
        <v>3.0568767598952955</v>
      </c>
      <c r="BA8" s="19">
        <f t="shared" si="1"/>
        <v>3.0569574773828494</v>
      </c>
      <c r="BB8" s="19">
        <f t="shared" si="1"/>
        <v>3.0569487722405113</v>
      </c>
      <c r="BC8" s="19">
        <f t="shared" si="1"/>
        <v>3.0568974732715546</v>
      </c>
      <c r="BD8" s="19">
        <f t="shared" si="1"/>
        <v>3.0568409093945106</v>
      </c>
      <c r="BE8" s="19">
        <f t="shared" si="1"/>
        <v>3.0567912966105344</v>
      </c>
      <c r="BF8" s="19">
        <f t="shared" si="1"/>
        <v>3.0567587782745562</v>
      </c>
      <c r="BG8" s="19">
        <f t="shared" si="1"/>
        <v>3.0567616645637283</v>
      </c>
      <c r="BH8" s="19">
        <f t="shared" si="1"/>
        <v>3.0567879432005913</v>
      </c>
      <c r="BI8" s="19">
        <f t="shared" si="1"/>
        <v>3.0568148185440918</v>
      </c>
      <c r="BJ8" s="19">
        <f t="shared" si="1"/>
        <v>3.0568341191106825</v>
      </c>
      <c r="BK8" s="19">
        <f t="shared" si="1"/>
        <v>3.0568427284080824</v>
      </c>
    </row>
    <row r="9" spans="2:63" x14ac:dyDescent="0.2">
      <c r="B9" s="17" t="s">
        <v>78</v>
      </c>
      <c r="C9" s="18">
        <v>82</v>
      </c>
      <c r="D9" s="18">
        <v>85</v>
      </c>
      <c r="E9" s="18">
        <v>80</v>
      </c>
      <c r="F9" s="18">
        <v>78</v>
      </c>
      <c r="G9" s="18">
        <v>93</v>
      </c>
      <c r="H9" s="18">
        <v>90</v>
      </c>
      <c r="I9" s="18">
        <v>4</v>
      </c>
      <c r="J9" s="18">
        <v>82</v>
      </c>
      <c r="K9" s="18">
        <v>79</v>
      </c>
      <c r="L9" s="19">
        <v>80</v>
      </c>
      <c r="M9" s="19">
        <v>79</v>
      </c>
      <c r="N9" s="19">
        <f t="shared" si="2"/>
        <v>75.63636363636364</v>
      </c>
      <c r="O9" s="19">
        <f t="shared" si="1"/>
        <v>75.057851239669418</v>
      </c>
      <c r="P9" s="19">
        <f t="shared" si="1"/>
        <v>74.154019534184826</v>
      </c>
      <c r="Q9" s="19">
        <f t="shared" si="1"/>
        <v>73.622566764565263</v>
      </c>
      <c r="R9" s="19">
        <f t="shared" si="1"/>
        <v>73.224618288616639</v>
      </c>
      <c r="S9" s="19">
        <f t="shared" si="1"/>
        <v>71.426856314854518</v>
      </c>
      <c r="T9" s="19">
        <f t="shared" si="1"/>
        <v>69.738388707114026</v>
      </c>
      <c r="U9" s="19">
        <f t="shared" si="1"/>
        <v>75.7146058623062</v>
      </c>
      <c r="V9" s="19">
        <f t="shared" si="1"/>
        <v>75.143206395243126</v>
      </c>
      <c r="W9" s="19">
        <f t="shared" si="1"/>
        <v>74.792588794810683</v>
      </c>
      <c r="X9" s="19">
        <f t="shared" si="1"/>
        <v>74.319187776157108</v>
      </c>
      <c r="Y9" s="19">
        <f t="shared" ref="Y9:Y17" si="3">AVERAGE(N9:X9)</f>
        <v>73.893659392171415</v>
      </c>
      <c r="Z9" s="19">
        <f t="shared" ref="Z9:Z17" si="4">AVERAGE(O9:Y9)</f>
        <v>73.735231733608487</v>
      </c>
      <c r="AA9" s="19">
        <f t="shared" ref="AA9:AA17" si="5">AVERAGE(P9:Z9)</f>
        <v>73.614993596693864</v>
      </c>
      <c r="AB9" s="19">
        <f t="shared" ref="AB9:AB17" si="6">AVERAGE(Q9:AA9)</f>
        <v>73.565991238740125</v>
      </c>
      <c r="AC9" s="19">
        <f t="shared" ref="AC9:AC17" si="7">AVERAGE(R9:AB9)</f>
        <v>73.560848009119681</v>
      </c>
      <c r="AD9" s="19">
        <f t="shared" ref="AD9:AD17" si="8">AVERAGE(S9:AC9)</f>
        <v>73.591414347347211</v>
      </c>
      <c r="AE9" s="19">
        <f t="shared" ref="AE9:AE17" si="9">AVERAGE(T9:AD9)</f>
        <v>73.788192350301088</v>
      </c>
      <c r="AF9" s="19">
        <f t="shared" ref="AF9:AF17" si="10">AVERAGE(U9:AE9)</f>
        <v>74.156356317863526</v>
      </c>
      <c r="AG9" s="19">
        <f t="shared" ref="AG9:AG17" si="11">AVERAGE(V9:AF9)</f>
        <v>74.014697268368749</v>
      </c>
      <c r="AH9" s="19">
        <f t="shared" ref="AH9:AH17" si="12">AVERAGE(W9:AG9)</f>
        <v>73.912105529561984</v>
      </c>
      <c r="AI9" s="19">
        <f t="shared" ref="AI9:AI17" si="13">AVERAGE(X9:AH9)</f>
        <v>73.832061596357562</v>
      </c>
      <c r="AJ9" s="19">
        <f t="shared" ref="AJ9:AJ17" si="14">AVERAGE(Y9:AI9)</f>
        <v>73.787777398193981</v>
      </c>
      <c r="AK9" s="19">
        <f t="shared" ref="AK9:AK17" si="15">AVERAGE(Z9:AJ9)</f>
        <v>73.778151762377846</v>
      </c>
      <c r="AL9" s="19">
        <f t="shared" ref="AL9:AL17" si="16">AVERAGE(AA9:AK9)</f>
        <v>73.782053583175056</v>
      </c>
      <c r="AM9" s="19">
        <f t="shared" ref="AM9:AM17" si="17">AVERAGE(AB9:AL9)</f>
        <v>73.797240854673348</v>
      </c>
      <c r="AN9" s="19">
        <f t="shared" ref="AN9:AN17" si="18">AVERAGE(AC9:AM9)</f>
        <v>73.818263547030924</v>
      </c>
      <c r="AO9" s="19">
        <f t="shared" ref="AO9:AO17" si="19">AVERAGE(AD9:AN9)</f>
        <v>73.841664959568305</v>
      </c>
      <c r="AP9" s="19">
        <f t="shared" ref="AP9:AP17" si="20">AVERAGE(AE9:AO9)</f>
        <v>73.864415015224765</v>
      </c>
      <c r="AQ9" s="19">
        <f t="shared" ref="AQ9:AQ17" si="21">AVERAGE(AF9:AP9)</f>
        <v>73.871344348399631</v>
      </c>
      <c r="AR9" s="19">
        <f t="shared" ref="AR9:AR17" si="22">AVERAGE(AG9:AQ9)</f>
        <v>73.845434169357475</v>
      </c>
      <c r="AS9" s="19">
        <f t="shared" ref="AS9:AS17" si="23">AVERAGE(AH9:AR9)</f>
        <v>73.830046614901903</v>
      </c>
      <c r="AT9" s="19">
        <f t="shared" ref="AT9:AT17" si="24">AVERAGE(AI9:AS9)</f>
        <v>73.822586713569166</v>
      </c>
      <c r="AU9" s="19">
        <f t="shared" ref="AU9:AU17" si="25">AVERAGE(AJ9:AT9)</f>
        <v>73.821725360588403</v>
      </c>
      <c r="AV9" s="19">
        <f t="shared" ref="AV9:AV17" si="26">AVERAGE(AK9:AU9)</f>
        <v>73.824811538987902</v>
      </c>
      <c r="AW9" s="19">
        <f t="shared" ref="AW9:AW17" si="27">AVERAGE(AL9:AV9)</f>
        <v>73.829053336861534</v>
      </c>
      <c r="AX9" s="19">
        <f t="shared" ref="AX9:AX17" si="28">AVERAGE(AM9:AW9)</f>
        <v>73.833326041742126</v>
      </c>
      <c r="AY9" s="19">
        <f t="shared" ref="AY9:AY17" si="29">AVERAGE(AN9:AX9)</f>
        <v>73.83660651329383</v>
      </c>
      <c r="AZ9" s="19">
        <f t="shared" ref="AZ9:AZ17" si="30">AVERAGE(AO9:AY9)</f>
        <v>73.838274055681367</v>
      </c>
      <c r="BA9" s="19">
        <f t="shared" ref="BA9:BA17" si="31">AVERAGE(AP9:AZ9)</f>
        <v>73.837965791691644</v>
      </c>
      <c r="BB9" s="19">
        <f t="shared" ref="BB9:BB17" si="32">AVERAGE(AQ9:BA9)</f>
        <v>73.835561316825007</v>
      </c>
      <c r="BC9" s="19">
        <f t="shared" ref="BC9:BC17" si="33">AVERAGE(AR9:BB9)</f>
        <v>73.83230831395457</v>
      </c>
      <c r="BD9" s="19">
        <f t="shared" ref="BD9:BD17" si="34">AVERAGE(AS9:BC9)</f>
        <v>73.831115054372503</v>
      </c>
      <c r="BE9" s="19">
        <f t="shared" ref="BE9:BE17" si="35">AVERAGE(AT9:BD9)</f>
        <v>73.83121218523344</v>
      </c>
      <c r="BF9" s="19">
        <f t="shared" ref="BF9:BF17" si="36">AVERAGE(AU9:BE9)</f>
        <v>73.831996319021115</v>
      </c>
      <c r="BG9" s="19">
        <f t="shared" ref="BG9:BG17" si="37">AVERAGE(AV9:BF9)</f>
        <v>73.832930042515002</v>
      </c>
      <c r="BH9" s="19">
        <f t="shared" ref="BH9:BH17" si="38">AVERAGE(AW9:BG9)</f>
        <v>73.833668088290196</v>
      </c>
      <c r="BI9" s="19">
        <f t="shared" ref="BI9:BI17" si="39">AVERAGE(AX9:BH9)</f>
        <v>73.834087611147353</v>
      </c>
      <c r="BJ9" s="19">
        <f t="shared" ref="BJ9:BJ17" si="40">AVERAGE(AY9:BI9)</f>
        <v>73.834156844729648</v>
      </c>
      <c r="BK9" s="19">
        <f t="shared" ref="BK9:BK17" si="41">AVERAGE(AZ9:BJ9)</f>
        <v>73.833934147587442</v>
      </c>
    </row>
    <row r="10" spans="2:63" x14ac:dyDescent="0.2">
      <c r="B10" s="21" t="s">
        <v>79</v>
      </c>
      <c r="C10" s="18">
        <v>77</v>
      </c>
      <c r="D10" s="18">
        <v>76</v>
      </c>
      <c r="E10" s="18">
        <v>72</v>
      </c>
      <c r="F10" s="18">
        <v>64</v>
      </c>
      <c r="G10" s="18">
        <v>71</v>
      </c>
      <c r="H10" s="18">
        <v>76</v>
      </c>
      <c r="I10" s="18">
        <v>61</v>
      </c>
      <c r="J10" s="18">
        <v>59</v>
      </c>
      <c r="K10" s="18">
        <v>57</v>
      </c>
      <c r="L10" s="19">
        <v>57</v>
      </c>
      <c r="M10" s="19">
        <v>56</v>
      </c>
      <c r="N10" s="19">
        <f t="shared" si="2"/>
        <v>66</v>
      </c>
      <c r="O10" s="19">
        <f t="shared" ref="O10:O17" si="42">AVERAGE(D10:N10)</f>
        <v>65</v>
      </c>
      <c r="P10" s="19">
        <f t="shared" ref="P10:P17" si="43">AVERAGE(E10:O10)</f>
        <v>64</v>
      </c>
      <c r="Q10" s="19">
        <f t="shared" ref="Q10:Q17" si="44">AVERAGE(F10:P10)</f>
        <v>63.272727272727273</v>
      </c>
      <c r="R10" s="19">
        <f t="shared" ref="R10:R17" si="45">AVERAGE(G10:Q10)</f>
        <v>63.206611570247929</v>
      </c>
      <c r="S10" s="19">
        <f t="shared" ref="S10:S17" si="46">AVERAGE(H10:R10)</f>
        <v>62.498121712997744</v>
      </c>
      <c r="T10" s="19">
        <f t="shared" ref="T10:T17" si="47">AVERAGE(I10:S10)</f>
        <v>61.270678232361178</v>
      </c>
      <c r="U10" s="19">
        <f t="shared" ref="U10:U17" si="48">AVERAGE(J10:T10)</f>
        <v>61.29528534439401</v>
      </c>
      <c r="V10" s="19">
        <f t="shared" ref="V10:V17" si="49">AVERAGE(K10:U10)</f>
        <v>61.503947648429829</v>
      </c>
      <c r="W10" s="19">
        <f t="shared" ref="W10:W17" si="50">AVERAGE(L10:V10)</f>
        <v>61.913397434650726</v>
      </c>
      <c r="X10" s="19">
        <f t="shared" ref="X10:X17" si="51">AVERAGE(M10:W10)</f>
        <v>62.360069928709883</v>
      </c>
      <c r="Y10" s="19">
        <f t="shared" si="3"/>
        <v>62.938258104047144</v>
      </c>
      <c r="Z10" s="19">
        <f t="shared" si="4"/>
        <v>62.659917931687794</v>
      </c>
      <c r="AA10" s="19">
        <f t="shared" si="5"/>
        <v>62.447183198204861</v>
      </c>
      <c r="AB10" s="19">
        <f t="shared" si="6"/>
        <v>62.306018034405298</v>
      </c>
      <c r="AC10" s="19">
        <f t="shared" si="7"/>
        <v>62.218135376376033</v>
      </c>
      <c r="AD10" s="19">
        <f t="shared" si="8"/>
        <v>62.128273904205862</v>
      </c>
      <c r="AE10" s="19">
        <f t="shared" si="9"/>
        <v>62.094651376133882</v>
      </c>
      <c r="AF10" s="19">
        <f t="shared" si="10"/>
        <v>62.169558025567767</v>
      </c>
      <c r="AG10" s="19">
        <f t="shared" si="11"/>
        <v>62.24903736021993</v>
      </c>
      <c r="AH10" s="19">
        <f t="shared" si="12"/>
        <v>62.316772788564478</v>
      </c>
      <c r="AI10" s="19">
        <f t="shared" si="13"/>
        <v>62.353443275283901</v>
      </c>
      <c r="AJ10" s="19">
        <f t="shared" si="14"/>
        <v>62.352840852245166</v>
      </c>
      <c r="AK10" s="19">
        <f t="shared" si="15"/>
        <v>62.299621102081353</v>
      </c>
      <c r="AL10" s="19">
        <f t="shared" si="16"/>
        <v>62.266866844844415</v>
      </c>
      <c r="AM10" s="19">
        <f t="shared" si="17"/>
        <v>62.250474449084372</v>
      </c>
      <c r="AN10" s="19">
        <f t="shared" si="18"/>
        <v>62.245425032237016</v>
      </c>
      <c r="AO10" s="19">
        <f t="shared" si="19"/>
        <v>62.247905910042554</v>
      </c>
      <c r="AP10" s="19">
        <f t="shared" si="20"/>
        <v>62.258781546936795</v>
      </c>
      <c r="AQ10" s="19">
        <f t="shared" si="21"/>
        <v>62.273702471555247</v>
      </c>
      <c r="AR10" s="19">
        <f t="shared" si="22"/>
        <v>62.283170148463199</v>
      </c>
      <c r="AS10" s="19">
        <f t="shared" si="23"/>
        <v>62.286273129212582</v>
      </c>
      <c r="AT10" s="19">
        <f t="shared" si="24"/>
        <v>62.283500432907879</v>
      </c>
      <c r="AU10" s="19">
        <f t="shared" si="25"/>
        <v>62.277141992691867</v>
      </c>
      <c r="AV10" s="19">
        <f t="shared" si="26"/>
        <v>62.270260278187031</v>
      </c>
      <c r="AW10" s="19">
        <f t="shared" si="27"/>
        <v>62.267591112378447</v>
      </c>
      <c r="AX10" s="19">
        <f t="shared" si="28"/>
        <v>62.267656954881545</v>
      </c>
      <c r="AY10" s="19">
        <f t="shared" si="29"/>
        <v>62.26921900086311</v>
      </c>
      <c r="AZ10" s="19">
        <f t="shared" si="30"/>
        <v>62.271382088920021</v>
      </c>
      <c r="BA10" s="19">
        <f t="shared" si="31"/>
        <v>62.273516286999801</v>
      </c>
      <c r="BB10" s="19">
        <f t="shared" si="32"/>
        <v>62.274855808823709</v>
      </c>
      <c r="BC10" s="19">
        <f t="shared" si="33"/>
        <v>62.274960657666298</v>
      </c>
      <c r="BD10" s="19">
        <f t="shared" si="34"/>
        <v>62.274214340321123</v>
      </c>
      <c r="BE10" s="19">
        <f t="shared" si="35"/>
        <v>62.27311808678553</v>
      </c>
      <c r="BF10" s="19">
        <f t="shared" si="36"/>
        <v>62.272174237138046</v>
      </c>
      <c r="BG10" s="19">
        <f t="shared" si="37"/>
        <v>62.271722622996784</v>
      </c>
      <c r="BH10" s="19">
        <f t="shared" si="38"/>
        <v>62.271855563434038</v>
      </c>
      <c r="BI10" s="19">
        <f t="shared" si="39"/>
        <v>62.272243240802737</v>
      </c>
      <c r="BJ10" s="19">
        <f t="shared" si="40"/>
        <v>62.272660175886472</v>
      </c>
      <c r="BK10" s="19">
        <f t="shared" si="41"/>
        <v>62.272973009979502</v>
      </c>
    </row>
    <row r="11" spans="2:63" x14ac:dyDescent="0.2">
      <c r="B11" s="17" t="s">
        <v>80</v>
      </c>
      <c r="C11" s="18">
        <v>125</v>
      </c>
      <c r="D11" s="18">
        <v>161</v>
      </c>
      <c r="E11" s="18">
        <v>165</v>
      </c>
      <c r="F11" s="18">
        <v>139</v>
      </c>
      <c r="G11" s="18">
        <v>123</v>
      </c>
      <c r="H11" s="18">
        <v>113</v>
      </c>
      <c r="I11" s="18">
        <v>91</v>
      </c>
      <c r="J11" s="18">
        <v>105</v>
      </c>
      <c r="K11" s="18">
        <v>122</v>
      </c>
      <c r="L11" s="19">
        <v>120</v>
      </c>
      <c r="M11" s="19">
        <v>118</v>
      </c>
      <c r="N11" s="19">
        <f t="shared" si="2"/>
        <v>125.63636363636364</v>
      </c>
      <c r="O11" s="19">
        <f t="shared" si="42"/>
        <v>125.69421487603307</v>
      </c>
      <c r="P11" s="19">
        <f t="shared" si="43"/>
        <v>122.48459804658154</v>
      </c>
      <c r="Q11" s="19">
        <f t="shared" si="44"/>
        <v>118.61956150536167</v>
      </c>
      <c r="R11" s="19">
        <f t="shared" si="45"/>
        <v>116.76679436948544</v>
      </c>
      <c r="S11" s="19">
        <f t="shared" si="46"/>
        <v>116.20013931216594</v>
      </c>
      <c r="T11" s="19">
        <f t="shared" si="47"/>
        <v>116.49106106781738</v>
      </c>
      <c r="U11" s="19">
        <f t="shared" si="48"/>
        <v>118.80843025580079</v>
      </c>
      <c r="V11" s="19">
        <f t="shared" si="49"/>
        <v>120.06374209723722</v>
      </c>
      <c r="W11" s="19">
        <f t="shared" si="50"/>
        <v>119.88771865153153</v>
      </c>
      <c r="X11" s="19">
        <f t="shared" si="51"/>
        <v>119.87751125621621</v>
      </c>
      <c r="Y11" s="19">
        <f t="shared" si="3"/>
        <v>120.04819409769038</v>
      </c>
      <c r="Z11" s="19">
        <f t="shared" si="4"/>
        <v>119.54017868508373</v>
      </c>
      <c r="AA11" s="19">
        <f t="shared" si="5"/>
        <v>118.98072084954288</v>
      </c>
      <c r="AB11" s="19">
        <f t="shared" si="6"/>
        <v>118.66218655890299</v>
      </c>
      <c r="AC11" s="19">
        <f t="shared" si="7"/>
        <v>118.66606156377038</v>
      </c>
      <c r="AD11" s="19">
        <f t="shared" si="8"/>
        <v>118.8387222177963</v>
      </c>
      <c r="AE11" s="19">
        <f t="shared" si="9"/>
        <v>119.07859339103543</v>
      </c>
      <c r="AF11" s="19">
        <f t="shared" si="10"/>
        <v>119.31382360223706</v>
      </c>
      <c r="AG11" s="19">
        <f t="shared" si="11"/>
        <v>119.35976845191308</v>
      </c>
      <c r="AH11" s="19">
        <f t="shared" si="12"/>
        <v>119.29577084779275</v>
      </c>
      <c r="AI11" s="19">
        <f t="shared" si="13"/>
        <v>119.2419574110892</v>
      </c>
      <c r="AJ11" s="19">
        <f t="shared" si="14"/>
        <v>119.18417978880494</v>
      </c>
      <c r="AK11" s="19">
        <f t="shared" si="15"/>
        <v>119.1056330334517</v>
      </c>
      <c r="AL11" s="19">
        <f t="shared" si="16"/>
        <v>119.06612888330334</v>
      </c>
      <c r="AM11" s="19">
        <f t="shared" si="17"/>
        <v>119.07389325000882</v>
      </c>
      <c r="AN11" s="19">
        <f t="shared" si="18"/>
        <v>119.11132113101844</v>
      </c>
      <c r="AO11" s="19">
        <f t="shared" si="19"/>
        <v>119.15179927349554</v>
      </c>
      <c r="AP11" s="19">
        <f t="shared" si="20"/>
        <v>119.18026082401366</v>
      </c>
      <c r="AQ11" s="19">
        <f t="shared" si="21"/>
        <v>119.18950331792077</v>
      </c>
      <c r="AR11" s="19">
        <f t="shared" si="22"/>
        <v>119.17820147389203</v>
      </c>
      <c r="AS11" s="19">
        <f t="shared" si="23"/>
        <v>119.16169538498099</v>
      </c>
      <c r="AT11" s="19">
        <f t="shared" si="24"/>
        <v>119.14950670654358</v>
      </c>
      <c r="AU11" s="19">
        <f t="shared" si="25"/>
        <v>119.14110209703944</v>
      </c>
      <c r="AV11" s="19">
        <f t="shared" si="26"/>
        <v>119.13718594324259</v>
      </c>
      <c r="AW11" s="19">
        <f t="shared" si="27"/>
        <v>119.14005438958723</v>
      </c>
      <c r="AX11" s="19">
        <f t="shared" si="28"/>
        <v>119.14677489015845</v>
      </c>
      <c r="AY11" s="19">
        <f t="shared" si="29"/>
        <v>119.15340049380843</v>
      </c>
      <c r="AZ11" s="19">
        <f t="shared" si="30"/>
        <v>119.15722589042569</v>
      </c>
      <c r="BA11" s="19">
        <f t="shared" si="31"/>
        <v>119.15771921923755</v>
      </c>
      <c r="BB11" s="19">
        <f t="shared" si="32"/>
        <v>119.1556699824397</v>
      </c>
      <c r="BC11" s="19">
        <f t="shared" si="33"/>
        <v>119.15259422466873</v>
      </c>
      <c r="BD11" s="19">
        <f t="shared" si="34"/>
        <v>119.15026629292115</v>
      </c>
      <c r="BE11" s="19">
        <f t="shared" si="35"/>
        <v>119.14922728455207</v>
      </c>
      <c r="BF11" s="19">
        <f t="shared" si="36"/>
        <v>119.14920188255282</v>
      </c>
      <c r="BG11" s="19">
        <f t="shared" si="37"/>
        <v>119.14993822669042</v>
      </c>
      <c r="BH11" s="19">
        <f t="shared" si="38"/>
        <v>119.15109752518566</v>
      </c>
      <c r="BI11" s="19">
        <f t="shared" si="39"/>
        <v>119.15210144660369</v>
      </c>
      <c r="BJ11" s="19">
        <f t="shared" si="40"/>
        <v>119.15258567900779</v>
      </c>
      <c r="BK11" s="19">
        <f t="shared" si="41"/>
        <v>119.15251160493503</v>
      </c>
    </row>
    <row r="12" spans="2:63" x14ac:dyDescent="0.2">
      <c r="B12" s="17" t="s">
        <v>81</v>
      </c>
      <c r="C12" s="18">
        <v>47</v>
      </c>
      <c r="D12" s="18">
        <v>47</v>
      </c>
      <c r="E12" s="18">
        <v>35</v>
      </c>
      <c r="F12" s="18">
        <v>35</v>
      </c>
      <c r="G12" s="18">
        <v>34</v>
      </c>
      <c r="H12" s="18">
        <v>31</v>
      </c>
      <c r="I12" s="18">
        <v>31</v>
      </c>
      <c r="J12" s="18">
        <v>31</v>
      </c>
      <c r="K12" s="18">
        <v>30</v>
      </c>
      <c r="L12" s="19">
        <v>30</v>
      </c>
      <c r="M12" s="19">
        <v>30</v>
      </c>
      <c r="N12" s="19">
        <f t="shared" si="2"/>
        <v>34.636363636363633</v>
      </c>
      <c r="O12" s="19">
        <f t="shared" si="42"/>
        <v>33.512396694214878</v>
      </c>
      <c r="P12" s="19">
        <f t="shared" si="43"/>
        <v>32.2862509391435</v>
      </c>
      <c r="Q12" s="19">
        <f t="shared" si="44"/>
        <v>32.039546479065635</v>
      </c>
      <c r="R12" s="19">
        <f t="shared" si="45"/>
        <v>31.770414340798876</v>
      </c>
      <c r="S12" s="19">
        <f t="shared" si="46"/>
        <v>31.567724735416956</v>
      </c>
      <c r="T12" s="19">
        <f t="shared" si="47"/>
        <v>31.619336075000316</v>
      </c>
      <c r="U12" s="19">
        <f t="shared" si="48"/>
        <v>31.675639354545797</v>
      </c>
      <c r="V12" s="19">
        <f t="shared" si="49"/>
        <v>31.737061114049961</v>
      </c>
      <c r="W12" s="19">
        <f t="shared" si="50"/>
        <v>31.894975760781776</v>
      </c>
      <c r="X12" s="19">
        <f t="shared" si="51"/>
        <v>32.067246284489208</v>
      </c>
      <c r="Y12" s="19">
        <f t="shared" si="3"/>
        <v>32.255177764897319</v>
      </c>
      <c r="Z12" s="19">
        <f t="shared" si="4"/>
        <v>32.038706322036745</v>
      </c>
      <c r="AA12" s="19">
        <f t="shared" si="5"/>
        <v>31.904734470020561</v>
      </c>
      <c r="AB12" s="19">
        <f t="shared" si="6"/>
        <v>31.870051154645747</v>
      </c>
      <c r="AC12" s="19">
        <f t="shared" si="7"/>
        <v>31.854642488789395</v>
      </c>
      <c r="AD12" s="19">
        <f t="shared" si="8"/>
        <v>31.862299593152162</v>
      </c>
      <c r="AE12" s="19">
        <f t="shared" si="9"/>
        <v>31.889079125673547</v>
      </c>
      <c r="AF12" s="19">
        <f t="shared" si="10"/>
        <v>31.913601221189296</v>
      </c>
      <c r="AG12" s="19">
        <f t="shared" si="11"/>
        <v>31.935234118156885</v>
      </c>
      <c r="AH12" s="19">
        <f t="shared" si="12"/>
        <v>31.953249845802972</v>
      </c>
      <c r="AI12" s="19">
        <f t="shared" si="13"/>
        <v>31.958547489895807</v>
      </c>
      <c r="AJ12" s="19">
        <f t="shared" si="14"/>
        <v>31.948665781296405</v>
      </c>
      <c r="AK12" s="19">
        <f t="shared" si="15"/>
        <v>31.920801055514506</v>
      </c>
      <c r="AL12" s="19">
        <f t="shared" si="16"/>
        <v>31.910082394921574</v>
      </c>
      <c r="AM12" s="19">
        <f t="shared" si="17"/>
        <v>31.910568569912574</v>
      </c>
      <c r="AN12" s="19">
        <f t="shared" si="18"/>
        <v>31.914251971300462</v>
      </c>
      <c r="AO12" s="19">
        <f t="shared" si="19"/>
        <v>31.919671015165111</v>
      </c>
      <c r="AP12" s="19">
        <f t="shared" si="20"/>
        <v>31.924886598984472</v>
      </c>
      <c r="AQ12" s="19">
        <f t="shared" si="21"/>
        <v>31.928141823830916</v>
      </c>
      <c r="AR12" s="19">
        <f t="shared" si="22"/>
        <v>31.929463696798337</v>
      </c>
      <c r="AS12" s="19">
        <f t="shared" si="23"/>
        <v>31.928939113038464</v>
      </c>
      <c r="AT12" s="19">
        <f t="shared" si="24"/>
        <v>31.92672904642351</v>
      </c>
      <c r="AU12" s="19">
        <f t="shared" si="25"/>
        <v>31.923836460653298</v>
      </c>
      <c r="AV12" s="19">
        <f t="shared" si="26"/>
        <v>31.921579249685749</v>
      </c>
      <c r="AW12" s="19">
        <f t="shared" si="27"/>
        <v>31.921649994610405</v>
      </c>
      <c r="AX12" s="19">
        <f t="shared" si="28"/>
        <v>31.922701594582119</v>
      </c>
      <c r="AY12" s="19">
        <f t="shared" si="29"/>
        <v>31.923804596824802</v>
      </c>
      <c r="AZ12" s="19">
        <f t="shared" si="30"/>
        <v>31.924673017327017</v>
      </c>
      <c r="BA12" s="19">
        <f t="shared" si="31"/>
        <v>31.925127744796281</v>
      </c>
      <c r="BB12" s="19">
        <f t="shared" si="32"/>
        <v>31.925149667142808</v>
      </c>
      <c r="BC12" s="19">
        <f t="shared" si="33"/>
        <v>31.924877652898434</v>
      </c>
      <c r="BD12" s="19">
        <f t="shared" si="34"/>
        <v>31.924460739816627</v>
      </c>
      <c r="BE12" s="19">
        <f t="shared" si="35"/>
        <v>31.924053614978277</v>
      </c>
      <c r="BF12" s="19">
        <f t="shared" si="36"/>
        <v>31.923810393937803</v>
      </c>
      <c r="BG12" s="19">
        <f t="shared" si="37"/>
        <v>31.923808024236394</v>
      </c>
      <c r="BH12" s="19">
        <f t="shared" si="38"/>
        <v>31.924010640104633</v>
      </c>
      <c r="BI12" s="19">
        <f t="shared" si="39"/>
        <v>31.924225244240475</v>
      </c>
      <c r="BJ12" s="19">
        <f t="shared" si="40"/>
        <v>31.924363757845779</v>
      </c>
      <c r="BK12" s="19">
        <f t="shared" si="41"/>
        <v>31.924414590665865</v>
      </c>
    </row>
    <row r="13" spans="2:63" x14ac:dyDescent="0.2">
      <c r="B13" s="14" t="s">
        <v>82</v>
      </c>
      <c r="C13" s="18">
        <v>55</v>
      </c>
      <c r="D13" s="18">
        <v>55</v>
      </c>
      <c r="E13" s="18">
        <v>52</v>
      </c>
      <c r="F13" s="18">
        <v>41</v>
      </c>
      <c r="G13" s="18">
        <v>40</v>
      </c>
      <c r="H13" s="18">
        <v>36</v>
      </c>
      <c r="I13" s="18">
        <v>37</v>
      </c>
      <c r="J13" s="18">
        <v>37</v>
      </c>
      <c r="K13" s="18">
        <v>36</v>
      </c>
      <c r="L13" s="20">
        <v>36</v>
      </c>
      <c r="M13" s="20">
        <v>35</v>
      </c>
      <c r="N13" s="19">
        <f t="shared" si="2"/>
        <v>41.81818181818182</v>
      </c>
      <c r="O13" s="19">
        <f t="shared" si="42"/>
        <v>40.619834710743802</v>
      </c>
      <c r="P13" s="19">
        <f t="shared" si="43"/>
        <v>39.312546957175059</v>
      </c>
      <c r="Q13" s="19">
        <f t="shared" si="44"/>
        <v>38.159142135100062</v>
      </c>
      <c r="R13" s="19">
        <f t="shared" si="45"/>
        <v>37.900882329200073</v>
      </c>
      <c r="S13" s="19">
        <f t="shared" si="46"/>
        <v>37.71005345003644</v>
      </c>
      <c r="T13" s="19">
        <f t="shared" si="47"/>
        <v>37.865512854585205</v>
      </c>
      <c r="U13" s="19">
        <f t="shared" si="48"/>
        <v>37.944195841365676</v>
      </c>
      <c r="V13" s="19">
        <f t="shared" si="49"/>
        <v>38.030031826944374</v>
      </c>
      <c r="W13" s="19">
        <f t="shared" si="50"/>
        <v>38.214580174848408</v>
      </c>
      <c r="X13" s="19">
        <f t="shared" si="51"/>
        <v>38.415905645289172</v>
      </c>
      <c r="Y13" s="19">
        <f t="shared" si="3"/>
        <v>38.726442522133645</v>
      </c>
      <c r="Z13" s="19">
        <f t="shared" si="4"/>
        <v>38.445375313401996</v>
      </c>
      <c r="AA13" s="19">
        <f t="shared" si="5"/>
        <v>38.247697186370921</v>
      </c>
      <c r="AB13" s="19">
        <f t="shared" si="6"/>
        <v>38.150892661752366</v>
      </c>
      <c r="AC13" s="19">
        <f t="shared" si="7"/>
        <v>38.150142709629847</v>
      </c>
      <c r="AD13" s="19">
        <f t="shared" si="8"/>
        <v>38.172802744214373</v>
      </c>
      <c r="AE13" s="19">
        <f t="shared" si="9"/>
        <v>38.214870861866913</v>
      </c>
      <c r="AF13" s="19">
        <f t="shared" si="10"/>
        <v>38.246630680710702</v>
      </c>
      <c r="AG13" s="19">
        <f t="shared" si="11"/>
        <v>38.274124757014796</v>
      </c>
      <c r="AH13" s="19">
        <f t="shared" si="12"/>
        <v>38.296315023384835</v>
      </c>
      <c r="AI13" s="19">
        <f t="shared" si="13"/>
        <v>38.303745464160876</v>
      </c>
      <c r="AJ13" s="19">
        <f t="shared" si="14"/>
        <v>38.293549084058306</v>
      </c>
      <c r="AK13" s="19">
        <f t="shared" si="15"/>
        <v>38.254195135142368</v>
      </c>
      <c r="AL13" s="19">
        <f t="shared" si="16"/>
        <v>38.236815118936939</v>
      </c>
      <c r="AM13" s="19">
        <f t="shared" si="17"/>
        <v>38.235825840079301</v>
      </c>
      <c r="AN13" s="19">
        <f t="shared" si="18"/>
        <v>38.243547038109028</v>
      </c>
      <c r="AO13" s="19">
        <f t="shared" si="19"/>
        <v>38.252038340698043</v>
      </c>
      <c r="AP13" s="19">
        <f t="shared" si="20"/>
        <v>38.259241576742014</v>
      </c>
      <c r="AQ13" s="19">
        <f t="shared" si="21"/>
        <v>38.263275278094291</v>
      </c>
      <c r="AR13" s="19">
        <f t="shared" si="22"/>
        <v>38.264788423310975</v>
      </c>
      <c r="AS13" s="19">
        <f t="shared" si="23"/>
        <v>38.263939665701542</v>
      </c>
      <c r="AT13" s="19">
        <f t="shared" si="24"/>
        <v>38.260996451366694</v>
      </c>
      <c r="AU13" s="19">
        <f t="shared" si="25"/>
        <v>38.257110177476314</v>
      </c>
      <c r="AV13" s="19">
        <f t="shared" si="26"/>
        <v>38.253797549605217</v>
      </c>
      <c r="AW13" s="19">
        <f t="shared" si="27"/>
        <v>38.25376140546549</v>
      </c>
      <c r="AX13" s="19">
        <f t="shared" si="28"/>
        <v>38.255301976968077</v>
      </c>
      <c r="AY13" s="19">
        <f t="shared" si="29"/>
        <v>38.257072534867063</v>
      </c>
      <c r="AZ13" s="19">
        <f t="shared" si="30"/>
        <v>38.258302125481428</v>
      </c>
      <c r="BA13" s="19">
        <f t="shared" si="31"/>
        <v>38.258871560461735</v>
      </c>
      <c r="BB13" s="19">
        <f t="shared" si="32"/>
        <v>38.258837922618071</v>
      </c>
      <c r="BC13" s="19">
        <f t="shared" si="33"/>
        <v>38.258434526665688</v>
      </c>
      <c r="BD13" s="19">
        <f t="shared" si="34"/>
        <v>38.257856899697934</v>
      </c>
      <c r="BE13" s="19">
        <f t="shared" si="35"/>
        <v>38.257303920970337</v>
      </c>
      <c r="BF13" s="19">
        <f t="shared" si="36"/>
        <v>38.25696823638885</v>
      </c>
      <c r="BG13" s="19">
        <f t="shared" si="37"/>
        <v>38.256955332653625</v>
      </c>
      <c r="BH13" s="19">
        <f t="shared" si="38"/>
        <v>38.25724240383984</v>
      </c>
      <c r="BI13" s="19">
        <f t="shared" si="39"/>
        <v>38.257558858237509</v>
      </c>
      <c r="BJ13" s="19">
        <f t="shared" si="40"/>
        <v>38.257764029262006</v>
      </c>
      <c r="BK13" s="19">
        <f t="shared" si="41"/>
        <v>38.257826892388827</v>
      </c>
    </row>
    <row r="14" spans="2:63" x14ac:dyDescent="0.2">
      <c r="B14" s="14" t="s">
        <v>83</v>
      </c>
      <c r="C14" s="18">
        <v>76</v>
      </c>
      <c r="D14" s="18">
        <v>76</v>
      </c>
      <c r="E14" s="18">
        <v>71</v>
      </c>
      <c r="F14" s="18">
        <v>61</v>
      </c>
      <c r="G14" s="18">
        <v>97</v>
      </c>
      <c r="H14" s="18">
        <v>104</v>
      </c>
      <c r="I14" s="18">
        <v>101</v>
      </c>
      <c r="J14" s="18">
        <v>104</v>
      </c>
      <c r="K14" s="18">
        <v>104</v>
      </c>
      <c r="L14" s="20">
        <v>105</v>
      </c>
      <c r="M14" s="20">
        <v>103</v>
      </c>
      <c r="N14" s="19">
        <f t="shared" si="2"/>
        <v>91.090909090909093</v>
      </c>
      <c r="O14" s="19">
        <f t="shared" si="42"/>
        <v>92.462809917355372</v>
      </c>
      <c r="P14" s="19">
        <f t="shared" si="43"/>
        <v>93.959429000751328</v>
      </c>
      <c r="Q14" s="19">
        <f t="shared" si="44"/>
        <v>96.046649819001445</v>
      </c>
      <c r="R14" s="19">
        <f t="shared" si="45"/>
        <v>99.23270889345612</v>
      </c>
      <c r="S14" s="19">
        <f t="shared" si="46"/>
        <v>99.435682429224869</v>
      </c>
      <c r="T14" s="19">
        <f t="shared" si="47"/>
        <v>99.020744468245297</v>
      </c>
      <c r="U14" s="19">
        <f t="shared" si="48"/>
        <v>98.840812147176678</v>
      </c>
      <c r="V14" s="19">
        <f t="shared" si="49"/>
        <v>98.371795069647291</v>
      </c>
      <c r="W14" s="19">
        <f t="shared" si="50"/>
        <v>97.860140075978862</v>
      </c>
      <c r="X14" s="19">
        <f t="shared" si="51"/>
        <v>97.21106190106785</v>
      </c>
      <c r="Y14" s="19">
        <f t="shared" si="3"/>
        <v>96.684794801164927</v>
      </c>
      <c r="Z14" s="19">
        <f t="shared" si="4"/>
        <v>97.193329865733645</v>
      </c>
      <c r="AA14" s="19">
        <f t="shared" si="5"/>
        <v>97.623377133768045</v>
      </c>
      <c r="AB14" s="19">
        <f t="shared" si="6"/>
        <v>97.956463327678648</v>
      </c>
      <c r="AC14" s="19">
        <f t="shared" si="7"/>
        <v>98.130082737558368</v>
      </c>
      <c r="AD14" s="19">
        <f t="shared" si="8"/>
        <v>98.029843996113129</v>
      </c>
      <c r="AE14" s="19">
        <f t="shared" si="9"/>
        <v>97.902040502193898</v>
      </c>
      <c r="AF14" s="19">
        <f t="shared" si="10"/>
        <v>97.800340141643758</v>
      </c>
      <c r="AG14" s="19">
        <f t="shared" si="11"/>
        <v>97.705751777504389</v>
      </c>
      <c r="AH14" s="19">
        <f t="shared" si="12"/>
        <v>97.645202387309595</v>
      </c>
      <c r="AI14" s="19">
        <f t="shared" si="13"/>
        <v>97.625662597430576</v>
      </c>
      <c r="AJ14" s="19">
        <f t="shared" si="14"/>
        <v>97.66335356982718</v>
      </c>
      <c r="AK14" s="19">
        <f t="shared" si="15"/>
        <v>97.752313457887382</v>
      </c>
      <c r="AL14" s="19">
        <f t="shared" si="16"/>
        <v>97.803130148083198</v>
      </c>
      <c r="AM14" s="19">
        <f t="shared" si="17"/>
        <v>97.819471331202749</v>
      </c>
      <c r="AN14" s="19">
        <f t="shared" si="18"/>
        <v>97.807017513341307</v>
      </c>
      <c r="AO14" s="19">
        <f t="shared" si="19"/>
        <v>97.777647947503382</v>
      </c>
      <c r="AP14" s="19">
        <f t="shared" si="20"/>
        <v>97.754721033993391</v>
      </c>
      <c r="AQ14" s="19">
        <f t="shared" si="21"/>
        <v>97.741328355066074</v>
      </c>
      <c r="AR14" s="19">
        <f t="shared" si="22"/>
        <v>97.735963647195376</v>
      </c>
      <c r="AS14" s="19">
        <f t="shared" si="23"/>
        <v>97.738710180803665</v>
      </c>
      <c r="AT14" s="19">
        <f t="shared" si="24"/>
        <v>97.747210889303133</v>
      </c>
      <c r="AU14" s="19">
        <f t="shared" si="25"/>
        <v>97.758260734018805</v>
      </c>
      <c r="AV14" s="19">
        <f t="shared" si="26"/>
        <v>97.766888658036223</v>
      </c>
      <c r="AW14" s="19">
        <f t="shared" si="27"/>
        <v>97.768213676231568</v>
      </c>
      <c r="AX14" s="19">
        <f t="shared" si="28"/>
        <v>97.765039451517794</v>
      </c>
      <c r="AY14" s="19">
        <f t="shared" si="29"/>
        <v>97.76009109881916</v>
      </c>
      <c r="AZ14" s="19">
        <f t="shared" si="30"/>
        <v>97.755825061135326</v>
      </c>
      <c r="BA14" s="19">
        <f t="shared" si="31"/>
        <v>97.753841162374599</v>
      </c>
      <c r="BB14" s="19">
        <f t="shared" si="32"/>
        <v>97.753761174045607</v>
      </c>
      <c r="BC14" s="19">
        <f t="shared" si="33"/>
        <v>97.754891430316462</v>
      </c>
      <c r="BD14" s="19">
        <f t="shared" si="34"/>
        <v>97.756612137872949</v>
      </c>
      <c r="BE14" s="19">
        <f t="shared" si="35"/>
        <v>97.758239588515593</v>
      </c>
      <c r="BF14" s="19">
        <f t="shared" si="36"/>
        <v>97.759242197534888</v>
      </c>
      <c r="BG14" s="19">
        <f t="shared" si="37"/>
        <v>97.759331421490927</v>
      </c>
      <c r="BH14" s="19">
        <f t="shared" si="38"/>
        <v>97.758644399986807</v>
      </c>
      <c r="BI14" s="19">
        <f t="shared" si="39"/>
        <v>97.757774465782759</v>
      </c>
      <c r="BJ14" s="19">
        <f t="shared" si="40"/>
        <v>97.757114012534103</v>
      </c>
      <c r="BK14" s="19">
        <f t="shared" si="41"/>
        <v>97.756843368326372</v>
      </c>
    </row>
    <row r="15" spans="2:63" x14ac:dyDescent="0.2">
      <c r="B15" s="14" t="s">
        <v>84</v>
      </c>
      <c r="C15" s="18">
        <v>96</v>
      </c>
      <c r="D15" s="18">
        <v>95</v>
      </c>
      <c r="E15" s="18">
        <v>136</v>
      </c>
      <c r="F15" s="18">
        <v>129</v>
      </c>
      <c r="G15" s="18">
        <v>124</v>
      </c>
      <c r="H15" s="18">
        <v>104</v>
      </c>
      <c r="I15" s="18">
        <v>93</v>
      </c>
      <c r="J15" s="18">
        <v>108</v>
      </c>
      <c r="K15" s="18">
        <v>115</v>
      </c>
      <c r="L15" s="20">
        <v>116</v>
      </c>
      <c r="M15" s="20">
        <v>114</v>
      </c>
      <c r="N15" s="19">
        <f t="shared" si="2"/>
        <v>111.81818181818181</v>
      </c>
      <c r="O15" s="19">
        <f t="shared" si="42"/>
        <v>113.25619834710743</v>
      </c>
      <c r="P15" s="19">
        <f t="shared" si="43"/>
        <v>114.91585274229901</v>
      </c>
      <c r="Q15" s="19">
        <f t="shared" si="44"/>
        <v>112.99911208250801</v>
      </c>
      <c r="R15" s="19">
        <f t="shared" si="45"/>
        <v>111.54448590819057</v>
      </c>
      <c r="S15" s="19">
        <f t="shared" si="46"/>
        <v>110.41216644529881</v>
      </c>
      <c r="T15" s="19">
        <f t="shared" si="47"/>
        <v>110.99509066759869</v>
      </c>
      <c r="U15" s="19">
        <f t="shared" si="48"/>
        <v>112.63100800101675</v>
      </c>
      <c r="V15" s="19">
        <f t="shared" si="49"/>
        <v>113.05200872838191</v>
      </c>
      <c r="W15" s="19">
        <f t="shared" si="50"/>
        <v>112.87491861278026</v>
      </c>
      <c r="X15" s="19">
        <f t="shared" si="51"/>
        <v>112.59082030485119</v>
      </c>
      <c r="Y15" s="19">
        <f t="shared" si="3"/>
        <v>112.46271305983768</v>
      </c>
      <c r="Z15" s="19">
        <f t="shared" si="4"/>
        <v>112.52130680907909</v>
      </c>
      <c r="AA15" s="19">
        <f t="shared" si="5"/>
        <v>112.45449848744016</v>
      </c>
      <c r="AB15" s="19">
        <f t="shared" si="6"/>
        <v>112.23073900972572</v>
      </c>
      <c r="AC15" s="19">
        <f t="shared" si="7"/>
        <v>112.16088691220007</v>
      </c>
      <c r="AD15" s="19">
        <f t="shared" si="8"/>
        <v>112.21692336711003</v>
      </c>
      <c r="AE15" s="19">
        <f t="shared" si="9"/>
        <v>112.38099217818377</v>
      </c>
      <c r="AF15" s="19">
        <f t="shared" si="10"/>
        <v>112.50698322460062</v>
      </c>
      <c r="AG15" s="19">
        <f t="shared" si="11"/>
        <v>112.4957082449264</v>
      </c>
      <c r="AH15" s="19">
        <f t="shared" si="12"/>
        <v>112.44513547370319</v>
      </c>
      <c r="AI15" s="19">
        <f t="shared" si="13"/>
        <v>112.40606427924163</v>
      </c>
      <c r="AJ15" s="19">
        <f t="shared" si="14"/>
        <v>112.38926827691348</v>
      </c>
      <c r="AK15" s="19">
        <f t="shared" si="15"/>
        <v>112.38259147846584</v>
      </c>
      <c r="AL15" s="19">
        <f t="shared" si="16"/>
        <v>112.36998099386462</v>
      </c>
      <c r="AM15" s="19">
        <f t="shared" si="17"/>
        <v>112.36229758535775</v>
      </c>
      <c r="AN15" s="19">
        <f t="shared" si="18"/>
        <v>112.37425745586978</v>
      </c>
      <c r="AO15" s="19">
        <f t="shared" si="19"/>
        <v>112.39365477802157</v>
      </c>
      <c r="AP15" s="19">
        <f t="shared" si="20"/>
        <v>112.4097212699226</v>
      </c>
      <c r="AQ15" s="19">
        <f t="shared" si="21"/>
        <v>112.41233300553522</v>
      </c>
      <c r="AR15" s="19">
        <f t="shared" si="22"/>
        <v>112.40372844016564</v>
      </c>
      <c r="AS15" s="19">
        <f t="shared" si="23"/>
        <v>112.39536663973284</v>
      </c>
      <c r="AT15" s="19">
        <f t="shared" si="24"/>
        <v>112.39084220028099</v>
      </c>
      <c r="AU15" s="19">
        <f t="shared" si="25"/>
        <v>112.38945837492092</v>
      </c>
      <c r="AV15" s="19">
        <f t="shared" si="26"/>
        <v>112.38947565655798</v>
      </c>
      <c r="AW15" s="19">
        <f t="shared" si="27"/>
        <v>112.39010149093001</v>
      </c>
      <c r="AX15" s="19">
        <f t="shared" si="28"/>
        <v>112.39193062702684</v>
      </c>
      <c r="AY15" s="19">
        <f t="shared" si="29"/>
        <v>112.39462453990585</v>
      </c>
      <c r="AZ15" s="19">
        <f t="shared" si="30"/>
        <v>112.39647609300003</v>
      </c>
      <c r="BA15" s="19">
        <f t="shared" si="31"/>
        <v>112.39673257617989</v>
      </c>
      <c r="BB15" s="19">
        <f t="shared" si="32"/>
        <v>112.39555178583964</v>
      </c>
      <c r="BC15" s="19">
        <f t="shared" si="33"/>
        <v>112.39402622041278</v>
      </c>
      <c r="BD15" s="19">
        <f t="shared" si="34"/>
        <v>112.39314420043524</v>
      </c>
      <c r="BE15" s="19">
        <f t="shared" si="35"/>
        <v>112.39294216049912</v>
      </c>
      <c r="BF15" s="19">
        <f t="shared" si="36"/>
        <v>112.3931330659735</v>
      </c>
      <c r="BG15" s="19">
        <f t="shared" si="37"/>
        <v>112.39346712879643</v>
      </c>
      <c r="BH15" s="19">
        <f t="shared" si="38"/>
        <v>112.39382998990904</v>
      </c>
      <c r="BI15" s="19">
        <f t="shared" si="39"/>
        <v>112.39416894436168</v>
      </c>
      <c r="BJ15" s="19">
        <f t="shared" si="40"/>
        <v>112.39437242775575</v>
      </c>
      <c r="BK15" s="19">
        <f t="shared" si="41"/>
        <v>112.39434950846939</v>
      </c>
    </row>
    <row r="16" spans="2:63" x14ac:dyDescent="0.2">
      <c r="B16" s="17" t="s">
        <v>85</v>
      </c>
      <c r="C16" s="18">
        <f t="shared" ref="C16:M16" si="52">AVERAGE(C13:C15)</f>
        <v>75.666666666666671</v>
      </c>
      <c r="D16" s="18">
        <f t="shared" si="52"/>
        <v>75.333333333333329</v>
      </c>
      <c r="E16" s="18">
        <f t="shared" si="52"/>
        <v>86.333333333333329</v>
      </c>
      <c r="F16" s="18">
        <f t="shared" si="52"/>
        <v>77</v>
      </c>
      <c r="G16" s="18">
        <f t="shared" si="52"/>
        <v>87</v>
      </c>
      <c r="H16" s="18">
        <f t="shared" si="52"/>
        <v>81.333333333333329</v>
      </c>
      <c r="I16" s="18">
        <f t="shared" si="52"/>
        <v>77</v>
      </c>
      <c r="J16" s="18">
        <f t="shared" si="52"/>
        <v>83</v>
      </c>
      <c r="K16" s="18">
        <f t="shared" si="52"/>
        <v>85</v>
      </c>
      <c r="L16" s="19">
        <f t="shared" si="52"/>
        <v>85.666666666666671</v>
      </c>
      <c r="M16" s="19">
        <f t="shared" si="52"/>
        <v>84</v>
      </c>
      <c r="N16" s="19">
        <f t="shared" si="2"/>
        <v>81.575757575757564</v>
      </c>
      <c r="O16" s="19">
        <f t="shared" si="42"/>
        <v>82.112947658402206</v>
      </c>
      <c r="P16" s="19">
        <f t="shared" si="43"/>
        <v>82.729276233408441</v>
      </c>
      <c r="Q16" s="19">
        <f t="shared" si="44"/>
        <v>82.401634678869826</v>
      </c>
      <c r="R16" s="19">
        <f t="shared" si="45"/>
        <v>82.892692376948901</v>
      </c>
      <c r="S16" s="19">
        <f t="shared" si="46"/>
        <v>82.519300774853349</v>
      </c>
      <c r="T16" s="19">
        <f t="shared" si="47"/>
        <v>82.627115996809721</v>
      </c>
      <c r="U16" s="19">
        <f t="shared" si="48"/>
        <v>83.138671996519719</v>
      </c>
      <c r="V16" s="19">
        <f t="shared" si="49"/>
        <v>83.151278541657859</v>
      </c>
      <c r="W16" s="19">
        <f t="shared" si="50"/>
        <v>82.983212954535844</v>
      </c>
      <c r="X16" s="19">
        <f t="shared" si="51"/>
        <v>82.7392626170694</v>
      </c>
      <c r="Y16" s="19">
        <f t="shared" si="3"/>
        <v>82.624650127712073</v>
      </c>
      <c r="Z16" s="19">
        <f t="shared" si="4"/>
        <v>82.720003996071583</v>
      </c>
      <c r="AA16" s="19">
        <f t="shared" si="5"/>
        <v>82.775190935859712</v>
      </c>
      <c r="AB16" s="19">
        <f t="shared" si="6"/>
        <v>82.779364999718922</v>
      </c>
      <c r="AC16" s="19">
        <f t="shared" si="7"/>
        <v>82.813704119796114</v>
      </c>
      <c r="AD16" s="19">
        <f t="shared" si="8"/>
        <v>82.80652336914585</v>
      </c>
      <c r="AE16" s="19">
        <f t="shared" si="9"/>
        <v>82.832634514081533</v>
      </c>
      <c r="AF16" s="19">
        <f t="shared" si="10"/>
        <v>82.8513180156517</v>
      </c>
      <c r="AG16" s="19">
        <f t="shared" si="11"/>
        <v>82.825194926481885</v>
      </c>
      <c r="AH16" s="19">
        <f t="shared" si="12"/>
        <v>82.795550961465878</v>
      </c>
      <c r="AI16" s="19">
        <f t="shared" si="13"/>
        <v>82.778490780277693</v>
      </c>
      <c r="AJ16" s="19">
        <f t="shared" si="14"/>
        <v>82.782056976933006</v>
      </c>
      <c r="AK16" s="19">
        <f t="shared" si="15"/>
        <v>82.796366690498544</v>
      </c>
      <c r="AL16" s="19">
        <f t="shared" si="16"/>
        <v>82.803308753628258</v>
      </c>
      <c r="AM16" s="19">
        <f t="shared" si="17"/>
        <v>82.805864918879948</v>
      </c>
      <c r="AN16" s="19">
        <f t="shared" si="18"/>
        <v>82.808274002440044</v>
      </c>
      <c r="AO16" s="19">
        <f t="shared" si="19"/>
        <v>82.807780355407658</v>
      </c>
      <c r="AP16" s="19">
        <f t="shared" si="20"/>
        <v>82.807894626886011</v>
      </c>
      <c r="AQ16" s="19">
        <f t="shared" si="21"/>
        <v>82.805645546231872</v>
      </c>
      <c r="AR16" s="19">
        <f t="shared" si="22"/>
        <v>82.801493503557339</v>
      </c>
      <c r="AS16" s="19">
        <f t="shared" si="23"/>
        <v>82.799338828746016</v>
      </c>
      <c r="AT16" s="19">
        <f t="shared" si="24"/>
        <v>82.799683180316947</v>
      </c>
      <c r="AU16" s="19">
        <f t="shared" si="25"/>
        <v>82.801609762138696</v>
      </c>
      <c r="AV16" s="19">
        <f t="shared" si="26"/>
        <v>82.803387288066489</v>
      </c>
      <c r="AW16" s="19">
        <f t="shared" si="27"/>
        <v>82.804025524209024</v>
      </c>
      <c r="AX16" s="19">
        <f t="shared" si="28"/>
        <v>82.804090685170905</v>
      </c>
      <c r="AY16" s="19">
        <f t="shared" si="29"/>
        <v>82.803929391197357</v>
      </c>
      <c r="AZ16" s="19">
        <f t="shared" si="30"/>
        <v>82.803534426538931</v>
      </c>
      <c r="BA16" s="19">
        <f t="shared" si="31"/>
        <v>82.803148433005404</v>
      </c>
      <c r="BB16" s="19">
        <f t="shared" si="32"/>
        <v>82.802716960834445</v>
      </c>
      <c r="BC16" s="19">
        <f t="shared" si="33"/>
        <v>82.802450725798323</v>
      </c>
      <c r="BD16" s="19">
        <f t="shared" si="34"/>
        <v>82.802537746002045</v>
      </c>
      <c r="BE16" s="19">
        <f t="shared" si="35"/>
        <v>82.80282855666168</v>
      </c>
      <c r="BF16" s="19">
        <f t="shared" si="36"/>
        <v>82.803114499965758</v>
      </c>
      <c r="BG16" s="19">
        <f t="shared" si="37"/>
        <v>82.803251294313668</v>
      </c>
      <c r="BH16" s="19">
        <f t="shared" si="38"/>
        <v>82.803238931245232</v>
      </c>
      <c r="BI16" s="19">
        <f t="shared" si="39"/>
        <v>82.803167422793976</v>
      </c>
      <c r="BJ16" s="19">
        <f t="shared" si="40"/>
        <v>82.803083489850621</v>
      </c>
      <c r="BK16" s="19">
        <f t="shared" si="41"/>
        <v>82.803006589728184</v>
      </c>
    </row>
    <row r="17" spans="2:63" x14ac:dyDescent="0.2">
      <c r="B17" s="17" t="s">
        <v>86</v>
      </c>
      <c r="C17" s="18">
        <v>79.400000000000006</v>
      </c>
      <c r="D17" s="18">
        <v>111.55</v>
      </c>
      <c r="E17" s="18">
        <v>112.73</v>
      </c>
      <c r="F17" s="18">
        <v>105.85</v>
      </c>
      <c r="G17" s="18">
        <v>96.51</v>
      </c>
      <c r="H17" s="18">
        <v>49.21</v>
      </c>
      <c r="I17" s="18">
        <v>40.130000000000003</v>
      </c>
      <c r="J17" s="18">
        <v>51.19</v>
      </c>
      <c r="K17" s="18">
        <v>67.47</v>
      </c>
      <c r="L17" s="19">
        <v>62.37</v>
      </c>
      <c r="M17" s="19">
        <v>40.39</v>
      </c>
      <c r="N17" s="19">
        <f t="shared" si="2"/>
        <v>74.25454545454545</v>
      </c>
      <c r="O17" s="19">
        <f t="shared" si="42"/>
        <v>73.786776859504144</v>
      </c>
      <c r="P17" s="19">
        <f t="shared" si="43"/>
        <v>70.353756574004493</v>
      </c>
      <c r="Q17" s="19">
        <f t="shared" si="44"/>
        <v>66.501370808004921</v>
      </c>
      <c r="R17" s="19">
        <f t="shared" si="45"/>
        <v>62.924222699641724</v>
      </c>
      <c r="S17" s="19">
        <f t="shared" si="46"/>
        <v>59.870970217790976</v>
      </c>
      <c r="T17" s="19">
        <f t="shared" si="47"/>
        <v>60.840149328499244</v>
      </c>
      <c r="U17" s="19">
        <f t="shared" si="48"/>
        <v>62.722890176544631</v>
      </c>
      <c r="V17" s="19">
        <f t="shared" si="49"/>
        <v>63.771334738048694</v>
      </c>
      <c r="W17" s="19">
        <f t="shared" si="50"/>
        <v>63.435092441507663</v>
      </c>
      <c r="X17" s="19">
        <f t="shared" si="51"/>
        <v>63.531919027099271</v>
      </c>
      <c r="Y17" s="19">
        <f t="shared" si="3"/>
        <v>65.635729847744656</v>
      </c>
      <c r="Z17" s="19">
        <f t="shared" si="4"/>
        <v>64.852201156217319</v>
      </c>
      <c r="AA17" s="19">
        <f t="shared" si="5"/>
        <v>64.039967001373057</v>
      </c>
      <c r="AB17" s="19">
        <f t="shared" si="6"/>
        <v>63.465986131133839</v>
      </c>
      <c r="AC17" s="19">
        <f t="shared" si="7"/>
        <v>63.190042069600096</v>
      </c>
      <c r="AD17" s="19">
        <f t="shared" si="8"/>
        <v>63.214207466869034</v>
      </c>
      <c r="AE17" s="19">
        <f t="shared" si="9"/>
        <v>63.518138125876135</v>
      </c>
      <c r="AF17" s="19">
        <f t="shared" si="10"/>
        <v>63.761591652910397</v>
      </c>
      <c r="AG17" s="19">
        <f t="shared" si="11"/>
        <v>63.856019059852741</v>
      </c>
      <c r="AH17" s="19">
        <f t="shared" si="12"/>
        <v>63.8637176345622</v>
      </c>
      <c r="AI17" s="19">
        <f t="shared" si="13"/>
        <v>63.902683561203531</v>
      </c>
      <c r="AJ17" s="19">
        <f t="shared" si="14"/>
        <v>63.936389427940277</v>
      </c>
      <c r="AK17" s="19">
        <f t="shared" si="15"/>
        <v>63.781903935230794</v>
      </c>
      <c r="AL17" s="19">
        <f t="shared" si="16"/>
        <v>63.684604187868381</v>
      </c>
      <c r="AM17" s="19">
        <f t="shared" si="17"/>
        <v>63.65229847754977</v>
      </c>
      <c r="AN17" s="19">
        <f t="shared" si="18"/>
        <v>63.669235963587582</v>
      </c>
      <c r="AO17" s="19">
        <f t="shared" si="19"/>
        <v>63.71279904485916</v>
      </c>
      <c r="AP17" s="19">
        <f t="shared" si="20"/>
        <v>63.758125551949178</v>
      </c>
      <c r="AQ17" s="19">
        <f t="shared" si="21"/>
        <v>63.779942590683092</v>
      </c>
      <c r="AR17" s="19">
        <f t="shared" si="22"/>
        <v>63.781610857753343</v>
      </c>
      <c r="AS17" s="19">
        <f t="shared" si="23"/>
        <v>63.77484647574429</v>
      </c>
      <c r="AT17" s="19">
        <f t="shared" si="24"/>
        <v>63.766767279488128</v>
      </c>
      <c r="AU17" s="19">
        <f t="shared" si="25"/>
        <v>63.754411253877635</v>
      </c>
      <c r="AV17" s="19">
        <f t="shared" si="26"/>
        <v>63.7378677835083</v>
      </c>
      <c r="AW17" s="19">
        <f t="shared" si="27"/>
        <v>63.733864496988069</v>
      </c>
      <c r="AX17" s="19">
        <f t="shared" si="28"/>
        <v>63.738342706908043</v>
      </c>
      <c r="AY17" s="19">
        <f t="shared" si="29"/>
        <v>63.746164909576983</v>
      </c>
      <c r="AZ17" s="19">
        <f t="shared" si="30"/>
        <v>63.753158450121482</v>
      </c>
      <c r="BA17" s="19">
        <f t="shared" si="31"/>
        <v>63.756827486963509</v>
      </c>
      <c r="BB17" s="19">
        <f t="shared" si="32"/>
        <v>63.756709481055729</v>
      </c>
      <c r="BC17" s="19">
        <f t="shared" si="33"/>
        <v>63.754597380180506</v>
      </c>
      <c r="BD17" s="19">
        <f t="shared" si="34"/>
        <v>63.752141609492057</v>
      </c>
      <c r="BE17" s="19">
        <f t="shared" si="35"/>
        <v>63.750077530741855</v>
      </c>
      <c r="BF17" s="19">
        <f t="shared" si="36"/>
        <v>63.748560280855827</v>
      </c>
      <c r="BG17" s="19">
        <f t="shared" si="37"/>
        <v>63.748028374217483</v>
      </c>
      <c r="BH17" s="19">
        <f t="shared" si="38"/>
        <v>63.748952064281958</v>
      </c>
      <c r="BI17" s="19">
        <f t="shared" si="39"/>
        <v>63.750323661308677</v>
      </c>
      <c r="BJ17" s="19">
        <f t="shared" si="40"/>
        <v>63.751412838981466</v>
      </c>
      <c r="BK17" s="19">
        <f t="shared" si="41"/>
        <v>63.751889923472774</v>
      </c>
    </row>
    <row r="18" spans="2:63" x14ac:dyDescent="0.2">
      <c r="B18" s="3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</row>
    <row r="19" spans="2:63" x14ac:dyDescent="0.2">
      <c r="B19" s="3"/>
      <c r="L19" s="43" t="s">
        <v>87</v>
      </c>
      <c r="M19" s="44"/>
      <c r="N19" s="44"/>
      <c r="Q19" s="43" t="s">
        <v>87</v>
      </c>
      <c r="R19" s="44"/>
      <c r="S19" s="44"/>
    </row>
    <row r="20" spans="2:63" x14ac:dyDescent="0.2">
      <c r="B20" s="3" t="s">
        <v>88</v>
      </c>
      <c r="L20" s="24">
        <v>5799000</v>
      </c>
      <c r="M20" s="14" t="s">
        <v>89</v>
      </c>
      <c r="N20" s="14" t="s">
        <v>161</v>
      </c>
      <c r="Q20" s="24">
        <v>1000000</v>
      </c>
      <c r="R20" s="14" t="s">
        <v>160</v>
      </c>
      <c r="S20" s="14" t="s">
        <v>161</v>
      </c>
    </row>
    <row r="21" spans="2:63" ht="15.75" customHeight="1" x14ac:dyDescent="0.2">
      <c r="B21" s="25" t="s">
        <v>90</v>
      </c>
    </row>
    <row r="22" spans="2:63" ht="15.75" customHeight="1" x14ac:dyDescent="0.2">
      <c r="B22" s="3" t="s">
        <v>91</v>
      </c>
    </row>
    <row r="23" spans="2:63" ht="15.75" customHeight="1" x14ac:dyDescent="0.2"/>
    <row r="24" spans="2:63" ht="15.75" customHeight="1" x14ac:dyDescent="0.2"/>
    <row r="25" spans="2:63" ht="15.75" customHeight="1" x14ac:dyDescent="0.2"/>
    <row r="26" spans="2:63" ht="15.75" customHeight="1" x14ac:dyDescent="0.2"/>
    <row r="27" spans="2:63" ht="15.75" customHeight="1" x14ac:dyDescent="0.2"/>
    <row r="28" spans="2:63" ht="15.75" customHeight="1" x14ac:dyDescent="0.2"/>
    <row r="29" spans="2:63" ht="15.75" customHeight="1" x14ac:dyDescent="0.2"/>
    <row r="30" spans="2:63" ht="15.75" customHeight="1" x14ac:dyDescent="0.2"/>
    <row r="31" spans="2:63" ht="15.75" customHeight="1" x14ac:dyDescent="0.2"/>
    <row r="32" spans="2:6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spans="1:4" ht="15.75" customHeight="1" x14ac:dyDescent="0.2"/>
    <row r="50" spans="1:4" ht="15.75" customHeight="1" x14ac:dyDescent="0.2"/>
    <row r="51" spans="1:4" ht="15.75" customHeight="1" x14ac:dyDescent="0.2"/>
    <row r="52" spans="1:4" ht="15.75" customHeight="1" x14ac:dyDescent="0.2"/>
    <row r="53" spans="1:4" ht="15.75" customHeight="1" x14ac:dyDescent="0.2"/>
    <row r="54" spans="1:4" ht="15.75" customHeight="1" x14ac:dyDescent="0.2"/>
    <row r="55" spans="1:4" ht="15.75" customHeight="1" x14ac:dyDescent="0.2">
      <c r="B55">
        <v>2019</v>
      </c>
      <c r="C55">
        <v>2020</v>
      </c>
      <c r="D55">
        <v>2021</v>
      </c>
    </row>
    <row r="56" spans="1:4" ht="15.75" customHeight="1" x14ac:dyDescent="0.2">
      <c r="A56" s="41" t="s">
        <v>159</v>
      </c>
      <c r="B56">
        <v>2.5299999999999998</v>
      </c>
      <c r="C56">
        <f>(B56+D56)/2</f>
        <v>2.99</v>
      </c>
      <c r="D56">
        <v>3.45</v>
      </c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L19:N19"/>
    <mergeCell ref="Q19:S19"/>
  </mergeCells>
  <pageMargins left="0.7" right="0.7" top="0.75" bottom="0.75" header="0" footer="0"/>
  <pageSetup orientation="landscape"/>
  <ignoredErrors>
    <ignoredError sqref="C16:L1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M1000"/>
  <sheetViews>
    <sheetView workbookViewId="0">
      <selection activeCell="AU27" sqref="AU27"/>
    </sheetView>
  </sheetViews>
  <sheetFormatPr baseColWidth="10" defaultColWidth="14.5" defaultRowHeight="15" customHeight="1" x14ac:dyDescent="0.2"/>
  <cols>
    <col min="1" max="1" width="32.83203125" customWidth="1"/>
    <col min="2" max="33" width="8.6640625" customWidth="1"/>
  </cols>
  <sheetData>
    <row r="1" spans="1:65" x14ac:dyDescent="0.2">
      <c r="A1" s="1" t="s">
        <v>92</v>
      </c>
      <c r="B1" s="26">
        <v>0.1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</row>
    <row r="2" spans="1:65" x14ac:dyDescent="0.2">
      <c r="A2" s="12" t="s">
        <v>93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65" x14ac:dyDescent="0.2"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</row>
    <row r="4" spans="1:65" x14ac:dyDescent="0.2">
      <c r="B4" s="27">
        <v>2019</v>
      </c>
      <c r="C4" s="27">
        <v>2020</v>
      </c>
      <c r="D4" s="27">
        <v>2021</v>
      </c>
      <c r="E4" s="27">
        <v>2022</v>
      </c>
      <c r="F4" s="27">
        <v>2023</v>
      </c>
      <c r="G4" s="27">
        <v>2024</v>
      </c>
      <c r="H4" s="27">
        <v>2025</v>
      </c>
      <c r="I4" s="27">
        <v>2026</v>
      </c>
      <c r="J4" s="27">
        <v>2027</v>
      </c>
      <c r="K4" s="27">
        <v>2028</v>
      </c>
      <c r="L4" s="27">
        <v>2029</v>
      </c>
      <c r="M4" s="27">
        <v>2030</v>
      </c>
      <c r="N4" s="27">
        <v>2031</v>
      </c>
      <c r="O4" s="27">
        <v>2032</v>
      </c>
      <c r="P4" s="27">
        <v>2033</v>
      </c>
      <c r="Q4" s="27">
        <v>2034</v>
      </c>
      <c r="R4" s="27">
        <v>2035</v>
      </c>
      <c r="S4" s="27">
        <v>2036</v>
      </c>
      <c r="T4" s="27">
        <v>2037</v>
      </c>
      <c r="U4" s="27">
        <v>2038</v>
      </c>
      <c r="V4" s="27">
        <v>2039</v>
      </c>
      <c r="W4" s="27">
        <v>2040</v>
      </c>
      <c r="X4" s="27">
        <v>2041</v>
      </c>
      <c r="Y4" s="27">
        <v>2042</v>
      </c>
      <c r="Z4" s="27">
        <v>2043</v>
      </c>
      <c r="AA4" s="27">
        <v>2044</v>
      </c>
      <c r="AB4" s="27">
        <v>2045</v>
      </c>
      <c r="AC4" s="27">
        <v>2046</v>
      </c>
      <c r="AD4" s="27">
        <v>2047</v>
      </c>
      <c r="AE4" s="27">
        <v>2048</v>
      </c>
      <c r="AF4" s="27">
        <v>2049</v>
      </c>
      <c r="AG4" s="1">
        <v>2050</v>
      </c>
      <c r="AH4" s="38">
        <v>2051</v>
      </c>
      <c r="AI4" s="38">
        <v>2052</v>
      </c>
      <c r="AJ4" s="38">
        <v>2053</v>
      </c>
      <c r="AK4" s="38">
        <v>2054</v>
      </c>
      <c r="AL4" s="38">
        <v>2055</v>
      </c>
      <c r="AM4" s="38">
        <v>2056</v>
      </c>
      <c r="AN4" s="38">
        <v>2057</v>
      </c>
      <c r="AO4" s="38">
        <v>2058</v>
      </c>
      <c r="AP4" s="38">
        <v>2059</v>
      </c>
      <c r="AQ4" s="38">
        <v>2060</v>
      </c>
      <c r="AR4" s="38">
        <v>2061</v>
      </c>
      <c r="AS4" s="38">
        <v>2062</v>
      </c>
      <c r="AT4" s="38">
        <v>2063</v>
      </c>
      <c r="AU4" s="38">
        <v>2064</v>
      </c>
      <c r="AV4" s="38">
        <v>2065</v>
      </c>
      <c r="AW4" s="38">
        <v>2066</v>
      </c>
      <c r="AX4" s="38">
        <v>2067</v>
      </c>
      <c r="AY4" s="38">
        <v>2068</v>
      </c>
      <c r="AZ4" s="38">
        <v>2069</v>
      </c>
      <c r="BA4" s="38">
        <v>2070</v>
      </c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</row>
    <row r="5" spans="1:65" x14ac:dyDescent="0.2">
      <c r="A5" s="3" t="s">
        <v>94</v>
      </c>
      <c r="B5" s="26">
        <f t="shared" ref="B5:BA5" si="0">$B$1</f>
        <v>0.1</v>
      </c>
      <c r="C5" s="26">
        <f t="shared" si="0"/>
        <v>0.1</v>
      </c>
      <c r="D5" s="26">
        <f t="shared" si="0"/>
        <v>0.1</v>
      </c>
      <c r="E5" s="26">
        <f t="shared" si="0"/>
        <v>0.1</v>
      </c>
      <c r="F5" s="26">
        <f t="shared" si="0"/>
        <v>0.1</v>
      </c>
      <c r="G5" s="26">
        <f t="shared" si="0"/>
        <v>0.1</v>
      </c>
      <c r="H5" s="26">
        <f t="shared" si="0"/>
        <v>0.1</v>
      </c>
      <c r="I5" s="26">
        <f t="shared" si="0"/>
        <v>0.1</v>
      </c>
      <c r="J5" s="26">
        <f t="shared" si="0"/>
        <v>0.1</v>
      </c>
      <c r="K5" s="26">
        <f t="shared" si="0"/>
        <v>0.1</v>
      </c>
      <c r="L5" s="26">
        <f t="shared" si="0"/>
        <v>0.1</v>
      </c>
      <c r="M5" s="26">
        <f t="shared" si="0"/>
        <v>0.1</v>
      </c>
      <c r="N5" s="26">
        <f t="shared" si="0"/>
        <v>0.1</v>
      </c>
      <c r="O5" s="26">
        <f t="shared" si="0"/>
        <v>0.1</v>
      </c>
      <c r="P5" s="26">
        <f t="shared" si="0"/>
        <v>0.1</v>
      </c>
      <c r="Q5" s="26">
        <f t="shared" si="0"/>
        <v>0.1</v>
      </c>
      <c r="R5" s="26">
        <f t="shared" si="0"/>
        <v>0.1</v>
      </c>
      <c r="S5" s="26">
        <f t="shared" si="0"/>
        <v>0.1</v>
      </c>
      <c r="T5" s="26">
        <f t="shared" si="0"/>
        <v>0.1</v>
      </c>
      <c r="U5" s="26">
        <f t="shared" si="0"/>
        <v>0.1</v>
      </c>
      <c r="V5" s="26">
        <f t="shared" si="0"/>
        <v>0.1</v>
      </c>
      <c r="W5" s="26">
        <f t="shared" si="0"/>
        <v>0.1</v>
      </c>
      <c r="X5" s="26">
        <f t="shared" si="0"/>
        <v>0.1</v>
      </c>
      <c r="Y5" s="26">
        <f t="shared" si="0"/>
        <v>0.1</v>
      </c>
      <c r="Z5" s="26">
        <f t="shared" si="0"/>
        <v>0.1</v>
      </c>
      <c r="AA5" s="26">
        <f t="shared" si="0"/>
        <v>0.1</v>
      </c>
      <c r="AB5" s="26">
        <f t="shared" si="0"/>
        <v>0.1</v>
      </c>
      <c r="AC5" s="26">
        <f t="shared" si="0"/>
        <v>0.1</v>
      </c>
      <c r="AD5" s="26">
        <f t="shared" si="0"/>
        <v>0.1</v>
      </c>
      <c r="AE5" s="26">
        <f t="shared" si="0"/>
        <v>0.1</v>
      </c>
      <c r="AF5" s="26">
        <f t="shared" si="0"/>
        <v>0.1</v>
      </c>
      <c r="AG5" s="26">
        <f t="shared" si="0"/>
        <v>0.1</v>
      </c>
      <c r="AH5" s="26">
        <f t="shared" si="0"/>
        <v>0.1</v>
      </c>
      <c r="AI5" s="26">
        <f t="shared" si="0"/>
        <v>0.1</v>
      </c>
      <c r="AJ5" s="26">
        <f t="shared" si="0"/>
        <v>0.1</v>
      </c>
      <c r="AK5" s="26">
        <f t="shared" si="0"/>
        <v>0.1</v>
      </c>
      <c r="AL5" s="26">
        <f t="shared" si="0"/>
        <v>0.1</v>
      </c>
      <c r="AM5" s="26">
        <f t="shared" si="0"/>
        <v>0.1</v>
      </c>
      <c r="AN5" s="26">
        <f t="shared" si="0"/>
        <v>0.1</v>
      </c>
      <c r="AO5" s="26">
        <f t="shared" si="0"/>
        <v>0.1</v>
      </c>
      <c r="AP5" s="26">
        <f t="shared" si="0"/>
        <v>0.1</v>
      </c>
      <c r="AQ5" s="26">
        <f t="shared" si="0"/>
        <v>0.1</v>
      </c>
      <c r="AR5" s="26">
        <f t="shared" si="0"/>
        <v>0.1</v>
      </c>
      <c r="AS5" s="26">
        <f t="shared" si="0"/>
        <v>0.1</v>
      </c>
      <c r="AT5" s="26">
        <f t="shared" si="0"/>
        <v>0.1</v>
      </c>
      <c r="AU5" s="26">
        <f t="shared" si="0"/>
        <v>0.1</v>
      </c>
      <c r="AV5" s="26">
        <f t="shared" si="0"/>
        <v>0.1</v>
      </c>
      <c r="AW5" s="26">
        <f t="shared" si="0"/>
        <v>0.1</v>
      </c>
      <c r="AX5" s="26">
        <f t="shared" si="0"/>
        <v>0.1</v>
      </c>
      <c r="AY5" s="26">
        <f t="shared" si="0"/>
        <v>0.1</v>
      </c>
      <c r="AZ5" s="26">
        <f t="shared" si="0"/>
        <v>0.1</v>
      </c>
      <c r="BA5" s="26">
        <f t="shared" si="0"/>
        <v>0.1</v>
      </c>
    </row>
    <row r="6" spans="1:65" x14ac:dyDescent="0.2">
      <c r="A6" s="3" t="s">
        <v>95</v>
      </c>
      <c r="B6" s="26">
        <f t="shared" ref="B6:BA6" si="1">$B$1</f>
        <v>0.1</v>
      </c>
      <c r="C6" s="26">
        <f t="shared" si="1"/>
        <v>0.1</v>
      </c>
      <c r="D6" s="26">
        <f t="shared" si="1"/>
        <v>0.1</v>
      </c>
      <c r="E6" s="26">
        <f t="shared" si="1"/>
        <v>0.1</v>
      </c>
      <c r="F6" s="26">
        <f t="shared" si="1"/>
        <v>0.1</v>
      </c>
      <c r="G6" s="26">
        <f t="shared" si="1"/>
        <v>0.1</v>
      </c>
      <c r="H6" s="26">
        <f t="shared" si="1"/>
        <v>0.1</v>
      </c>
      <c r="I6" s="26">
        <f t="shared" si="1"/>
        <v>0.1</v>
      </c>
      <c r="J6" s="26">
        <f t="shared" si="1"/>
        <v>0.1</v>
      </c>
      <c r="K6" s="26">
        <f t="shared" si="1"/>
        <v>0.1</v>
      </c>
      <c r="L6" s="26">
        <f t="shared" si="1"/>
        <v>0.1</v>
      </c>
      <c r="M6" s="26">
        <f t="shared" si="1"/>
        <v>0.1</v>
      </c>
      <c r="N6" s="26">
        <f t="shared" si="1"/>
        <v>0.1</v>
      </c>
      <c r="O6" s="26">
        <f t="shared" si="1"/>
        <v>0.1</v>
      </c>
      <c r="P6" s="26">
        <f t="shared" si="1"/>
        <v>0.1</v>
      </c>
      <c r="Q6" s="26">
        <f t="shared" si="1"/>
        <v>0.1</v>
      </c>
      <c r="R6" s="26">
        <f t="shared" si="1"/>
        <v>0.1</v>
      </c>
      <c r="S6" s="26">
        <f t="shared" si="1"/>
        <v>0.1</v>
      </c>
      <c r="T6" s="26">
        <f t="shared" si="1"/>
        <v>0.1</v>
      </c>
      <c r="U6" s="26">
        <f t="shared" si="1"/>
        <v>0.1</v>
      </c>
      <c r="V6" s="26">
        <f t="shared" si="1"/>
        <v>0.1</v>
      </c>
      <c r="W6" s="26">
        <f t="shared" si="1"/>
        <v>0.1</v>
      </c>
      <c r="X6" s="26">
        <f t="shared" si="1"/>
        <v>0.1</v>
      </c>
      <c r="Y6" s="26">
        <f t="shared" si="1"/>
        <v>0.1</v>
      </c>
      <c r="Z6" s="26">
        <f t="shared" si="1"/>
        <v>0.1</v>
      </c>
      <c r="AA6" s="26">
        <f t="shared" si="1"/>
        <v>0.1</v>
      </c>
      <c r="AB6" s="26">
        <f t="shared" si="1"/>
        <v>0.1</v>
      </c>
      <c r="AC6" s="26">
        <f t="shared" si="1"/>
        <v>0.1</v>
      </c>
      <c r="AD6" s="26">
        <f t="shared" si="1"/>
        <v>0.1</v>
      </c>
      <c r="AE6" s="26">
        <f t="shared" si="1"/>
        <v>0.1</v>
      </c>
      <c r="AF6" s="26">
        <f t="shared" si="1"/>
        <v>0.1</v>
      </c>
      <c r="AG6" s="26">
        <f t="shared" si="1"/>
        <v>0.1</v>
      </c>
      <c r="AH6" s="26">
        <f t="shared" si="1"/>
        <v>0.1</v>
      </c>
      <c r="AI6" s="26">
        <f t="shared" si="1"/>
        <v>0.1</v>
      </c>
      <c r="AJ6" s="26">
        <f t="shared" si="1"/>
        <v>0.1</v>
      </c>
      <c r="AK6" s="26">
        <f t="shared" si="1"/>
        <v>0.1</v>
      </c>
      <c r="AL6" s="26">
        <f t="shared" si="1"/>
        <v>0.1</v>
      </c>
      <c r="AM6" s="26">
        <f t="shared" si="1"/>
        <v>0.1</v>
      </c>
      <c r="AN6" s="26">
        <f t="shared" si="1"/>
        <v>0.1</v>
      </c>
      <c r="AO6" s="26">
        <f t="shared" si="1"/>
        <v>0.1</v>
      </c>
      <c r="AP6" s="26">
        <f t="shared" si="1"/>
        <v>0.1</v>
      </c>
      <c r="AQ6" s="26">
        <f t="shared" si="1"/>
        <v>0.1</v>
      </c>
      <c r="AR6" s="26">
        <f t="shared" si="1"/>
        <v>0.1</v>
      </c>
      <c r="AS6" s="26">
        <f t="shared" si="1"/>
        <v>0.1</v>
      </c>
      <c r="AT6" s="26">
        <f t="shared" si="1"/>
        <v>0.1</v>
      </c>
      <c r="AU6" s="26">
        <f t="shared" si="1"/>
        <v>0.1</v>
      </c>
      <c r="AV6" s="26">
        <f t="shared" si="1"/>
        <v>0.1</v>
      </c>
      <c r="AW6" s="26">
        <f t="shared" si="1"/>
        <v>0.1</v>
      </c>
      <c r="AX6" s="26">
        <f t="shared" si="1"/>
        <v>0.1</v>
      </c>
      <c r="AY6" s="26">
        <f t="shared" si="1"/>
        <v>0.1</v>
      </c>
      <c r="AZ6" s="26">
        <f t="shared" si="1"/>
        <v>0.1</v>
      </c>
      <c r="BA6" s="26">
        <f t="shared" si="1"/>
        <v>0.1</v>
      </c>
    </row>
    <row r="7" spans="1:65" x14ac:dyDescent="0.2">
      <c r="A7" s="3" t="s">
        <v>96</v>
      </c>
      <c r="B7" s="26">
        <f t="shared" ref="B7:BA7" si="2">$B$1</f>
        <v>0.1</v>
      </c>
      <c r="C7" s="26">
        <f t="shared" si="2"/>
        <v>0.1</v>
      </c>
      <c r="D7" s="26">
        <f t="shared" si="2"/>
        <v>0.1</v>
      </c>
      <c r="E7" s="26">
        <f t="shared" si="2"/>
        <v>0.1</v>
      </c>
      <c r="F7" s="26">
        <f t="shared" si="2"/>
        <v>0.1</v>
      </c>
      <c r="G7" s="26">
        <f t="shared" si="2"/>
        <v>0.1</v>
      </c>
      <c r="H7" s="26">
        <f t="shared" si="2"/>
        <v>0.1</v>
      </c>
      <c r="I7" s="26">
        <f t="shared" si="2"/>
        <v>0.1</v>
      </c>
      <c r="J7" s="26">
        <f t="shared" si="2"/>
        <v>0.1</v>
      </c>
      <c r="K7" s="26">
        <f t="shared" si="2"/>
        <v>0.1</v>
      </c>
      <c r="L7" s="26">
        <f t="shared" si="2"/>
        <v>0.1</v>
      </c>
      <c r="M7" s="26">
        <f t="shared" si="2"/>
        <v>0.1</v>
      </c>
      <c r="N7" s="26">
        <f t="shared" si="2"/>
        <v>0.1</v>
      </c>
      <c r="O7" s="26">
        <f t="shared" si="2"/>
        <v>0.1</v>
      </c>
      <c r="P7" s="26">
        <f t="shared" si="2"/>
        <v>0.1</v>
      </c>
      <c r="Q7" s="26">
        <f t="shared" si="2"/>
        <v>0.1</v>
      </c>
      <c r="R7" s="26">
        <f t="shared" si="2"/>
        <v>0.1</v>
      </c>
      <c r="S7" s="26">
        <f t="shared" si="2"/>
        <v>0.1</v>
      </c>
      <c r="T7" s="26">
        <f t="shared" si="2"/>
        <v>0.1</v>
      </c>
      <c r="U7" s="26">
        <f t="shared" si="2"/>
        <v>0.1</v>
      </c>
      <c r="V7" s="26">
        <f t="shared" si="2"/>
        <v>0.1</v>
      </c>
      <c r="W7" s="26">
        <f t="shared" si="2"/>
        <v>0.1</v>
      </c>
      <c r="X7" s="26">
        <f t="shared" si="2"/>
        <v>0.1</v>
      </c>
      <c r="Y7" s="26">
        <f t="shared" si="2"/>
        <v>0.1</v>
      </c>
      <c r="Z7" s="26">
        <f t="shared" si="2"/>
        <v>0.1</v>
      </c>
      <c r="AA7" s="26">
        <f t="shared" si="2"/>
        <v>0.1</v>
      </c>
      <c r="AB7" s="26">
        <f t="shared" si="2"/>
        <v>0.1</v>
      </c>
      <c r="AC7" s="26">
        <f t="shared" si="2"/>
        <v>0.1</v>
      </c>
      <c r="AD7" s="26">
        <f t="shared" si="2"/>
        <v>0.1</v>
      </c>
      <c r="AE7" s="26">
        <f t="shared" si="2"/>
        <v>0.1</v>
      </c>
      <c r="AF7" s="26">
        <f t="shared" si="2"/>
        <v>0.1</v>
      </c>
      <c r="AG7" s="26">
        <f t="shared" si="2"/>
        <v>0.1</v>
      </c>
      <c r="AH7" s="26">
        <f t="shared" si="2"/>
        <v>0.1</v>
      </c>
      <c r="AI7" s="26">
        <f t="shared" si="2"/>
        <v>0.1</v>
      </c>
      <c r="AJ7" s="26">
        <f t="shared" si="2"/>
        <v>0.1</v>
      </c>
      <c r="AK7" s="26">
        <f t="shared" si="2"/>
        <v>0.1</v>
      </c>
      <c r="AL7" s="26">
        <f t="shared" si="2"/>
        <v>0.1</v>
      </c>
      <c r="AM7" s="26">
        <f t="shared" si="2"/>
        <v>0.1</v>
      </c>
      <c r="AN7" s="26">
        <f t="shared" si="2"/>
        <v>0.1</v>
      </c>
      <c r="AO7" s="26">
        <f t="shared" si="2"/>
        <v>0.1</v>
      </c>
      <c r="AP7" s="26">
        <f t="shared" si="2"/>
        <v>0.1</v>
      </c>
      <c r="AQ7" s="26">
        <f t="shared" si="2"/>
        <v>0.1</v>
      </c>
      <c r="AR7" s="26">
        <f t="shared" si="2"/>
        <v>0.1</v>
      </c>
      <c r="AS7" s="26">
        <f t="shared" si="2"/>
        <v>0.1</v>
      </c>
      <c r="AT7" s="26">
        <f t="shared" si="2"/>
        <v>0.1</v>
      </c>
      <c r="AU7" s="26">
        <f t="shared" si="2"/>
        <v>0.1</v>
      </c>
      <c r="AV7" s="26">
        <f t="shared" si="2"/>
        <v>0.1</v>
      </c>
      <c r="AW7" s="26">
        <f t="shared" si="2"/>
        <v>0.1</v>
      </c>
      <c r="AX7" s="26">
        <f t="shared" si="2"/>
        <v>0.1</v>
      </c>
      <c r="AY7" s="26">
        <f t="shared" si="2"/>
        <v>0.1</v>
      </c>
      <c r="AZ7" s="26">
        <f t="shared" si="2"/>
        <v>0.1</v>
      </c>
      <c r="BA7" s="26">
        <f t="shared" si="2"/>
        <v>0.1</v>
      </c>
    </row>
    <row r="8" spans="1:65" x14ac:dyDescent="0.2">
      <c r="A8" s="3" t="s">
        <v>97</v>
      </c>
      <c r="B8" s="26">
        <f t="shared" ref="B8:BA8" si="3">$B$1</f>
        <v>0.1</v>
      </c>
      <c r="C8" s="26">
        <f t="shared" si="3"/>
        <v>0.1</v>
      </c>
      <c r="D8" s="26">
        <f t="shared" si="3"/>
        <v>0.1</v>
      </c>
      <c r="E8" s="26">
        <f t="shared" si="3"/>
        <v>0.1</v>
      </c>
      <c r="F8" s="26">
        <f t="shared" si="3"/>
        <v>0.1</v>
      </c>
      <c r="G8" s="26">
        <f t="shared" si="3"/>
        <v>0.1</v>
      </c>
      <c r="H8" s="26">
        <f t="shared" si="3"/>
        <v>0.1</v>
      </c>
      <c r="I8" s="26">
        <f t="shared" si="3"/>
        <v>0.1</v>
      </c>
      <c r="J8" s="26">
        <f t="shared" si="3"/>
        <v>0.1</v>
      </c>
      <c r="K8" s="26">
        <f t="shared" si="3"/>
        <v>0.1</v>
      </c>
      <c r="L8" s="26">
        <f t="shared" si="3"/>
        <v>0.1</v>
      </c>
      <c r="M8" s="26">
        <f t="shared" si="3"/>
        <v>0.1</v>
      </c>
      <c r="N8" s="26">
        <f t="shared" si="3"/>
        <v>0.1</v>
      </c>
      <c r="O8" s="26">
        <f t="shared" si="3"/>
        <v>0.1</v>
      </c>
      <c r="P8" s="26">
        <f t="shared" si="3"/>
        <v>0.1</v>
      </c>
      <c r="Q8" s="26">
        <f t="shared" si="3"/>
        <v>0.1</v>
      </c>
      <c r="R8" s="26">
        <f t="shared" si="3"/>
        <v>0.1</v>
      </c>
      <c r="S8" s="26">
        <f t="shared" si="3"/>
        <v>0.1</v>
      </c>
      <c r="T8" s="26">
        <f t="shared" si="3"/>
        <v>0.1</v>
      </c>
      <c r="U8" s="26">
        <f t="shared" si="3"/>
        <v>0.1</v>
      </c>
      <c r="V8" s="26">
        <f t="shared" si="3"/>
        <v>0.1</v>
      </c>
      <c r="W8" s="26">
        <f t="shared" si="3"/>
        <v>0.1</v>
      </c>
      <c r="X8" s="26">
        <f t="shared" si="3"/>
        <v>0.1</v>
      </c>
      <c r="Y8" s="26">
        <f t="shared" si="3"/>
        <v>0.1</v>
      </c>
      <c r="Z8" s="26">
        <f t="shared" si="3"/>
        <v>0.1</v>
      </c>
      <c r="AA8" s="26">
        <f t="shared" si="3"/>
        <v>0.1</v>
      </c>
      <c r="AB8" s="26">
        <f t="shared" si="3"/>
        <v>0.1</v>
      </c>
      <c r="AC8" s="26">
        <f t="shared" si="3"/>
        <v>0.1</v>
      </c>
      <c r="AD8" s="26">
        <f t="shared" si="3"/>
        <v>0.1</v>
      </c>
      <c r="AE8" s="26">
        <f t="shared" si="3"/>
        <v>0.1</v>
      </c>
      <c r="AF8" s="26">
        <f t="shared" si="3"/>
        <v>0.1</v>
      </c>
      <c r="AG8" s="26">
        <f t="shared" si="3"/>
        <v>0.1</v>
      </c>
      <c r="AH8" s="26">
        <f t="shared" si="3"/>
        <v>0.1</v>
      </c>
      <c r="AI8" s="26">
        <f t="shared" si="3"/>
        <v>0.1</v>
      </c>
      <c r="AJ8" s="26">
        <f t="shared" si="3"/>
        <v>0.1</v>
      </c>
      <c r="AK8" s="26">
        <f t="shared" si="3"/>
        <v>0.1</v>
      </c>
      <c r="AL8" s="26">
        <f t="shared" si="3"/>
        <v>0.1</v>
      </c>
      <c r="AM8" s="26">
        <f t="shared" si="3"/>
        <v>0.1</v>
      </c>
      <c r="AN8" s="26">
        <f t="shared" si="3"/>
        <v>0.1</v>
      </c>
      <c r="AO8" s="26">
        <f t="shared" si="3"/>
        <v>0.1</v>
      </c>
      <c r="AP8" s="26">
        <f t="shared" si="3"/>
        <v>0.1</v>
      </c>
      <c r="AQ8" s="26">
        <f t="shared" si="3"/>
        <v>0.1</v>
      </c>
      <c r="AR8" s="26">
        <f t="shared" si="3"/>
        <v>0.1</v>
      </c>
      <c r="AS8" s="26">
        <f t="shared" si="3"/>
        <v>0.1</v>
      </c>
      <c r="AT8" s="26">
        <f t="shared" si="3"/>
        <v>0.1</v>
      </c>
      <c r="AU8" s="26">
        <f t="shared" si="3"/>
        <v>0.1</v>
      </c>
      <c r="AV8" s="26">
        <f t="shared" si="3"/>
        <v>0.1</v>
      </c>
      <c r="AW8" s="26">
        <f t="shared" si="3"/>
        <v>0.1</v>
      </c>
      <c r="AX8" s="26">
        <f t="shared" si="3"/>
        <v>0.1</v>
      </c>
      <c r="AY8" s="26">
        <f t="shared" si="3"/>
        <v>0.1</v>
      </c>
      <c r="AZ8" s="26">
        <f t="shared" si="3"/>
        <v>0.1</v>
      </c>
      <c r="BA8" s="26">
        <f t="shared" si="3"/>
        <v>0.1</v>
      </c>
    </row>
    <row r="9" spans="1:65" x14ac:dyDescent="0.2">
      <c r="A9" s="28" t="s">
        <v>98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9">
        <v>0</v>
      </c>
      <c r="U9" s="29">
        <v>0</v>
      </c>
      <c r="V9" s="29">
        <v>0</v>
      </c>
      <c r="W9" s="29">
        <v>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8">
        <v>0</v>
      </c>
      <c r="AN9" s="28">
        <v>0</v>
      </c>
      <c r="AO9" s="28">
        <v>0</v>
      </c>
      <c r="AP9" s="28">
        <v>0</v>
      </c>
      <c r="AQ9" s="28">
        <v>0</v>
      </c>
      <c r="AR9" s="28">
        <v>0</v>
      </c>
      <c r="AS9" s="28">
        <v>0</v>
      </c>
      <c r="AT9" s="28">
        <v>0</v>
      </c>
      <c r="AU9" s="28">
        <v>0</v>
      </c>
      <c r="AV9" s="28">
        <v>0</v>
      </c>
      <c r="AW9" s="28">
        <v>0</v>
      </c>
      <c r="AX9" s="28">
        <v>0</v>
      </c>
      <c r="AY9" s="28">
        <v>0</v>
      </c>
      <c r="AZ9" s="28">
        <v>0</v>
      </c>
      <c r="BA9" s="28">
        <v>0</v>
      </c>
    </row>
    <row r="10" spans="1:65" x14ac:dyDescent="0.2">
      <c r="A10" s="28" t="s">
        <v>99</v>
      </c>
      <c r="B10" s="29">
        <v>0</v>
      </c>
      <c r="C10" s="29">
        <v>0</v>
      </c>
      <c r="D10" s="29">
        <v>0</v>
      </c>
      <c r="E10" s="29">
        <v>0</v>
      </c>
      <c r="F10" s="29">
        <v>0</v>
      </c>
      <c r="G10" s="29">
        <v>0</v>
      </c>
      <c r="H10" s="29">
        <v>0</v>
      </c>
      <c r="I10" s="29">
        <v>0</v>
      </c>
      <c r="J10" s="29">
        <v>0</v>
      </c>
      <c r="K10" s="29">
        <v>0</v>
      </c>
      <c r="L10" s="29">
        <v>0</v>
      </c>
      <c r="M10" s="29">
        <v>0</v>
      </c>
      <c r="N10" s="29">
        <v>0</v>
      </c>
      <c r="O10" s="29">
        <v>0</v>
      </c>
      <c r="P10" s="29">
        <v>0</v>
      </c>
      <c r="Q10" s="29">
        <v>0</v>
      </c>
      <c r="R10" s="29">
        <v>0</v>
      </c>
      <c r="S10" s="29">
        <v>0</v>
      </c>
      <c r="T10" s="29">
        <v>0</v>
      </c>
      <c r="U10" s="29">
        <v>0</v>
      </c>
      <c r="V10" s="29">
        <v>0</v>
      </c>
      <c r="W10" s="29">
        <v>0</v>
      </c>
      <c r="X10" s="29">
        <v>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0</v>
      </c>
      <c r="AE10" s="29">
        <v>0</v>
      </c>
      <c r="AF10" s="29"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8">
        <v>0</v>
      </c>
      <c r="AN10" s="28">
        <v>0</v>
      </c>
      <c r="AO10" s="28">
        <v>0</v>
      </c>
      <c r="AP10" s="28">
        <v>0</v>
      </c>
      <c r="AQ10" s="28">
        <v>0</v>
      </c>
      <c r="AR10" s="28">
        <v>0</v>
      </c>
      <c r="AS10" s="28">
        <v>0</v>
      </c>
      <c r="AT10" s="28">
        <v>0</v>
      </c>
      <c r="AU10" s="28">
        <v>0</v>
      </c>
      <c r="AV10" s="28">
        <v>0</v>
      </c>
      <c r="AW10" s="28">
        <v>0</v>
      </c>
      <c r="AX10" s="28">
        <v>0</v>
      </c>
      <c r="AY10" s="28">
        <v>0</v>
      </c>
      <c r="AZ10" s="28">
        <v>0</v>
      </c>
      <c r="BA10" s="28">
        <v>0</v>
      </c>
    </row>
    <row r="11" spans="1:65" x14ac:dyDescent="0.2">
      <c r="A11" s="28" t="s">
        <v>100</v>
      </c>
      <c r="B11" s="29">
        <v>0</v>
      </c>
      <c r="C11" s="29">
        <v>0</v>
      </c>
      <c r="D11" s="29">
        <v>0</v>
      </c>
      <c r="E11" s="29">
        <v>0</v>
      </c>
      <c r="F11" s="29">
        <v>0</v>
      </c>
      <c r="G11" s="29">
        <v>0</v>
      </c>
      <c r="H11" s="29">
        <v>0</v>
      </c>
      <c r="I11" s="29">
        <v>0</v>
      </c>
      <c r="J11" s="29">
        <v>0</v>
      </c>
      <c r="K11" s="29">
        <v>0</v>
      </c>
      <c r="L11" s="29">
        <v>0</v>
      </c>
      <c r="M11" s="29">
        <v>0</v>
      </c>
      <c r="N11" s="29">
        <v>0</v>
      </c>
      <c r="O11" s="29">
        <v>0</v>
      </c>
      <c r="P11" s="29">
        <v>0</v>
      </c>
      <c r="Q11" s="29">
        <v>0</v>
      </c>
      <c r="R11" s="29">
        <v>0</v>
      </c>
      <c r="S11" s="29">
        <v>0</v>
      </c>
      <c r="T11" s="29">
        <v>0</v>
      </c>
      <c r="U11" s="29">
        <v>0</v>
      </c>
      <c r="V11" s="29">
        <v>0</v>
      </c>
      <c r="W11" s="29">
        <v>0</v>
      </c>
      <c r="X11" s="29">
        <v>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8">
        <v>0</v>
      </c>
      <c r="AM11" s="28">
        <v>0</v>
      </c>
      <c r="AN11" s="28">
        <v>0</v>
      </c>
      <c r="AO11" s="28">
        <v>0</v>
      </c>
      <c r="AP11" s="28">
        <v>0</v>
      </c>
      <c r="AQ11" s="28">
        <v>0</v>
      </c>
      <c r="AR11" s="28">
        <v>0</v>
      </c>
      <c r="AS11" s="28">
        <v>0</v>
      </c>
      <c r="AT11" s="28">
        <v>0</v>
      </c>
      <c r="AU11" s="28">
        <v>0</v>
      </c>
      <c r="AV11" s="28">
        <v>0</v>
      </c>
      <c r="AW11" s="28">
        <v>0</v>
      </c>
      <c r="AX11" s="28">
        <v>0</v>
      </c>
      <c r="AY11" s="28">
        <v>0</v>
      </c>
      <c r="AZ11" s="28">
        <v>0</v>
      </c>
      <c r="BA11" s="28">
        <v>0</v>
      </c>
    </row>
    <row r="12" spans="1:65" x14ac:dyDescent="0.2">
      <c r="A12" s="3" t="s">
        <v>101</v>
      </c>
      <c r="B12" s="26">
        <f t="shared" ref="B12:BA12" si="4">$B$1</f>
        <v>0.1</v>
      </c>
      <c r="C12" s="26">
        <f t="shared" si="4"/>
        <v>0.1</v>
      </c>
      <c r="D12" s="26">
        <f t="shared" si="4"/>
        <v>0.1</v>
      </c>
      <c r="E12" s="26">
        <f t="shared" si="4"/>
        <v>0.1</v>
      </c>
      <c r="F12" s="26">
        <f t="shared" si="4"/>
        <v>0.1</v>
      </c>
      <c r="G12" s="26">
        <f t="shared" si="4"/>
        <v>0.1</v>
      </c>
      <c r="H12" s="26">
        <f t="shared" si="4"/>
        <v>0.1</v>
      </c>
      <c r="I12" s="26">
        <f t="shared" si="4"/>
        <v>0.1</v>
      </c>
      <c r="J12" s="26">
        <f t="shared" si="4"/>
        <v>0.1</v>
      </c>
      <c r="K12" s="26">
        <f t="shared" si="4"/>
        <v>0.1</v>
      </c>
      <c r="L12" s="26">
        <f t="shared" si="4"/>
        <v>0.1</v>
      </c>
      <c r="M12" s="26">
        <f t="shared" si="4"/>
        <v>0.1</v>
      </c>
      <c r="N12" s="26">
        <f t="shared" si="4"/>
        <v>0.1</v>
      </c>
      <c r="O12" s="26">
        <f t="shared" si="4"/>
        <v>0.1</v>
      </c>
      <c r="P12" s="26">
        <f t="shared" si="4"/>
        <v>0.1</v>
      </c>
      <c r="Q12" s="26">
        <f t="shared" si="4"/>
        <v>0.1</v>
      </c>
      <c r="R12" s="26">
        <f t="shared" si="4"/>
        <v>0.1</v>
      </c>
      <c r="S12" s="26">
        <f t="shared" si="4"/>
        <v>0.1</v>
      </c>
      <c r="T12" s="26">
        <f t="shared" si="4"/>
        <v>0.1</v>
      </c>
      <c r="U12" s="26">
        <f t="shared" si="4"/>
        <v>0.1</v>
      </c>
      <c r="V12" s="26">
        <f t="shared" si="4"/>
        <v>0.1</v>
      </c>
      <c r="W12" s="26">
        <f t="shared" si="4"/>
        <v>0.1</v>
      </c>
      <c r="X12" s="26">
        <f t="shared" si="4"/>
        <v>0.1</v>
      </c>
      <c r="Y12" s="26">
        <f t="shared" si="4"/>
        <v>0.1</v>
      </c>
      <c r="Z12" s="26">
        <f t="shared" si="4"/>
        <v>0.1</v>
      </c>
      <c r="AA12" s="26">
        <f t="shared" si="4"/>
        <v>0.1</v>
      </c>
      <c r="AB12" s="26">
        <f t="shared" si="4"/>
        <v>0.1</v>
      </c>
      <c r="AC12" s="26">
        <f t="shared" si="4"/>
        <v>0.1</v>
      </c>
      <c r="AD12" s="26">
        <f t="shared" si="4"/>
        <v>0.1</v>
      </c>
      <c r="AE12" s="26">
        <f t="shared" si="4"/>
        <v>0.1</v>
      </c>
      <c r="AF12" s="26">
        <f t="shared" si="4"/>
        <v>0.1</v>
      </c>
      <c r="AG12" s="26">
        <f t="shared" si="4"/>
        <v>0.1</v>
      </c>
      <c r="AH12" s="26">
        <f t="shared" si="4"/>
        <v>0.1</v>
      </c>
      <c r="AI12" s="26">
        <f t="shared" si="4"/>
        <v>0.1</v>
      </c>
      <c r="AJ12" s="26">
        <f t="shared" si="4"/>
        <v>0.1</v>
      </c>
      <c r="AK12" s="26">
        <f t="shared" si="4"/>
        <v>0.1</v>
      </c>
      <c r="AL12" s="26">
        <f t="shared" si="4"/>
        <v>0.1</v>
      </c>
      <c r="AM12" s="26">
        <f t="shared" si="4"/>
        <v>0.1</v>
      </c>
      <c r="AN12" s="26">
        <f t="shared" si="4"/>
        <v>0.1</v>
      </c>
      <c r="AO12" s="26">
        <f t="shared" si="4"/>
        <v>0.1</v>
      </c>
      <c r="AP12" s="26">
        <f t="shared" si="4"/>
        <v>0.1</v>
      </c>
      <c r="AQ12" s="26">
        <f t="shared" si="4"/>
        <v>0.1</v>
      </c>
      <c r="AR12" s="26">
        <f t="shared" si="4"/>
        <v>0.1</v>
      </c>
      <c r="AS12" s="26">
        <f t="shared" si="4"/>
        <v>0.1</v>
      </c>
      <c r="AT12" s="26">
        <f t="shared" si="4"/>
        <v>0.1</v>
      </c>
      <c r="AU12" s="26">
        <f t="shared" si="4"/>
        <v>0.1</v>
      </c>
      <c r="AV12" s="26">
        <f t="shared" si="4"/>
        <v>0.1</v>
      </c>
      <c r="AW12" s="26">
        <f t="shared" si="4"/>
        <v>0.1</v>
      </c>
      <c r="AX12" s="26">
        <f t="shared" si="4"/>
        <v>0.1</v>
      </c>
      <c r="AY12" s="26">
        <f t="shared" si="4"/>
        <v>0.1</v>
      </c>
      <c r="AZ12" s="26">
        <f t="shared" si="4"/>
        <v>0.1</v>
      </c>
      <c r="BA12" s="26">
        <f t="shared" si="4"/>
        <v>0.1</v>
      </c>
    </row>
    <row r="13" spans="1:65" x14ac:dyDescent="0.2">
      <c r="A13" s="3" t="s">
        <v>102</v>
      </c>
      <c r="B13" s="26">
        <v>0.1</v>
      </c>
      <c r="C13" s="26">
        <v>0.1</v>
      </c>
      <c r="D13" s="26">
        <v>0.1</v>
      </c>
      <c r="E13" s="26">
        <v>0.1</v>
      </c>
      <c r="F13" s="26">
        <v>0.1</v>
      </c>
      <c r="G13" s="26">
        <v>0.1</v>
      </c>
      <c r="H13" s="26">
        <v>0.1</v>
      </c>
      <c r="I13" s="26">
        <v>0.1</v>
      </c>
      <c r="J13" s="26">
        <v>0.1</v>
      </c>
      <c r="K13" s="26">
        <v>0.1</v>
      </c>
      <c r="L13" s="26">
        <v>0.1</v>
      </c>
      <c r="M13" s="26">
        <v>0.1</v>
      </c>
      <c r="N13" s="26">
        <v>0.1</v>
      </c>
      <c r="O13" s="26">
        <v>0.1</v>
      </c>
      <c r="P13" s="26">
        <v>0.1</v>
      </c>
      <c r="Q13" s="26">
        <v>0.1</v>
      </c>
      <c r="R13" s="26">
        <v>0.1</v>
      </c>
      <c r="S13" s="26">
        <v>0.1</v>
      </c>
      <c r="T13" s="26">
        <v>0.1</v>
      </c>
      <c r="U13" s="26">
        <v>0.1</v>
      </c>
      <c r="V13" s="26">
        <v>0.1</v>
      </c>
      <c r="W13" s="26">
        <v>0.1</v>
      </c>
      <c r="X13" s="26">
        <v>0.1</v>
      </c>
      <c r="Y13" s="26">
        <v>0.1</v>
      </c>
      <c r="Z13" s="26">
        <v>0.1</v>
      </c>
      <c r="AA13" s="26">
        <v>0.1</v>
      </c>
      <c r="AB13" s="26">
        <v>0.1</v>
      </c>
      <c r="AC13" s="26">
        <v>0.1</v>
      </c>
      <c r="AD13" s="26">
        <v>0.1</v>
      </c>
      <c r="AE13" s="26">
        <v>0.1</v>
      </c>
      <c r="AF13" s="26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 x14ac:dyDescent="0.2">
      <c r="A14" s="3" t="s">
        <v>103</v>
      </c>
      <c r="B14" s="26">
        <v>0.1</v>
      </c>
      <c r="C14" s="26">
        <v>0.1</v>
      </c>
      <c r="D14" s="26">
        <v>0.1</v>
      </c>
      <c r="E14" s="26">
        <v>0.1</v>
      </c>
      <c r="F14" s="26">
        <v>0.1</v>
      </c>
      <c r="G14" s="26">
        <v>0.1</v>
      </c>
      <c r="H14" s="26">
        <v>0.1</v>
      </c>
      <c r="I14" s="26">
        <v>0.1</v>
      </c>
      <c r="J14" s="26">
        <v>0.1</v>
      </c>
      <c r="K14" s="26">
        <v>0.1</v>
      </c>
      <c r="L14" s="26">
        <v>0.1</v>
      </c>
      <c r="M14" s="26">
        <v>0.1</v>
      </c>
      <c r="N14" s="26">
        <v>0.1</v>
      </c>
      <c r="O14" s="26">
        <v>0.1</v>
      </c>
      <c r="P14" s="26">
        <v>0.1</v>
      </c>
      <c r="Q14" s="26">
        <v>0.1</v>
      </c>
      <c r="R14" s="26">
        <v>0.1</v>
      </c>
      <c r="S14" s="26">
        <v>0.1</v>
      </c>
      <c r="T14" s="26">
        <v>0.1</v>
      </c>
      <c r="U14" s="26">
        <v>0.1</v>
      </c>
      <c r="V14" s="26">
        <v>0.1</v>
      </c>
      <c r="W14" s="26">
        <v>0.1</v>
      </c>
      <c r="X14" s="26">
        <v>0.1</v>
      </c>
      <c r="Y14" s="26">
        <v>0.1</v>
      </c>
      <c r="Z14" s="26">
        <v>0.1</v>
      </c>
      <c r="AA14" s="26">
        <v>0.1</v>
      </c>
      <c r="AB14" s="26">
        <v>0.1</v>
      </c>
      <c r="AC14" s="26">
        <v>0.1</v>
      </c>
      <c r="AD14" s="26">
        <v>0.1</v>
      </c>
      <c r="AE14" s="26">
        <v>0.1</v>
      </c>
      <c r="AF14" s="26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 x14ac:dyDescent="0.2">
      <c r="A15" s="3" t="s">
        <v>104</v>
      </c>
      <c r="B15" s="26">
        <f t="shared" ref="B15:AG15" si="5">B13</f>
        <v>0.1</v>
      </c>
      <c r="C15" s="26">
        <f t="shared" si="5"/>
        <v>0.1</v>
      </c>
      <c r="D15" s="26">
        <f t="shared" si="5"/>
        <v>0.1</v>
      </c>
      <c r="E15" s="26">
        <f t="shared" si="5"/>
        <v>0.1</v>
      </c>
      <c r="F15" s="26">
        <f t="shared" si="5"/>
        <v>0.1</v>
      </c>
      <c r="G15" s="26">
        <f t="shared" si="5"/>
        <v>0.1</v>
      </c>
      <c r="H15" s="26">
        <f t="shared" si="5"/>
        <v>0.1</v>
      </c>
      <c r="I15" s="26">
        <f t="shared" si="5"/>
        <v>0.1</v>
      </c>
      <c r="J15" s="26">
        <f t="shared" si="5"/>
        <v>0.1</v>
      </c>
      <c r="K15" s="26">
        <f t="shared" si="5"/>
        <v>0.1</v>
      </c>
      <c r="L15" s="26">
        <f t="shared" si="5"/>
        <v>0.1</v>
      </c>
      <c r="M15" s="26">
        <f t="shared" si="5"/>
        <v>0.1</v>
      </c>
      <c r="N15" s="26">
        <f t="shared" si="5"/>
        <v>0.1</v>
      </c>
      <c r="O15" s="26">
        <f t="shared" si="5"/>
        <v>0.1</v>
      </c>
      <c r="P15" s="26">
        <f t="shared" si="5"/>
        <v>0.1</v>
      </c>
      <c r="Q15" s="26">
        <f t="shared" si="5"/>
        <v>0.1</v>
      </c>
      <c r="R15" s="26">
        <f t="shared" si="5"/>
        <v>0.1</v>
      </c>
      <c r="S15" s="26">
        <f t="shared" si="5"/>
        <v>0.1</v>
      </c>
      <c r="T15" s="26">
        <f t="shared" si="5"/>
        <v>0.1</v>
      </c>
      <c r="U15" s="26">
        <f t="shared" si="5"/>
        <v>0.1</v>
      </c>
      <c r="V15" s="26">
        <f t="shared" si="5"/>
        <v>0.1</v>
      </c>
      <c r="W15" s="26">
        <f t="shared" si="5"/>
        <v>0.1</v>
      </c>
      <c r="X15" s="26">
        <f t="shared" si="5"/>
        <v>0.1</v>
      </c>
      <c r="Y15" s="26">
        <f t="shared" si="5"/>
        <v>0.1</v>
      </c>
      <c r="Z15" s="26">
        <f t="shared" si="5"/>
        <v>0.1</v>
      </c>
      <c r="AA15" s="26">
        <f t="shared" si="5"/>
        <v>0.1</v>
      </c>
      <c r="AB15" s="26">
        <f t="shared" si="5"/>
        <v>0.1</v>
      </c>
      <c r="AC15" s="26">
        <f t="shared" si="5"/>
        <v>0.1</v>
      </c>
      <c r="AD15" s="26">
        <f t="shared" si="5"/>
        <v>0.1</v>
      </c>
      <c r="AE15" s="26">
        <f t="shared" si="5"/>
        <v>0.1</v>
      </c>
      <c r="AF15" s="26">
        <f t="shared" si="5"/>
        <v>0.1</v>
      </c>
      <c r="AG15" s="3">
        <f t="shared" si="5"/>
        <v>0.1</v>
      </c>
      <c r="AH15" s="3">
        <f t="shared" ref="AH15:BA15" si="6">AH13</f>
        <v>0.1</v>
      </c>
      <c r="AI15" s="3">
        <f t="shared" si="6"/>
        <v>0.1</v>
      </c>
      <c r="AJ15" s="3">
        <f t="shared" si="6"/>
        <v>0.1</v>
      </c>
      <c r="AK15" s="3">
        <f t="shared" si="6"/>
        <v>0.1</v>
      </c>
      <c r="AL15" s="3">
        <f t="shared" si="6"/>
        <v>0.1</v>
      </c>
      <c r="AM15" s="3">
        <f t="shared" si="6"/>
        <v>0.1</v>
      </c>
      <c r="AN15" s="3">
        <f t="shared" si="6"/>
        <v>0.1</v>
      </c>
      <c r="AO15" s="3">
        <f t="shared" si="6"/>
        <v>0.1</v>
      </c>
      <c r="AP15" s="3">
        <f t="shared" si="6"/>
        <v>0.1</v>
      </c>
      <c r="AQ15" s="3">
        <f t="shared" si="6"/>
        <v>0.1</v>
      </c>
      <c r="AR15" s="3">
        <f t="shared" si="6"/>
        <v>0.1</v>
      </c>
      <c r="AS15" s="3">
        <f t="shared" si="6"/>
        <v>0.1</v>
      </c>
      <c r="AT15" s="3">
        <f t="shared" si="6"/>
        <v>0.1</v>
      </c>
      <c r="AU15" s="3">
        <f t="shared" si="6"/>
        <v>0.1</v>
      </c>
      <c r="AV15" s="3">
        <f t="shared" si="6"/>
        <v>0.1</v>
      </c>
      <c r="AW15" s="3">
        <f t="shared" si="6"/>
        <v>0.1</v>
      </c>
      <c r="AX15" s="3">
        <f t="shared" si="6"/>
        <v>0.1</v>
      </c>
      <c r="AY15" s="3">
        <f t="shared" si="6"/>
        <v>0.1</v>
      </c>
      <c r="AZ15" s="3">
        <f t="shared" si="6"/>
        <v>0.1</v>
      </c>
      <c r="BA15" s="3">
        <f t="shared" si="6"/>
        <v>0.1</v>
      </c>
    </row>
    <row r="16" spans="1:65" x14ac:dyDescent="0.2">
      <c r="A16" s="3" t="s">
        <v>105</v>
      </c>
      <c r="B16" s="26">
        <f t="shared" ref="B16:AG16" si="7">B14</f>
        <v>0.1</v>
      </c>
      <c r="C16" s="26">
        <f t="shared" si="7"/>
        <v>0.1</v>
      </c>
      <c r="D16" s="26">
        <f t="shared" si="7"/>
        <v>0.1</v>
      </c>
      <c r="E16" s="26">
        <f t="shared" si="7"/>
        <v>0.1</v>
      </c>
      <c r="F16" s="26">
        <f t="shared" si="7"/>
        <v>0.1</v>
      </c>
      <c r="G16" s="26">
        <f t="shared" si="7"/>
        <v>0.1</v>
      </c>
      <c r="H16" s="26">
        <f t="shared" si="7"/>
        <v>0.1</v>
      </c>
      <c r="I16" s="26">
        <f t="shared" si="7"/>
        <v>0.1</v>
      </c>
      <c r="J16" s="26">
        <f t="shared" si="7"/>
        <v>0.1</v>
      </c>
      <c r="K16" s="26">
        <f t="shared" si="7"/>
        <v>0.1</v>
      </c>
      <c r="L16" s="26">
        <f t="shared" si="7"/>
        <v>0.1</v>
      </c>
      <c r="M16" s="26">
        <f t="shared" si="7"/>
        <v>0.1</v>
      </c>
      <c r="N16" s="26">
        <f t="shared" si="7"/>
        <v>0.1</v>
      </c>
      <c r="O16" s="26">
        <f t="shared" si="7"/>
        <v>0.1</v>
      </c>
      <c r="P16" s="26">
        <f t="shared" si="7"/>
        <v>0.1</v>
      </c>
      <c r="Q16" s="26">
        <f t="shared" si="7"/>
        <v>0.1</v>
      </c>
      <c r="R16" s="26">
        <f t="shared" si="7"/>
        <v>0.1</v>
      </c>
      <c r="S16" s="26">
        <f t="shared" si="7"/>
        <v>0.1</v>
      </c>
      <c r="T16" s="26">
        <f t="shared" si="7"/>
        <v>0.1</v>
      </c>
      <c r="U16" s="26">
        <f t="shared" si="7"/>
        <v>0.1</v>
      </c>
      <c r="V16" s="26">
        <f t="shared" si="7"/>
        <v>0.1</v>
      </c>
      <c r="W16" s="26">
        <f t="shared" si="7"/>
        <v>0.1</v>
      </c>
      <c r="X16" s="26">
        <f t="shared" si="7"/>
        <v>0.1</v>
      </c>
      <c r="Y16" s="26">
        <f t="shared" si="7"/>
        <v>0.1</v>
      </c>
      <c r="Z16" s="26">
        <f t="shared" si="7"/>
        <v>0.1</v>
      </c>
      <c r="AA16" s="26">
        <f t="shared" si="7"/>
        <v>0.1</v>
      </c>
      <c r="AB16" s="26">
        <f t="shared" si="7"/>
        <v>0.1</v>
      </c>
      <c r="AC16" s="26">
        <f t="shared" si="7"/>
        <v>0.1</v>
      </c>
      <c r="AD16" s="26">
        <f t="shared" si="7"/>
        <v>0.1</v>
      </c>
      <c r="AE16" s="26">
        <f t="shared" si="7"/>
        <v>0.1</v>
      </c>
      <c r="AF16" s="26">
        <f t="shared" si="7"/>
        <v>0.1</v>
      </c>
      <c r="AG16" s="3">
        <f t="shared" si="7"/>
        <v>0.1</v>
      </c>
      <c r="AH16" s="3">
        <f t="shared" ref="AH16:BA16" si="8">AH14</f>
        <v>0.1</v>
      </c>
      <c r="AI16" s="3">
        <f t="shared" si="8"/>
        <v>0.1</v>
      </c>
      <c r="AJ16" s="3">
        <f t="shared" si="8"/>
        <v>0.1</v>
      </c>
      <c r="AK16" s="3">
        <f t="shared" si="8"/>
        <v>0.1</v>
      </c>
      <c r="AL16" s="3">
        <f t="shared" si="8"/>
        <v>0.1</v>
      </c>
      <c r="AM16" s="3">
        <f t="shared" si="8"/>
        <v>0.1</v>
      </c>
      <c r="AN16" s="3">
        <f t="shared" si="8"/>
        <v>0.1</v>
      </c>
      <c r="AO16" s="3">
        <f t="shared" si="8"/>
        <v>0.1</v>
      </c>
      <c r="AP16" s="3">
        <f t="shared" si="8"/>
        <v>0.1</v>
      </c>
      <c r="AQ16" s="3">
        <f t="shared" si="8"/>
        <v>0.1</v>
      </c>
      <c r="AR16" s="3">
        <f t="shared" si="8"/>
        <v>0.1</v>
      </c>
      <c r="AS16" s="3">
        <f t="shared" si="8"/>
        <v>0.1</v>
      </c>
      <c r="AT16" s="3">
        <f t="shared" si="8"/>
        <v>0.1</v>
      </c>
      <c r="AU16" s="3">
        <f t="shared" si="8"/>
        <v>0.1</v>
      </c>
      <c r="AV16" s="3">
        <f t="shared" si="8"/>
        <v>0.1</v>
      </c>
      <c r="AW16" s="3">
        <f t="shared" si="8"/>
        <v>0.1</v>
      </c>
      <c r="AX16" s="3">
        <f t="shared" si="8"/>
        <v>0.1</v>
      </c>
      <c r="AY16" s="3">
        <f t="shared" si="8"/>
        <v>0.1</v>
      </c>
      <c r="AZ16" s="3">
        <f t="shared" si="8"/>
        <v>0.1</v>
      </c>
      <c r="BA16" s="3">
        <f t="shared" si="8"/>
        <v>0.1</v>
      </c>
    </row>
    <row r="17" spans="1:53" x14ac:dyDescent="0.2">
      <c r="A17" s="3" t="s">
        <v>106</v>
      </c>
      <c r="B17" s="26">
        <f t="shared" ref="B17:BA17" si="9">$B$1</f>
        <v>0.1</v>
      </c>
      <c r="C17" s="26">
        <f t="shared" si="9"/>
        <v>0.1</v>
      </c>
      <c r="D17" s="26">
        <f t="shared" si="9"/>
        <v>0.1</v>
      </c>
      <c r="E17" s="26">
        <f t="shared" si="9"/>
        <v>0.1</v>
      </c>
      <c r="F17" s="26">
        <f t="shared" si="9"/>
        <v>0.1</v>
      </c>
      <c r="G17" s="26">
        <f t="shared" si="9"/>
        <v>0.1</v>
      </c>
      <c r="H17" s="26">
        <f t="shared" si="9"/>
        <v>0.1</v>
      </c>
      <c r="I17" s="26">
        <f t="shared" si="9"/>
        <v>0.1</v>
      </c>
      <c r="J17" s="26">
        <f t="shared" si="9"/>
        <v>0.1</v>
      </c>
      <c r="K17" s="26">
        <f t="shared" si="9"/>
        <v>0.1</v>
      </c>
      <c r="L17" s="26">
        <f t="shared" si="9"/>
        <v>0.1</v>
      </c>
      <c r="M17" s="26">
        <f t="shared" si="9"/>
        <v>0.1</v>
      </c>
      <c r="N17" s="26">
        <f t="shared" si="9"/>
        <v>0.1</v>
      </c>
      <c r="O17" s="26">
        <f t="shared" si="9"/>
        <v>0.1</v>
      </c>
      <c r="P17" s="26">
        <f t="shared" si="9"/>
        <v>0.1</v>
      </c>
      <c r="Q17" s="26">
        <f t="shared" si="9"/>
        <v>0.1</v>
      </c>
      <c r="R17" s="26">
        <f t="shared" si="9"/>
        <v>0.1</v>
      </c>
      <c r="S17" s="26">
        <f t="shared" si="9"/>
        <v>0.1</v>
      </c>
      <c r="T17" s="26">
        <f t="shared" si="9"/>
        <v>0.1</v>
      </c>
      <c r="U17" s="26">
        <f t="shared" si="9"/>
        <v>0.1</v>
      </c>
      <c r="V17" s="26">
        <f t="shared" si="9"/>
        <v>0.1</v>
      </c>
      <c r="W17" s="26">
        <f t="shared" si="9"/>
        <v>0.1</v>
      </c>
      <c r="X17" s="26">
        <f t="shared" si="9"/>
        <v>0.1</v>
      </c>
      <c r="Y17" s="26">
        <f t="shared" si="9"/>
        <v>0.1</v>
      </c>
      <c r="Z17" s="26">
        <f t="shared" si="9"/>
        <v>0.1</v>
      </c>
      <c r="AA17" s="26">
        <f t="shared" si="9"/>
        <v>0.1</v>
      </c>
      <c r="AB17" s="26">
        <f t="shared" si="9"/>
        <v>0.1</v>
      </c>
      <c r="AC17" s="26">
        <f t="shared" si="9"/>
        <v>0.1</v>
      </c>
      <c r="AD17" s="26">
        <f t="shared" si="9"/>
        <v>0.1</v>
      </c>
      <c r="AE17" s="26">
        <f t="shared" si="9"/>
        <v>0.1</v>
      </c>
      <c r="AF17" s="26">
        <f t="shared" si="9"/>
        <v>0.1</v>
      </c>
      <c r="AG17" s="26">
        <f t="shared" si="9"/>
        <v>0.1</v>
      </c>
      <c r="AH17" s="26">
        <f t="shared" si="9"/>
        <v>0.1</v>
      </c>
      <c r="AI17" s="26">
        <f t="shared" si="9"/>
        <v>0.1</v>
      </c>
      <c r="AJ17" s="26">
        <f t="shared" si="9"/>
        <v>0.1</v>
      </c>
      <c r="AK17" s="26">
        <f t="shared" si="9"/>
        <v>0.1</v>
      </c>
      <c r="AL17" s="26">
        <f t="shared" si="9"/>
        <v>0.1</v>
      </c>
      <c r="AM17" s="26">
        <f t="shared" si="9"/>
        <v>0.1</v>
      </c>
      <c r="AN17" s="26">
        <f t="shared" si="9"/>
        <v>0.1</v>
      </c>
      <c r="AO17" s="26">
        <f t="shared" si="9"/>
        <v>0.1</v>
      </c>
      <c r="AP17" s="26">
        <f t="shared" si="9"/>
        <v>0.1</v>
      </c>
      <c r="AQ17" s="26">
        <f t="shared" si="9"/>
        <v>0.1</v>
      </c>
      <c r="AR17" s="26">
        <f t="shared" si="9"/>
        <v>0.1</v>
      </c>
      <c r="AS17" s="26">
        <f t="shared" si="9"/>
        <v>0.1</v>
      </c>
      <c r="AT17" s="26">
        <f t="shared" si="9"/>
        <v>0.1</v>
      </c>
      <c r="AU17" s="26">
        <f t="shared" si="9"/>
        <v>0.1</v>
      </c>
      <c r="AV17" s="26">
        <f t="shared" si="9"/>
        <v>0.1</v>
      </c>
      <c r="AW17" s="26">
        <f t="shared" si="9"/>
        <v>0.1</v>
      </c>
      <c r="AX17" s="26">
        <f t="shared" si="9"/>
        <v>0.1</v>
      </c>
      <c r="AY17" s="26">
        <f t="shared" si="9"/>
        <v>0.1</v>
      </c>
      <c r="AZ17" s="26">
        <f t="shared" si="9"/>
        <v>0.1</v>
      </c>
      <c r="BA17" s="26">
        <f t="shared" si="9"/>
        <v>0.1</v>
      </c>
    </row>
    <row r="18" spans="1:53" x14ac:dyDescent="0.2">
      <c r="A18" s="3" t="s">
        <v>107</v>
      </c>
      <c r="B18" s="26">
        <f t="shared" ref="B18:BA18" si="10">$B$1</f>
        <v>0.1</v>
      </c>
      <c r="C18" s="26">
        <f t="shared" si="10"/>
        <v>0.1</v>
      </c>
      <c r="D18" s="26">
        <f t="shared" si="10"/>
        <v>0.1</v>
      </c>
      <c r="E18" s="26">
        <f t="shared" si="10"/>
        <v>0.1</v>
      </c>
      <c r="F18" s="26">
        <f t="shared" si="10"/>
        <v>0.1</v>
      </c>
      <c r="G18" s="26">
        <f t="shared" si="10"/>
        <v>0.1</v>
      </c>
      <c r="H18" s="26">
        <f t="shared" si="10"/>
        <v>0.1</v>
      </c>
      <c r="I18" s="26">
        <f t="shared" si="10"/>
        <v>0.1</v>
      </c>
      <c r="J18" s="26">
        <f t="shared" si="10"/>
        <v>0.1</v>
      </c>
      <c r="K18" s="26">
        <f t="shared" si="10"/>
        <v>0.1</v>
      </c>
      <c r="L18" s="26">
        <f t="shared" si="10"/>
        <v>0.1</v>
      </c>
      <c r="M18" s="26">
        <f t="shared" si="10"/>
        <v>0.1</v>
      </c>
      <c r="N18" s="26">
        <f t="shared" si="10"/>
        <v>0.1</v>
      </c>
      <c r="O18" s="26">
        <f t="shared" si="10"/>
        <v>0.1</v>
      </c>
      <c r="P18" s="26">
        <f t="shared" si="10"/>
        <v>0.1</v>
      </c>
      <c r="Q18" s="26">
        <f t="shared" si="10"/>
        <v>0.1</v>
      </c>
      <c r="R18" s="26">
        <f t="shared" si="10"/>
        <v>0.1</v>
      </c>
      <c r="S18" s="26">
        <f t="shared" si="10"/>
        <v>0.1</v>
      </c>
      <c r="T18" s="26">
        <f t="shared" si="10"/>
        <v>0.1</v>
      </c>
      <c r="U18" s="26">
        <f t="shared" si="10"/>
        <v>0.1</v>
      </c>
      <c r="V18" s="26">
        <f t="shared" si="10"/>
        <v>0.1</v>
      </c>
      <c r="W18" s="26">
        <f t="shared" si="10"/>
        <v>0.1</v>
      </c>
      <c r="X18" s="26">
        <f t="shared" si="10"/>
        <v>0.1</v>
      </c>
      <c r="Y18" s="26">
        <f t="shared" si="10"/>
        <v>0.1</v>
      </c>
      <c r="Z18" s="26">
        <f t="shared" si="10"/>
        <v>0.1</v>
      </c>
      <c r="AA18" s="26">
        <f t="shared" si="10"/>
        <v>0.1</v>
      </c>
      <c r="AB18" s="26">
        <f t="shared" si="10"/>
        <v>0.1</v>
      </c>
      <c r="AC18" s="26">
        <f t="shared" si="10"/>
        <v>0.1</v>
      </c>
      <c r="AD18" s="26">
        <f t="shared" si="10"/>
        <v>0.1</v>
      </c>
      <c r="AE18" s="26">
        <f t="shared" si="10"/>
        <v>0.1</v>
      </c>
      <c r="AF18" s="26">
        <f t="shared" si="10"/>
        <v>0.1</v>
      </c>
      <c r="AG18" s="26">
        <f t="shared" si="10"/>
        <v>0.1</v>
      </c>
      <c r="AH18" s="26">
        <f t="shared" si="10"/>
        <v>0.1</v>
      </c>
      <c r="AI18" s="26">
        <f t="shared" si="10"/>
        <v>0.1</v>
      </c>
      <c r="AJ18" s="26">
        <f t="shared" si="10"/>
        <v>0.1</v>
      </c>
      <c r="AK18" s="26">
        <f t="shared" si="10"/>
        <v>0.1</v>
      </c>
      <c r="AL18" s="26">
        <f t="shared" si="10"/>
        <v>0.1</v>
      </c>
      <c r="AM18" s="26">
        <f t="shared" si="10"/>
        <v>0.1</v>
      </c>
      <c r="AN18" s="26">
        <f t="shared" si="10"/>
        <v>0.1</v>
      </c>
      <c r="AO18" s="26">
        <f t="shared" si="10"/>
        <v>0.1</v>
      </c>
      <c r="AP18" s="26">
        <f t="shared" si="10"/>
        <v>0.1</v>
      </c>
      <c r="AQ18" s="26">
        <f t="shared" si="10"/>
        <v>0.1</v>
      </c>
      <c r="AR18" s="26">
        <f t="shared" si="10"/>
        <v>0.1</v>
      </c>
      <c r="AS18" s="26">
        <f t="shared" si="10"/>
        <v>0.1</v>
      </c>
      <c r="AT18" s="26">
        <f t="shared" si="10"/>
        <v>0.1</v>
      </c>
      <c r="AU18" s="26">
        <f t="shared" si="10"/>
        <v>0.1</v>
      </c>
      <c r="AV18" s="26">
        <f t="shared" si="10"/>
        <v>0.1</v>
      </c>
      <c r="AW18" s="26">
        <f t="shared" si="10"/>
        <v>0.1</v>
      </c>
      <c r="AX18" s="26">
        <f t="shared" si="10"/>
        <v>0.1</v>
      </c>
      <c r="AY18" s="26">
        <f t="shared" si="10"/>
        <v>0.1</v>
      </c>
      <c r="AZ18" s="26">
        <f t="shared" si="10"/>
        <v>0.1</v>
      </c>
      <c r="BA18" s="26">
        <f t="shared" si="10"/>
        <v>0.1</v>
      </c>
    </row>
    <row r="19" spans="1:53" x14ac:dyDescent="0.2">
      <c r="A19" s="28" t="s">
        <v>108</v>
      </c>
      <c r="B19" s="29">
        <v>0</v>
      </c>
      <c r="C19" s="29">
        <v>0</v>
      </c>
      <c r="D19" s="29">
        <v>0</v>
      </c>
      <c r="E19" s="29">
        <v>0</v>
      </c>
      <c r="F19" s="29">
        <v>0</v>
      </c>
      <c r="G19" s="29">
        <v>0</v>
      </c>
      <c r="H19" s="29">
        <v>0</v>
      </c>
      <c r="I19" s="29">
        <v>0</v>
      </c>
      <c r="J19" s="29">
        <v>0</v>
      </c>
      <c r="K19" s="29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29">
        <v>0</v>
      </c>
      <c r="AB19" s="29">
        <v>0</v>
      </c>
      <c r="AC19" s="29">
        <v>0</v>
      </c>
      <c r="AD19" s="29">
        <v>0</v>
      </c>
      <c r="AE19" s="29">
        <v>0</v>
      </c>
      <c r="AF19" s="29">
        <v>0</v>
      </c>
      <c r="AG19" s="28">
        <v>0</v>
      </c>
      <c r="AH19" s="28">
        <f>0</f>
        <v>0</v>
      </c>
      <c r="AI19" s="28">
        <f>0</f>
        <v>0</v>
      </c>
      <c r="AJ19" s="28">
        <f>0</f>
        <v>0</v>
      </c>
      <c r="AK19" s="28">
        <f>0</f>
        <v>0</v>
      </c>
      <c r="AL19" s="28">
        <f>0</f>
        <v>0</v>
      </c>
      <c r="AM19" s="28">
        <f>0</f>
        <v>0</v>
      </c>
      <c r="AN19" s="28">
        <f>0</f>
        <v>0</v>
      </c>
      <c r="AO19" s="28">
        <f>0</f>
        <v>0</v>
      </c>
      <c r="AP19" s="28">
        <f>0</f>
        <v>0</v>
      </c>
      <c r="AQ19" s="28">
        <f>0</f>
        <v>0</v>
      </c>
      <c r="AR19" s="28">
        <f>0</f>
        <v>0</v>
      </c>
      <c r="AS19" s="28">
        <f>0</f>
        <v>0</v>
      </c>
      <c r="AT19" s="28">
        <f>0</f>
        <v>0</v>
      </c>
      <c r="AU19" s="28">
        <f>0</f>
        <v>0</v>
      </c>
      <c r="AV19" s="28">
        <f>0</f>
        <v>0</v>
      </c>
      <c r="AW19" s="28">
        <f>0</f>
        <v>0</v>
      </c>
      <c r="AX19" s="28">
        <f>0</f>
        <v>0</v>
      </c>
      <c r="AY19" s="28">
        <f>0</f>
        <v>0</v>
      </c>
      <c r="AZ19" s="28">
        <f>0</f>
        <v>0</v>
      </c>
      <c r="BA19" s="28">
        <f>0</f>
        <v>0</v>
      </c>
    </row>
    <row r="20" spans="1:53" x14ac:dyDescent="0.2">
      <c r="A20" s="3" t="s">
        <v>109</v>
      </c>
      <c r="B20" s="26">
        <f t="shared" ref="B20:BA20" si="11">$B$1</f>
        <v>0.1</v>
      </c>
      <c r="C20" s="26">
        <f t="shared" si="11"/>
        <v>0.1</v>
      </c>
      <c r="D20" s="26">
        <f t="shared" si="11"/>
        <v>0.1</v>
      </c>
      <c r="E20" s="26">
        <f t="shared" si="11"/>
        <v>0.1</v>
      </c>
      <c r="F20" s="26">
        <f t="shared" si="11"/>
        <v>0.1</v>
      </c>
      <c r="G20" s="26">
        <f t="shared" si="11"/>
        <v>0.1</v>
      </c>
      <c r="H20" s="26">
        <f t="shared" si="11"/>
        <v>0.1</v>
      </c>
      <c r="I20" s="26">
        <f t="shared" si="11"/>
        <v>0.1</v>
      </c>
      <c r="J20" s="26">
        <f t="shared" si="11"/>
        <v>0.1</v>
      </c>
      <c r="K20" s="26">
        <f t="shared" si="11"/>
        <v>0.1</v>
      </c>
      <c r="L20" s="26">
        <f t="shared" si="11"/>
        <v>0.1</v>
      </c>
      <c r="M20" s="26">
        <f t="shared" si="11"/>
        <v>0.1</v>
      </c>
      <c r="N20" s="26">
        <f t="shared" si="11"/>
        <v>0.1</v>
      </c>
      <c r="O20" s="26">
        <f t="shared" si="11"/>
        <v>0.1</v>
      </c>
      <c r="P20" s="26">
        <f t="shared" si="11"/>
        <v>0.1</v>
      </c>
      <c r="Q20" s="26">
        <f t="shared" si="11"/>
        <v>0.1</v>
      </c>
      <c r="R20" s="26">
        <f t="shared" si="11"/>
        <v>0.1</v>
      </c>
      <c r="S20" s="26">
        <f t="shared" si="11"/>
        <v>0.1</v>
      </c>
      <c r="T20" s="26">
        <f t="shared" si="11"/>
        <v>0.1</v>
      </c>
      <c r="U20" s="26">
        <f t="shared" si="11"/>
        <v>0.1</v>
      </c>
      <c r="V20" s="26">
        <f t="shared" si="11"/>
        <v>0.1</v>
      </c>
      <c r="W20" s="26">
        <f t="shared" si="11"/>
        <v>0.1</v>
      </c>
      <c r="X20" s="26">
        <f t="shared" si="11"/>
        <v>0.1</v>
      </c>
      <c r="Y20" s="26">
        <f t="shared" si="11"/>
        <v>0.1</v>
      </c>
      <c r="Z20" s="26">
        <f t="shared" si="11"/>
        <v>0.1</v>
      </c>
      <c r="AA20" s="26">
        <f t="shared" si="11"/>
        <v>0.1</v>
      </c>
      <c r="AB20" s="26">
        <f t="shared" si="11"/>
        <v>0.1</v>
      </c>
      <c r="AC20" s="26">
        <f t="shared" si="11"/>
        <v>0.1</v>
      </c>
      <c r="AD20" s="26">
        <f t="shared" si="11"/>
        <v>0.1</v>
      </c>
      <c r="AE20" s="26">
        <f t="shared" si="11"/>
        <v>0.1</v>
      </c>
      <c r="AF20" s="26">
        <f t="shared" si="11"/>
        <v>0.1</v>
      </c>
      <c r="AG20" s="26">
        <f t="shared" si="11"/>
        <v>0.1</v>
      </c>
      <c r="AH20" s="26">
        <f t="shared" si="11"/>
        <v>0.1</v>
      </c>
      <c r="AI20" s="26">
        <f t="shared" si="11"/>
        <v>0.1</v>
      </c>
      <c r="AJ20" s="26">
        <f t="shared" si="11"/>
        <v>0.1</v>
      </c>
      <c r="AK20" s="26">
        <f t="shared" si="11"/>
        <v>0.1</v>
      </c>
      <c r="AL20" s="26">
        <f t="shared" si="11"/>
        <v>0.1</v>
      </c>
      <c r="AM20" s="26">
        <f t="shared" si="11"/>
        <v>0.1</v>
      </c>
      <c r="AN20" s="26">
        <f t="shared" si="11"/>
        <v>0.1</v>
      </c>
      <c r="AO20" s="26">
        <f t="shared" si="11"/>
        <v>0.1</v>
      </c>
      <c r="AP20" s="26">
        <f t="shared" si="11"/>
        <v>0.1</v>
      </c>
      <c r="AQ20" s="26">
        <f t="shared" si="11"/>
        <v>0.1</v>
      </c>
      <c r="AR20" s="26">
        <f t="shared" si="11"/>
        <v>0.1</v>
      </c>
      <c r="AS20" s="26">
        <f t="shared" si="11"/>
        <v>0.1</v>
      </c>
      <c r="AT20" s="26">
        <f t="shared" si="11"/>
        <v>0.1</v>
      </c>
      <c r="AU20" s="26">
        <f t="shared" si="11"/>
        <v>0.1</v>
      </c>
      <c r="AV20" s="26">
        <f t="shared" si="11"/>
        <v>0.1</v>
      </c>
      <c r="AW20" s="26">
        <f t="shared" si="11"/>
        <v>0.1</v>
      </c>
      <c r="AX20" s="26">
        <f t="shared" si="11"/>
        <v>0.1</v>
      </c>
      <c r="AY20" s="26">
        <f t="shared" si="11"/>
        <v>0.1</v>
      </c>
      <c r="AZ20" s="26">
        <f t="shared" si="11"/>
        <v>0.1</v>
      </c>
      <c r="BA20" s="26">
        <f t="shared" si="11"/>
        <v>0.1</v>
      </c>
    </row>
    <row r="21" spans="1:53" ht="15.75" customHeight="1" x14ac:dyDescent="0.2">
      <c r="A21" s="3" t="s">
        <v>110</v>
      </c>
      <c r="B21" s="26">
        <v>0</v>
      </c>
      <c r="C21" s="26">
        <v>0</v>
      </c>
      <c r="D21" s="26">
        <v>0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0</v>
      </c>
      <c r="K21" s="26">
        <v>0</v>
      </c>
      <c r="L21" s="26">
        <v>0</v>
      </c>
      <c r="M21" s="26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v>0</v>
      </c>
      <c r="AA21" s="26">
        <v>0</v>
      </c>
      <c r="AB21" s="26">
        <v>0</v>
      </c>
      <c r="AC21" s="26">
        <v>0</v>
      </c>
      <c r="AD21" s="26">
        <v>0</v>
      </c>
      <c r="AE21" s="26">
        <v>0</v>
      </c>
      <c r="AF21" s="26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 x14ac:dyDescent="0.2">
      <c r="A22" s="3" t="s">
        <v>111</v>
      </c>
      <c r="B22" s="26">
        <v>0</v>
      </c>
      <c r="C22" s="26">
        <v>0</v>
      </c>
      <c r="D22" s="26">
        <v>0</v>
      </c>
      <c r="E22" s="26">
        <v>0</v>
      </c>
      <c r="F22" s="26">
        <v>0</v>
      </c>
      <c r="G22" s="26">
        <v>0</v>
      </c>
      <c r="H22" s="26">
        <v>0</v>
      </c>
      <c r="I22" s="26">
        <v>0</v>
      </c>
      <c r="J22" s="26">
        <v>0</v>
      </c>
      <c r="K22" s="26"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  <c r="AF22" s="26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 x14ac:dyDescent="0.2">
      <c r="A23" s="3" t="s">
        <v>112</v>
      </c>
      <c r="B23" s="26">
        <f t="shared" ref="B23:BA23" si="12">$B$1</f>
        <v>0.1</v>
      </c>
      <c r="C23" s="26">
        <f t="shared" si="12"/>
        <v>0.1</v>
      </c>
      <c r="D23" s="26">
        <f t="shared" si="12"/>
        <v>0.1</v>
      </c>
      <c r="E23" s="26">
        <f t="shared" si="12"/>
        <v>0.1</v>
      </c>
      <c r="F23" s="26">
        <f t="shared" si="12"/>
        <v>0.1</v>
      </c>
      <c r="G23" s="26">
        <f t="shared" si="12"/>
        <v>0.1</v>
      </c>
      <c r="H23" s="26">
        <f t="shared" si="12"/>
        <v>0.1</v>
      </c>
      <c r="I23" s="26">
        <f t="shared" si="12"/>
        <v>0.1</v>
      </c>
      <c r="J23" s="26">
        <f t="shared" si="12"/>
        <v>0.1</v>
      </c>
      <c r="K23" s="26">
        <f t="shared" si="12"/>
        <v>0.1</v>
      </c>
      <c r="L23" s="26">
        <f t="shared" si="12"/>
        <v>0.1</v>
      </c>
      <c r="M23" s="26">
        <f t="shared" si="12"/>
        <v>0.1</v>
      </c>
      <c r="N23" s="26">
        <f t="shared" si="12"/>
        <v>0.1</v>
      </c>
      <c r="O23" s="26">
        <f t="shared" si="12"/>
        <v>0.1</v>
      </c>
      <c r="P23" s="26">
        <f t="shared" si="12"/>
        <v>0.1</v>
      </c>
      <c r="Q23" s="26">
        <f t="shared" si="12"/>
        <v>0.1</v>
      </c>
      <c r="R23" s="26">
        <f t="shared" si="12"/>
        <v>0.1</v>
      </c>
      <c r="S23" s="26">
        <f t="shared" si="12"/>
        <v>0.1</v>
      </c>
      <c r="T23" s="26">
        <f t="shared" si="12"/>
        <v>0.1</v>
      </c>
      <c r="U23" s="26">
        <f t="shared" si="12"/>
        <v>0.1</v>
      </c>
      <c r="V23" s="26">
        <f t="shared" si="12"/>
        <v>0.1</v>
      </c>
      <c r="W23" s="26">
        <f t="shared" si="12"/>
        <v>0.1</v>
      </c>
      <c r="X23" s="26">
        <f t="shared" si="12"/>
        <v>0.1</v>
      </c>
      <c r="Y23" s="26">
        <f t="shared" si="12"/>
        <v>0.1</v>
      </c>
      <c r="Z23" s="26">
        <f t="shared" si="12"/>
        <v>0.1</v>
      </c>
      <c r="AA23" s="26">
        <f t="shared" si="12"/>
        <v>0.1</v>
      </c>
      <c r="AB23" s="26">
        <f t="shared" si="12"/>
        <v>0.1</v>
      </c>
      <c r="AC23" s="26">
        <f t="shared" si="12"/>
        <v>0.1</v>
      </c>
      <c r="AD23" s="26">
        <f t="shared" si="12"/>
        <v>0.1</v>
      </c>
      <c r="AE23" s="26">
        <f t="shared" si="12"/>
        <v>0.1</v>
      </c>
      <c r="AF23" s="26">
        <f t="shared" si="12"/>
        <v>0.1</v>
      </c>
      <c r="AG23" s="26">
        <f t="shared" si="12"/>
        <v>0.1</v>
      </c>
      <c r="AH23" s="26">
        <f t="shared" si="12"/>
        <v>0.1</v>
      </c>
      <c r="AI23" s="26">
        <f t="shared" si="12"/>
        <v>0.1</v>
      </c>
      <c r="AJ23" s="26">
        <f t="shared" si="12"/>
        <v>0.1</v>
      </c>
      <c r="AK23" s="26">
        <f t="shared" si="12"/>
        <v>0.1</v>
      </c>
      <c r="AL23" s="26">
        <f t="shared" si="12"/>
        <v>0.1</v>
      </c>
      <c r="AM23" s="26">
        <f t="shared" si="12"/>
        <v>0.1</v>
      </c>
      <c r="AN23" s="26">
        <f t="shared" si="12"/>
        <v>0.1</v>
      </c>
      <c r="AO23" s="26">
        <f t="shared" si="12"/>
        <v>0.1</v>
      </c>
      <c r="AP23" s="26">
        <f t="shared" si="12"/>
        <v>0.1</v>
      </c>
      <c r="AQ23" s="26">
        <f t="shared" si="12"/>
        <v>0.1</v>
      </c>
      <c r="AR23" s="26">
        <f t="shared" si="12"/>
        <v>0.1</v>
      </c>
      <c r="AS23" s="26">
        <f t="shared" si="12"/>
        <v>0.1</v>
      </c>
      <c r="AT23" s="26">
        <f t="shared" si="12"/>
        <v>0.1</v>
      </c>
      <c r="AU23" s="26">
        <f t="shared" si="12"/>
        <v>0.1</v>
      </c>
      <c r="AV23" s="26">
        <f t="shared" si="12"/>
        <v>0.1</v>
      </c>
      <c r="AW23" s="26">
        <f t="shared" si="12"/>
        <v>0.1</v>
      </c>
      <c r="AX23" s="26">
        <f t="shared" si="12"/>
        <v>0.1</v>
      </c>
      <c r="AY23" s="26">
        <f t="shared" si="12"/>
        <v>0.1</v>
      </c>
      <c r="AZ23" s="26">
        <f t="shared" si="12"/>
        <v>0.1</v>
      </c>
      <c r="BA23" s="26">
        <f t="shared" si="12"/>
        <v>0.1</v>
      </c>
    </row>
    <row r="24" spans="1:53" ht="15.75" customHeight="1" x14ac:dyDescent="0.2">
      <c r="A24" s="28" t="s">
        <v>113</v>
      </c>
      <c r="B24" s="29">
        <v>0</v>
      </c>
      <c r="C24" s="29">
        <v>0</v>
      </c>
      <c r="D24" s="29">
        <v>0</v>
      </c>
      <c r="E24" s="29">
        <v>0</v>
      </c>
      <c r="F24" s="29">
        <v>0</v>
      </c>
      <c r="G24" s="29">
        <v>0</v>
      </c>
      <c r="H24" s="29">
        <v>0</v>
      </c>
      <c r="I24" s="29">
        <v>0</v>
      </c>
      <c r="J24" s="29">
        <v>0</v>
      </c>
      <c r="K24" s="29">
        <v>0</v>
      </c>
      <c r="L24" s="29">
        <v>0</v>
      </c>
      <c r="M24" s="29">
        <v>0</v>
      </c>
      <c r="N24" s="29">
        <v>0</v>
      </c>
      <c r="O24" s="29">
        <v>0</v>
      </c>
      <c r="P24" s="29">
        <v>0</v>
      </c>
      <c r="Q24" s="29">
        <v>0</v>
      </c>
      <c r="R24" s="29">
        <v>0</v>
      </c>
      <c r="S24" s="29">
        <v>0</v>
      </c>
      <c r="T24" s="29">
        <v>0</v>
      </c>
      <c r="U24" s="29">
        <v>0</v>
      </c>
      <c r="V24" s="29">
        <v>0</v>
      </c>
      <c r="W24" s="29">
        <v>0</v>
      </c>
      <c r="X24" s="29">
        <v>0</v>
      </c>
      <c r="Y24" s="29">
        <v>0</v>
      </c>
      <c r="Z24" s="29">
        <v>0</v>
      </c>
      <c r="AA24" s="29">
        <v>0</v>
      </c>
      <c r="AB24" s="29">
        <v>0</v>
      </c>
      <c r="AC24" s="29">
        <v>0</v>
      </c>
      <c r="AD24" s="29">
        <v>0</v>
      </c>
      <c r="AE24" s="29">
        <v>0</v>
      </c>
      <c r="AF24" s="29">
        <v>0</v>
      </c>
      <c r="AG24" s="28">
        <v>0</v>
      </c>
      <c r="AH24" s="28">
        <f>AG24</f>
        <v>0</v>
      </c>
      <c r="AI24" s="28">
        <f t="shared" ref="AI24:BA24" si="13">AH24</f>
        <v>0</v>
      </c>
      <c r="AJ24" s="28">
        <f t="shared" si="13"/>
        <v>0</v>
      </c>
      <c r="AK24" s="28">
        <f t="shared" si="13"/>
        <v>0</v>
      </c>
      <c r="AL24" s="28">
        <f t="shared" si="13"/>
        <v>0</v>
      </c>
      <c r="AM24" s="28">
        <f t="shared" si="13"/>
        <v>0</v>
      </c>
      <c r="AN24" s="28">
        <f t="shared" si="13"/>
        <v>0</v>
      </c>
      <c r="AO24" s="28">
        <f t="shared" si="13"/>
        <v>0</v>
      </c>
      <c r="AP24" s="28">
        <f t="shared" si="13"/>
        <v>0</v>
      </c>
      <c r="AQ24" s="28">
        <f t="shared" si="13"/>
        <v>0</v>
      </c>
      <c r="AR24" s="28">
        <f t="shared" si="13"/>
        <v>0</v>
      </c>
      <c r="AS24" s="28">
        <f t="shared" si="13"/>
        <v>0</v>
      </c>
      <c r="AT24" s="28">
        <f t="shared" si="13"/>
        <v>0</v>
      </c>
      <c r="AU24" s="28">
        <f t="shared" si="13"/>
        <v>0</v>
      </c>
      <c r="AV24" s="28">
        <f t="shared" si="13"/>
        <v>0</v>
      </c>
      <c r="AW24" s="28">
        <f t="shared" si="13"/>
        <v>0</v>
      </c>
      <c r="AX24" s="28">
        <f t="shared" si="13"/>
        <v>0</v>
      </c>
      <c r="AY24" s="28">
        <f t="shared" si="13"/>
        <v>0</v>
      </c>
      <c r="AZ24" s="28">
        <f t="shared" si="13"/>
        <v>0</v>
      </c>
      <c r="BA24" s="28">
        <f t="shared" si="13"/>
        <v>0</v>
      </c>
    </row>
    <row r="25" spans="1:53" ht="15.75" customHeight="1" x14ac:dyDescent="0.2">
      <c r="A25" s="3" t="s">
        <v>114</v>
      </c>
      <c r="B25" s="26">
        <f t="shared" ref="B25:BA25" si="14">$B$1</f>
        <v>0.1</v>
      </c>
      <c r="C25" s="26">
        <f t="shared" si="14"/>
        <v>0.1</v>
      </c>
      <c r="D25" s="26">
        <f t="shared" si="14"/>
        <v>0.1</v>
      </c>
      <c r="E25" s="26">
        <f t="shared" si="14"/>
        <v>0.1</v>
      </c>
      <c r="F25" s="26">
        <f t="shared" si="14"/>
        <v>0.1</v>
      </c>
      <c r="G25" s="26">
        <f t="shared" si="14"/>
        <v>0.1</v>
      </c>
      <c r="H25" s="26">
        <f t="shared" si="14"/>
        <v>0.1</v>
      </c>
      <c r="I25" s="26">
        <f t="shared" si="14"/>
        <v>0.1</v>
      </c>
      <c r="J25" s="26">
        <f t="shared" si="14"/>
        <v>0.1</v>
      </c>
      <c r="K25" s="26">
        <f t="shared" si="14"/>
        <v>0.1</v>
      </c>
      <c r="L25" s="26">
        <f t="shared" si="14"/>
        <v>0.1</v>
      </c>
      <c r="M25" s="26">
        <f t="shared" si="14"/>
        <v>0.1</v>
      </c>
      <c r="N25" s="26">
        <f t="shared" si="14"/>
        <v>0.1</v>
      </c>
      <c r="O25" s="26">
        <f t="shared" si="14"/>
        <v>0.1</v>
      </c>
      <c r="P25" s="26">
        <f t="shared" si="14"/>
        <v>0.1</v>
      </c>
      <c r="Q25" s="26">
        <f t="shared" si="14"/>
        <v>0.1</v>
      </c>
      <c r="R25" s="26">
        <f t="shared" si="14"/>
        <v>0.1</v>
      </c>
      <c r="S25" s="26">
        <f t="shared" si="14"/>
        <v>0.1</v>
      </c>
      <c r="T25" s="26">
        <f t="shared" si="14"/>
        <v>0.1</v>
      </c>
      <c r="U25" s="26">
        <f t="shared" si="14"/>
        <v>0.1</v>
      </c>
      <c r="V25" s="26">
        <f t="shared" si="14"/>
        <v>0.1</v>
      </c>
      <c r="W25" s="26">
        <f t="shared" si="14"/>
        <v>0.1</v>
      </c>
      <c r="X25" s="26">
        <f t="shared" si="14"/>
        <v>0.1</v>
      </c>
      <c r="Y25" s="26">
        <f t="shared" si="14"/>
        <v>0.1</v>
      </c>
      <c r="Z25" s="26">
        <f t="shared" si="14"/>
        <v>0.1</v>
      </c>
      <c r="AA25" s="26">
        <f t="shared" si="14"/>
        <v>0.1</v>
      </c>
      <c r="AB25" s="26">
        <f t="shared" si="14"/>
        <v>0.1</v>
      </c>
      <c r="AC25" s="26">
        <f t="shared" si="14"/>
        <v>0.1</v>
      </c>
      <c r="AD25" s="26">
        <f t="shared" si="14"/>
        <v>0.1</v>
      </c>
      <c r="AE25" s="26">
        <f t="shared" si="14"/>
        <v>0.1</v>
      </c>
      <c r="AF25" s="26">
        <f t="shared" si="14"/>
        <v>0.1</v>
      </c>
      <c r="AG25" s="26">
        <f t="shared" si="14"/>
        <v>0.1</v>
      </c>
      <c r="AH25" s="26">
        <f t="shared" si="14"/>
        <v>0.1</v>
      </c>
      <c r="AI25" s="26">
        <f t="shared" si="14"/>
        <v>0.1</v>
      </c>
      <c r="AJ25" s="26">
        <f t="shared" si="14"/>
        <v>0.1</v>
      </c>
      <c r="AK25" s="26">
        <f t="shared" si="14"/>
        <v>0.1</v>
      </c>
      <c r="AL25" s="26">
        <f t="shared" si="14"/>
        <v>0.1</v>
      </c>
      <c r="AM25" s="26">
        <f t="shared" si="14"/>
        <v>0.1</v>
      </c>
      <c r="AN25" s="26">
        <f t="shared" si="14"/>
        <v>0.1</v>
      </c>
      <c r="AO25" s="26">
        <f t="shared" si="14"/>
        <v>0.1</v>
      </c>
      <c r="AP25" s="26">
        <f t="shared" si="14"/>
        <v>0.1</v>
      </c>
      <c r="AQ25" s="26">
        <f t="shared" si="14"/>
        <v>0.1</v>
      </c>
      <c r="AR25" s="26">
        <f t="shared" si="14"/>
        <v>0.1</v>
      </c>
      <c r="AS25" s="26">
        <f t="shared" si="14"/>
        <v>0.1</v>
      </c>
      <c r="AT25" s="26">
        <f t="shared" si="14"/>
        <v>0.1</v>
      </c>
      <c r="AU25" s="26">
        <f t="shared" si="14"/>
        <v>0.1</v>
      </c>
      <c r="AV25" s="26">
        <f t="shared" si="14"/>
        <v>0.1</v>
      </c>
      <c r="AW25" s="26">
        <f t="shared" si="14"/>
        <v>0.1</v>
      </c>
      <c r="AX25" s="26">
        <f t="shared" si="14"/>
        <v>0.1</v>
      </c>
      <c r="AY25" s="26">
        <f t="shared" si="14"/>
        <v>0.1</v>
      </c>
      <c r="AZ25" s="26">
        <f t="shared" si="14"/>
        <v>0.1</v>
      </c>
      <c r="BA25" s="26">
        <f t="shared" si="14"/>
        <v>0.1</v>
      </c>
    </row>
    <row r="26" spans="1:53" ht="15.75" customHeight="1" x14ac:dyDescent="0.2"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</row>
    <row r="27" spans="1:53" ht="15.75" customHeight="1" x14ac:dyDescent="0.2"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</row>
    <row r="28" spans="1:53" ht="15.75" customHeight="1" x14ac:dyDescent="0.2"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</row>
    <row r="29" spans="1:53" ht="15.75" customHeight="1" x14ac:dyDescent="0.2"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</row>
    <row r="30" spans="1:53" ht="15.75" customHeight="1" x14ac:dyDescent="0.2"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</row>
    <row r="31" spans="1:53" ht="15.75" customHeight="1" x14ac:dyDescent="0.2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</row>
    <row r="32" spans="1:53" ht="15.75" customHeight="1" x14ac:dyDescent="0.2"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</row>
    <row r="33" spans="2:32" ht="15.75" customHeight="1" x14ac:dyDescent="0.2"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</row>
    <row r="34" spans="2:32" ht="15.75" customHeight="1" x14ac:dyDescent="0.2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</row>
    <row r="35" spans="2:32" ht="15.75" customHeight="1" x14ac:dyDescent="0.2"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</row>
    <row r="36" spans="2:32" ht="15.75" customHeight="1" x14ac:dyDescent="0.2"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</row>
    <row r="37" spans="2:32" ht="15.75" customHeight="1" x14ac:dyDescent="0.2"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2:32" ht="15.75" customHeight="1" x14ac:dyDescent="0.2"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</row>
    <row r="39" spans="2:32" ht="15.75" customHeight="1" x14ac:dyDescent="0.2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</row>
    <row r="40" spans="2:32" ht="15.75" customHeight="1" x14ac:dyDescent="0.2"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</row>
    <row r="41" spans="2:32" ht="15.75" customHeight="1" x14ac:dyDescent="0.2"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</row>
    <row r="42" spans="2:32" ht="15.75" customHeight="1" x14ac:dyDescent="0.2"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</row>
    <row r="43" spans="2:32" ht="15.75" customHeight="1" x14ac:dyDescent="0.2"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</row>
    <row r="44" spans="2:32" ht="15.75" customHeight="1" x14ac:dyDescent="0.2"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</row>
    <row r="45" spans="2:32" ht="15.75" customHeight="1" x14ac:dyDescent="0.2"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</row>
    <row r="46" spans="2:32" ht="15.75" customHeight="1" x14ac:dyDescent="0.2"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</row>
    <row r="47" spans="2:32" ht="15.75" customHeight="1" x14ac:dyDescent="0.2"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</row>
    <row r="48" spans="2:32" ht="15.75" customHeight="1" x14ac:dyDescent="0.2"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</row>
    <row r="49" spans="2:32" ht="15.75" customHeight="1" x14ac:dyDescent="0.2"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2:32" ht="15.75" customHeight="1" x14ac:dyDescent="0.2"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</row>
    <row r="51" spans="2:32" ht="15.75" customHeight="1" x14ac:dyDescent="0.2"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</row>
    <row r="52" spans="2:32" ht="15.75" customHeight="1" x14ac:dyDescent="0.2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</row>
    <row r="53" spans="2:32" ht="15.75" customHeight="1" x14ac:dyDescent="0.2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</row>
    <row r="54" spans="2:32" ht="15.75" customHeight="1" x14ac:dyDescent="0.2"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</row>
    <row r="55" spans="2:32" ht="15.75" customHeight="1" x14ac:dyDescent="0.2"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</row>
    <row r="56" spans="2:32" ht="15.75" customHeight="1" x14ac:dyDescent="0.2"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</row>
    <row r="57" spans="2:32" ht="15.75" customHeight="1" x14ac:dyDescent="0.2"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</row>
    <row r="58" spans="2:32" ht="15.75" customHeight="1" x14ac:dyDescent="0.2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</row>
    <row r="59" spans="2:32" ht="15.75" customHeight="1" x14ac:dyDescent="0.2"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</row>
    <row r="60" spans="2:32" ht="15.75" customHeight="1" x14ac:dyDescent="0.2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</row>
    <row r="61" spans="2:32" ht="15.75" customHeight="1" x14ac:dyDescent="0.2"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</row>
    <row r="62" spans="2:32" ht="15.75" customHeight="1" x14ac:dyDescent="0.2"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</row>
    <row r="63" spans="2:32" ht="15.75" customHeight="1" x14ac:dyDescent="0.2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</row>
    <row r="64" spans="2:32" ht="15.75" customHeight="1" x14ac:dyDescent="0.2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</row>
    <row r="65" spans="2:32" ht="15.75" customHeight="1" x14ac:dyDescent="0.2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</row>
    <row r="66" spans="2:32" ht="15.75" customHeight="1" x14ac:dyDescent="0.2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</row>
    <row r="67" spans="2:32" ht="15.75" customHeight="1" x14ac:dyDescent="0.2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</row>
    <row r="68" spans="2:32" ht="15.75" customHeight="1" x14ac:dyDescent="0.2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</row>
    <row r="69" spans="2:32" ht="15.75" customHeight="1" x14ac:dyDescent="0.2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</row>
    <row r="70" spans="2:32" ht="15.75" customHeight="1" x14ac:dyDescent="0.2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</row>
    <row r="71" spans="2:32" ht="15.75" customHeight="1" x14ac:dyDescent="0.2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</row>
    <row r="72" spans="2:32" ht="15.75" customHeight="1" x14ac:dyDescent="0.2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</row>
    <row r="73" spans="2:32" ht="15.75" customHeight="1" x14ac:dyDescent="0.2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</row>
    <row r="74" spans="2:32" ht="15.75" customHeight="1" x14ac:dyDescent="0.2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</row>
    <row r="75" spans="2:32" ht="15.75" customHeight="1" x14ac:dyDescent="0.2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</row>
    <row r="76" spans="2:32" ht="15.75" customHeight="1" x14ac:dyDescent="0.2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</row>
    <row r="77" spans="2:32" ht="15.75" customHeight="1" x14ac:dyDescent="0.2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</row>
    <row r="78" spans="2:32" ht="15.75" customHeight="1" x14ac:dyDescent="0.2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</row>
    <row r="79" spans="2:32" ht="15.75" customHeight="1" x14ac:dyDescent="0.2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</row>
    <row r="80" spans="2:32" ht="15.75" customHeight="1" x14ac:dyDescent="0.2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</row>
    <row r="81" spans="2:32" ht="15.75" customHeight="1" x14ac:dyDescent="0.2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</row>
    <row r="82" spans="2:32" ht="15.75" customHeight="1" x14ac:dyDescent="0.2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</row>
    <row r="83" spans="2:32" ht="15.75" customHeight="1" x14ac:dyDescent="0.2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</row>
    <row r="84" spans="2:32" ht="15.75" customHeight="1" x14ac:dyDescent="0.2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</row>
    <row r="85" spans="2:32" ht="15.75" customHeight="1" x14ac:dyDescent="0.2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</row>
    <row r="86" spans="2:32" ht="15.75" customHeight="1" x14ac:dyDescent="0.2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</row>
    <row r="87" spans="2:32" ht="15.75" customHeight="1" x14ac:dyDescent="0.2"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</row>
    <row r="88" spans="2:32" ht="15.75" customHeight="1" x14ac:dyDescent="0.2"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</row>
    <row r="89" spans="2:32" ht="15.75" customHeight="1" x14ac:dyDescent="0.2"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</row>
    <row r="90" spans="2:32" ht="15.75" customHeight="1" x14ac:dyDescent="0.2"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</row>
    <row r="91" spans="2:32" ht="15.75" customHeight="1" x14ac:dyDescent="0.2"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</row>
    <row r="92" spans="2:32" ht="15.75" customHeight="1" x14ac:dyDescent="0.2"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</row>
    <row r="93" spans="2:32" ht="15.75" customHeight="1" x14ac:dyDescent="0.2"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</row>
    <row r="94" spans="2:32" ht="15.75" customHeight="1" x14ac:dyDescent="0.2"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</row>
    <row r="95" spans="2:32" ht="15.75" customHeight="1" x14ac:dyDescent="0.2"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</row>
    <row r="96" spans="2:32" ht="15.75" customHeight="1" x14ac:dyDescent="0.2"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</row>
    <row r="97" spans="2:32" ht="15.75" customHeight="1" x14ac:dyDescent="0.2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</row>
    <row r="98" spans="2:32" ht="15.75" customHeight="1" x14ac:dyDescent="0.2"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</row>
    <row r="99" spans="2:32" ht="15.75" customHeight="1" x14ac:dyDescent="0.2"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</row>
    <row r="100" spans="2:32" ht="15.75" customHeight="1" x14ac:dyDescent="0.2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</row>
    <row r="101" spans="2:32" ht="15.75" customHeight="1" x14ac:dyDescent="0.2"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</row>
    <row r="102" spans="2:32" ht="15.75" customHeight="1" x14ac:dyDescent="0.2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</row>
    <row r="103" spans="2:32" ht="15.75" customHeight="1" x14ac:dyDescent="0.2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</row>
    <row r="104" spans="2:32" ht="15.75" customHeight="1" x14ac:dyDescent="0.2"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</row>
    <row r="105" spans="2:32" ht="15.75" customHeight="1" x14ac:dyDescent="0.2"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</row>
    <row r="106" spans="2:32" ht="15.75" customHeight="1" x14ac:dyDescent="0.2"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</row>
    <row r="107" spans="2:32" ht="15.75" customHeight="1" x14ac:dyDescent="0.2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</row>
    <row r="108" spans="2:32" ht="15.75" customHeight="1" x14ac:dyDescent="0.2"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</row>
    <row r="109" spans="2:32" ht="15.75" customHeight="1" x14ac:dyDescent="0.2"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</row>
    <row r="110" spans="2:32" ht="15.75" customHeight="1" x14ac:dyDescent="0.2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</row>
    <row r="111" spans="2:32" ht="15.75" customHeight="1" x14ac:dyDescent="0.2"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</row>
    <row r="112" spans="2:32" ht="15.75" customHeight="1" x14ac:dyDescent="0.2"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</row>
    <row r="113" spans="2:32" ht="15.75" customHeight="1" x14ac:dyDescent="0.2"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</row>
    <row r="114" spans="2:32" ht="15.75" customHeight="1" x14ac:dyDescent="0.2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</row>
    <row r="115" spans="2:32" ht="15.75" customHeight="1" x14ac:dyDescent="0.2"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</row>
    <row r="116" spans="2:32" ht="15.75" customHeight="1" x14ac:dyDescent="0.2"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</row>
    <row r="117" spans="2:32" ht="15.75" customHeight="1" x14ac:dyDescent="0.2"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</row>
    <row r="118" spans="2:32" ht="15.75" customHeight="1" x14ac:dyDescent="0.2"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</row>
    <row r="119" spans="2:32" ht="15.75" customHeight="1" x14ac:dyDescent="0.2"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</row>
    <row r="120" spans="2:32" ht="15.75" customHeight="1" x14ac:dyDescent="0.2"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</row>
    <row r="121" spans="2:32" ht="15.75" customHeight="1" x14ac:dyDescent="0.2"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</row>
    <row r="122" spans="2:32" ht="15.75" customHeight="1" x14ac:dyDescent="0.2"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</row>
    <row r="123" spans="2:32" ht="15.75" customHeight="1" x14ac:dyDescent="0.2"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</row>
    <row r="124" spans="2:32" ht="15.75" customHeight="1" x14ac:dyDescent="0.2"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</row>
    <row r="125" spans="2:32" ht="15.75" customHeight="1" x14ac:dyDescent="0.2"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</row>
    <row r="126" spans="2:32" ht="15.75" customHeight="1" x14ac:dyDescent="0.2"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</row>
    <row r="127" spans="2:32" ht="15.75" customHeight="1" x14ac:dyDescent="0.2"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</row>
    <row r="128" spans="2:32" ht="15.75" customHeight="1" x14ac:dyDescent="0.2"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</row>
    <row r="129" spans="2:32" ht="15.75" customHeight="1" x14ac:dyDescent="0.2"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</row>
    <row r="130" spans="2:32" ht="15.75" customHeight="1" x14ac:dyDescent="0.2"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</row>
    <row r="131" spans="2:32" ht="15.75" customHeight="1" x14ac:dyDescent="0.2"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</row>
    <row r="132" spans="2:32" ht="15.75" customHeight="1" x14ac:dyDescent="0.2"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</row>
    <row r="133" spans="2:32" ht="15.75" customHeight="1" x14ac:dyDescent="0.2"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</row>
    <row r="134" spans="2:32" ht="15.75" customHeight="1" x14ac:dyDescent="0.2"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</row>
    <row r="135" spans="2:32" ht="15.75" customHeight="1" x14ac:dyDescent="0.2"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</row>
    <row r="136" spans="2:32" ht="15.75" customHeight="1" x14ac:dyDescent="0.2"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</row>
    <row r="137" spans="2:32" ht="15.75" customHeight="1" x14ac:dyDescent="0.2"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</row>
    <row r="138" spans="2:32" ht="15.75" customHeight="1" x14ac:dyDescent="0.2"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</row>
    <row r="139" spans="2:32" ht="15.75" customHeight="1" x14ac:dyDescent="0.2"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</row>
    <row r="140" spans="2:32" ht="15.75" customHeight="1" x14ac:dyDescent="0.2"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</row>
    <row r="141" spans="2:32" ht="15.75" customHeight="1" x14ac:dyDescent="0.2"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</row>
    <row r="142" spans="2:32" ht="15.75" customHeight="1" x14ac:dyDescent="0.2"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</row>
    <row r="143" spans="2:32" ht="15.75" customHeight="1" x14ac:dyDescent="0.2"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</row>
    <row r="144" spans="2:32" ht="15.75" customHeight="1" x14ac:dyDescent="0.2"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</row>
    <row r="145" spans="2:32" ht="15.75" customHeight="1" x14ac:dyDescent="0.2"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</row>
    <row r="146" spans="2:32" ht="15.75" customHeight="1" x14ac:dyDescent="0.2"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</row>
    <row r="147" spans="2:32" ht="15.75" customHeight="1" x14ac:dyDescent="0.2"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</row>
    <row r="148" spans="2:32" ht="15.75" customHeight="1" x14ac:dyDescent="0.2"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</row>
    <row r="149" spans="2:32" ht="15.75" customHeight="1" x14ac:dyDescent="0.2"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</row>
    <row r="150" spans="2:32" ht="15.75" customHeight="1" x14ac:dyDescent="0.2"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</row>
    <row r="151" spans="2:32" ht="15.75" customHeight="1" x14ac:dyDescent="0.2"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</row>
    <row r="152" spans="2:32" ht="15.75" customHeight="1" x14ac:dyDescent="0.2"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</row>
    <row r="153" spans="2:32" ht="15.75" customHeight="1" x14ac:dyDescent="0.2"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</row>
    <row r="154" spans="2:32" ht="15.75" customHeight="1" x14ac:dyDescent="0.2"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</row>
    <row r="155" spans="2:32" ht="15.75" customHeight="1" x14ac:dyDescent="0.2"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</row>
    <row r="156" spans="2:32" ht="15.75" customHeight="1" x14ac:dyDescent="0.2"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</row>
    <row r="157" spans="2:32" ht="15.75" customHeight="1" x14ac:dyDescent="0.2"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</row>
    <row r="158" spans="2:32" ht="15.75" customHeight="1" x14ac:dyDescent="0.2"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</row>
    <row r="159" spans="2:32" ht="15.75" customHeight="1" x14ac:dyDescent="0.2"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</row>
    <row r="160" spans="2:32" ht="15.75" customHeight="1" x14ac:dyDescent="0.2"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</row>
    <row r="161" spans="2:32" ht="15.75" customHeight="1" x14ac:dyDescent="0.2"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</row>
    <row r="162" spans="2:32" ht="15.75" customHeight="1" x14ac:dyDescent="0.2"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</row>
    <row r="163" spans="2:32" ht="15.75" customHeight="1" x14ac:dyDescent="0.2"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</row>
    <row r="164" spans="2:32" ht="15.75" customHeight="1" x14ac:dyDescent="0.2"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</row>
    <row r="165" spans="2:32" ht="15.75" customHeight="1" x14ac:dyDescent="0.2"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</row>
    <row r="166" spans="2:32" ht="15.75" customHeight="1" x14ac:dyDescent="0.2"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</row>
    <row r="167" spans="2:32" ht="15.75" customHeight="1" x14ac:dyDescent="0.2"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</row>
    <row r="168" spans="2:32" ht="15.75" customHeight="1" x14ac:dyDescent="0.2"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</row>
    <row r="169" spans="2:32" ht="15.75" customHeight="1" x14ac:dyDescent="0.2"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</row>
    <row r="170" spans="2:32" ht="15.75" customHeight="1" x14ac:dyDescent="0.2"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</row>
    <row r="171" spans="2:32" ht="15.75" customHeight="1" x14ac:dyDescent="0.2"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</row>
    <row r="172" spans="2:32" ht="15.75" customHeight="1" x14ac:dyDescent="0.2"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</row>
    <row r="173" spans="2:32" ht="15.75" customHeight="1" x14ac:dyDescent="0.2"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</row>
    <row r="174" spans="2:32" ht="15.75" customHeight="1" x14ac:dyDescent="0.2"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</row>
    <row r="175" spans="2:32" ht="15.75" customHeight="1" x14ac:dyDescent="0.2"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</row>
    <row r="176" spans="2:32" ht="15.75" customHeight="1" x14ac:dyDescent="0.2"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</row>
    <row r="177" spans="2:32" ht="15.75" customHeight="1" x14ac:dyDescent="0.2"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</row>
    <row r="178" spans="2:32" ht="15.75" customHeight="1" x14ac:dyDescent="0.2"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</row>
    <row r="179" spans="2:32" ht="15.75" customHeight="1" x14ac:dyDescent="0.2"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</row>
    <row r="180" spans="2:32" ht="15.75" customHeight="1" x14ac:dyDescent="0.2"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</row>
    <row r="181" spans="2:32" ht="15.75" customHeight="1" x14ac:dyDescent="0.2"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</row>
    <row r="182" spans="2:32" ht="15.75" customHeight="1" x14ac:dyDescent="0.2"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</row>
    <row r="183" spans="2:32" ht="15.75" customHeight="1" x14ac:dyDescent="0.2"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</row>
    <row r="184" spans="2:32" ht="15.75" customHeight="1" x14ac:dyDescent="0.2"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</row>
    <row r="185" spans="2:32" ht="15.75" customHeight="1" x14ac:dyDescent="0.2"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</row>
    <row r="186" spans="2:32" ht="15.75" customHeight="1" x14ac:dyDescent="0.2"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</row>
    <row r="187" spans="2:32" ht="15.75" customHeight="1" x14ac:dyDescent="0.2"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</row>
    <row r="188" spans="2:32" ht="15.75" customHeight="1" x14ac:dyDescent="0.2"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</row>
    <row r="189" spans="2:32" ht="15.75" customHeight="1" x14ac:dyDescent="0.2"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</row>
    <row r="190" spans="2:32" ht="15.75" customHeight="1" x14ac:dyDescent="0.2"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</row>
    <row r="191" spans="2:32" ht="15.75" customHeight="1" x14ac:dyDescent="0.2"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</row>
    <row r="192" spans="2:32" ht="15.75" customHeight="1" x14ac:dyDescent="0.2"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</row>
    <row r="193" spans="2:32" ht="15.75" customHeight="1" x14ac:dyDescent="0.2"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</row>
    <row r="194" spans="2:32" ht="15.75" customHeight="1" x14ac:dyDescent="0.2"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</row>
    <row r="195" spans="2:32" ht="15.75" customHeight="1" x14ac:dyDescent="0.2"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</row>
    <row r="196" spans="2:32" ht="15.75" customHeight="1" x14ac:dyDescent="0.2"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</row>
    <row r="197" spans="2:32" ht="15.75" customHeight="1" x14ac:dyDescent="0.2"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</row>
    <row r="198" spans="2:32" ht="15.75" customHeight="1" x14ac:dyDescent="0.2"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</row>
    <row r="199" spans="2:32" ht="15.75" customHeight="1" x14ac:dyDescent="0.2"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</row>
    <row r="200" spans="2:32" ht="15.75" customHeight="1" x14ac:dyDescent="0.2"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</row>
    <row r="201" spans="2:32" ht="15.75" customHeight="1" x14ac:dyDescent="0.2"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</row>
    <row r="202" spans="2:32" ht="15.75" customHeight="1" x14ac:dyDescent="0.2"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</row>
    <row r="203" spans="2:32" ht="15.75" customHeight="1" x14ac:dyDescent="0.2"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</row>
    <row r="204" spans="2:32" ht="15.75" customHeight="1" x14ac:dyDescent="0.2"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</row>
    <row r="205" spans="2:32" ht="15.75" customHeight="1" x14ac:dyDescent="0.2"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</row>
    <row r="206" spans="2:32" ht="15.75" customHeight="1" x14ac:dyDescent="0.2"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</row>
    <row r="207" spans="2:32" ht="15.75" customHeight="1" x14ac:dyDescent="0.2"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</row>
    <row r="208" spans="2:32" ht="15.75" customHeight="1" x14ac:dyDescent="0.2"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</row>
    <row r="209" spans="2:32" ht="15.75" customHeight="1" x14ac:dyDescent="0.2"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</row>
    <row r="210" spans="2:32" ht="15.75" customHeight="1" x14ac:dyDescent="0.2"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</row>
    <row r="211" spans="2:32" ht="15.75" customHeight="1" x14ac:dyDescent="0.2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</row>
    <row r="212" spans="2:32" ht="15.75" customHeight="1" x14ac:dyDescent="0.2"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</row>
    <row r="213" spans="2:32" ht="15.75" customHeight="1" x14ac:dyDescent="0.2"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</row>
    <row r="214" spans="2:32" ht="15.75" customHeight="1" x14ac:dyDescent="0.2"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</row>
    <row r="215" spans="2:32" ht="15.75" customHeight="1" x14ac:dyDescent="0.2"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</row>
    <row r="216" spans="2:32" ht="15.75" customHeight="1" x14ac:dyDescent="0.2"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</row>
    <row r="217" spans="2:32" ht="15.75" customHeight="1" x14ac:dyDescent="0.2"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</row>
    <row r="218" spans="2:32" ht="15.75" customHeight="1" x14ac:dyDescent="0.2"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</row>
    <row r="219" spans="2:32" ht="15.75" customHeight="1" x14ac:dyDescent="0.2"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</row>
    <row r="220" spans="2:32" ht="15.75" customHeight="1" x14ac:dyDescent="0.2"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</row>
    <row r="221" spans="2:32" ht="15.75" customHeight="1" x14ac:dyDescent="0.2"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 spans="2:32" ht="15.75" customHeight="1" x14ac:dyDescent="0.2"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 spans="2:32" ht="15.75" customHeight="1" x14ac:dyDescent="0.2"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 spans="2:32" ht="15.75" customHeight="1" x14ac:dyDescent="0.2"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 spans="2:32" ht="15.75" customHeight="1" x14ac:dyDescent="0.2"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 spans="2:32" ht="15.75" customHeight="1" x14ac:dyDescent="0.2"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 spans="2:32" ht="15.75" customHeight="1" x14ac:dyDescent="0.2"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 spans="2:32" ht="15.75" customHeight="1" x14ac:dyDescent="0.2"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 spans="2:32" ht="15.75" customHeight="1" x14ac:dyDescent="0.2"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 spans="2:32" ht="15.75" customHeight="1" x14ac:dyDescent="0.2"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 spans="2:32" ht="15.75" customHeight="1" x14ac:dyDescent="0.2"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 spans="2:32" ht="15.75" customHeight="1" x14ac:dyDescent="0.2"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 spans="2:32" ht="15.75" customHeight="1" x14ac:dyDescent="0.2"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 spans="2:32" ht="15.75" customHeight="1" x14ac:dyDescent="0.2"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 spans="2:32" ht="15.75" customHeight="1" x14ac:dyDescent="0.2"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 spans="2:32" ht="15.75" customHeight="1" x14ac:dyDescent="0.2"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 spans="2:32" ht="15.75" customHeight="1" x14ac:dyDescent="0.2"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 spans="2:32" ht="15.75" customHeight="1" x14ac:dyDescent="0.2"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 spans="2:32" ht="15.75" customHeight="1" x14ac:dyDescent="0.2"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 spans="2:32" ht="15.75" customHeight="1" x14ac:dyDescent="0.2"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 spans="2:32" ht="15.75" customHeight="1" x14ac:dyDescent="0.2"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 spans="2:32" ht="15.75" customHeight="1" x14ac:dyDescent="0.2"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 spans="2:32" ht="15.75" customHeight="1" x14ac:dyDescent="0.2"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 spans="2:32" ht="15.75" customHeight="1" x14ac:dyDescent="0.2"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 spans="2:32" ht="15.75" customHeight="1" x14ac:dyDescent="0.2"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 spans="2:32" ht="15.75" customHeight="1" x14ac:dyDescent="0.2"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 spans="2:32" ht="15.75" customHeight="1" x14ac:dyDescent="0.2"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 spans="2:32" ht="15.75" customHeight="1" x14ac:dyDescent="0.2"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 spans="2:32" ht="15.75" customHeight="1" x14ac:dyDescent="0.2"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 spans="2:32" ht="15.75" customHeight="1" x14ac:dyDescent="0.2"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 spans="2:32" ht="15.75" customHeight="1" x14ac:dyDescent="0.2"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 spans="2:32" ht="15.75" customHeight="1" x14ac:dyDescent="0.2"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 spans="2:32" ht="15.75" customHeight="1" x14ac:dyDescent="0.2"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 spans="2:32" ht="15.75" customHeight="1" x14ac:dyDescent="0.2"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 spans="2:32" ht="15.75" customHeight="1" x14ac:dyDescent="0.2"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 spans="2:32" ht="15.75" customHeight="1" x14ac:dyDescent="0.2"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 spans="2:32" ht="15.75" customHeight="1" x14ac:dyDescent="0.2"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 spans="2:32" ht="15.75" customHeight="1" x14ac:dyDescent="0.2"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 spans="2:32" ht="15.75" customHeight="1" x14ac:dyDescent="0.2"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 spans="2:32" ht="15.75" customHeight="1" x14ac:dyDescent="0.2"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 spans="2:32" ht="15.75" customHeight="1" x14ac:dyDescent="0.2"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 spans="2:32" ht="15.75" customHeight="1" x14ac:dyDescent="0.2"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 spans="2:32" ht="15.75" customHeight="1" x14ac:dyDescent="0.2"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 spans="2:32" ht="15.75" customHeight="1" x14ac:dyDescent="0.2"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 spans="2:32" ht="15.75" customHeight="1" x14ac:dyDescent="0.2"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 spans="2:32" ht="15.75" customHeight="1" x14ac:dyDescent="0.2"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 spans="2:32" ht="15.75" customHeight="1" x14ac:dyDescent="0.2"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 spans="2:32" ht="15.75" customHeight="1" x14ac:dyDescent="0.2"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 spans="2:32" ht="15.75" customHeight="1" x14ac:dyDescent="0.2"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 spans="2:32" ht="15.75" customHeight="1" x14ac:dyDescent="0.2"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 spans="2:32" ht="15.75" customHeight="1" x14ac:dyDescent="0.2"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 spans="2:32" ht="15.75" customHeight="1" x14ac:dyDescent="0.2"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 spans="2:32" ht="15.75" customHeight="1" x14ac:dyDescent="0.2"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 spans="2:32" ht="15.75" customHeight="1" x14ac:dyDescent="0.2"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 spans="2:32" ht="15.75" customHeight="1" x14ac:dyDescent="0.2"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 spans="2:32" ht="15.75" customHeight="1" x14ac:dyDescent="0.2"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 spans="2:32" ht="15.75" customHeight="1" x14ac:dyDescent="0.2"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 spans="2:32" ht="15.75" customHeight="1" x14ac:dyDescent="0.2"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 spans="2:32" ht="15.75" customHeight="1" x14ac:dyDescent="0.2"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 spans="2:32" ht="15.75" customHeight="1" x14ac:dyDescent="0.2"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 spans="2:32" ht="15.75" customHeight="1" x14ac:dyDescent="0.2"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 spans="2:32" ht="15.75" customHeight="1" x14ac:dyDescent="0.2"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 spans="2:32" ht="15.75" customHeight="1" x14ac:dyDescent="0.2"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 spans="2:32" ht="15.75" customHeight="1" x14ac:dyDescent="0.2"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 spans="2:32" ht="15.75" customHeight="1" x14ac:dyDescent="0.2"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 spans="2:32" ht="15.75" customHeight="1" x14ac:dyDescent="0.2"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 spans="2:32" ht="15.75" customHeight="1" x14ac:dyDescent="0.2"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 spans="2:32" ht="15.75" customHeight="1" x14ac:dyDescent="0.2"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 spans="2:32" ht="15.75" customHeight="1" x14ac:dyDescent="0.2"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 spans="2:32" ht="15.75" customHeight="1" x14ac:dyDescent="0.2"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 spans="2:32" ht="15.75" customHeight="1" x14ac:dyDescent="0.2"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 spans="2:32" ht="15.75" customHeight="1" x14ac:dyDescent="0.2"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 spans="2:32" ht="15.75" customHeight="1" x14ac:dyDescent="0.2"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 spans="2:32" ht="15.75" customHeight="1" x14ac:dyDescent="0.2"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 spans="2:32" ht="15.75" customHeight="1" x14ac:dyDescent="0.2"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 spans="2:32" ht="15.75" customHeight="1" x14ac:dyDescent="0.2"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 spans="2:32" ht="15.75" customHeight="1" x14ac:dyDescent="0.2"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 spans="2:32" ht="15.75" customHeight="1" x14ac:dyDescent="0.2"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 spans="2:32" ht="15.75" customHeight="1" x14ac:dyDescent="0.2"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 spans="2:32" ht="15.75" customHeight="1" x14ac:dyDescent="0.2"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 spans="2:32" ht="15.75" customHeight="1" x14ac:dyDescent="0.2"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 spans="2:32" ht="15.75" customHeight="1" x14ac:dyDescent="0.2"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 spans="2:32" ht="15.75" customHeight="1" x14ac:dyDescent="0.2"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 spans="2:32" ht="15.75" customHeight="1" x14ac:dyDescent="0.2"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 spans="2:32" ht="15.75" customHeight="1" x14ac:dyDescent="0.2"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 spans="2:32" ht="15.75" customHeight="1" x14ac:dyDescent="0.2"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 spans="2:32" ht="15.75" customHeight="1" x14ac:dyDescent="0.2"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 spans="2:32" ht="15.75" customHeight="1" x14ac:dyDescent="0.2"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 spans="2:32" ht="15.75" customHeight="1" x14ac:dyDescent="0.2"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 spans="2:32" ht="15.75" customHeight="1" x14ac:dyDescent="0.2"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 spans="2:32" ht="15.75" customHeight="1" x14ac:dyDescent="0.2"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 spans="2:32" ht="15.75" customHeight="1" x14ac:dyDescent="0.2"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 spans="2:32" ht="15.75" customHeight="1" x14ac:dyDescent="0.2"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 spans="2:32" ht="15.75" customHeight="1" x14ac:dyDescent="0.2"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 spans="2:32" ht="15.75" customHeight="1" x14ac:dyDescent="0.2"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 spans="2:32" ht="15.75" customHeight="1" x14ac:dyDescent="0.2"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 spans="2:32" ht="15.75" customHeight="1" x14ac:dyDescent="0.2"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 spans="2:32" ht="15.75" customHeight="1" x14ac:dyDescent="0.2"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 spans="2:32" ht="15.75" customHeight="1" x14ac:dyDescent="0.2"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 spans="2:32" ht="15.75" customHeight="1" x14ac:dyDescent="0.2"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 spans="2:32" ht="15.75" customHeight="1" x14ac:dyDescent="0.2"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 spans="2:32" ht="15.75" customHeight="1" x14ac:dyDescent="0.2"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 spans="2:32" ht="15.75" customHeight="1" x14ac:dyDescent="0.2"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 spans="2:32" ht="15.75" customHeight="1" x14ac:dyDescent="0.2"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 spans="2:32" ht="15.75" customHeight="1" x14ac:dyDescent="0.2"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 spans="2:32" ht="15.75" customHeight="1" x14ac:dyDescent="0.2"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 spans="2:32" ht="15.75" customHeight="1" x14ac:dyDescent="0.2"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 spans="2:32" ht="15.75" customHeight="1" x14ac:dyDescent="0.2"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 spans="2:32" ht="15.75" customHeight="1" x14ac:dyDescent="0.2"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 spans="2:32" ht="15.75" customHeight="1" x14ac:dyDescent="0.2"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 spans="2:32" ht="15.75" customHeight="1" x14ac:dyDescent="0.2"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 spans="2:32" ht="15.75" customHeight="1" x14ac:dyDescent="0.2"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 spans="2:32" ht="15.75" customHeight="1" x14ac:dyDescent="0.2"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 spans="2:32" ht="15.75" customHeight="1" x14ac:dyDescent="0.2"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 spans="2:32" ht="15.75" customHeight="1" x14ac:dyDescent="0.2"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 spans="2:32" ht="15.75" customHeight="1" x14ac:dyDescent="0.2"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 spans="2:32" ht="15.75" customHeight="1" x14ac:dyDescent="0.2"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 spans="2:32" ht="15.75" customHeight="1" x14ac:dyDescent="0.2"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 spans="2:32" ht="15.75" customHeight="1" x14ac:dyDescent="0.2"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 spans="2:32" ht="15.75" customHeight="1" x14ac:dyDescent="0.2"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 spans="2:32" ht="15.75" customHeight="1" x14ac:dyDescent="0.2"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 spans="2:32" ht="15.75" customHeight="1" x14ac:dyDescent="0.2"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 spans="2:32" ht="15.75" customHeight="1" x14ac:dyDescent="0.2"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 spans="2:32" ht="15.75" customHeight="1" x14ac:dyDescent="0.2"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 spans="2:32" ht="15.75" customHeight="1" x14ac:dyDescent="0.2"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 spans="2:32" ht="15.75" customHeight="1" x14ac:dyDescent="0.2"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 spans="2:32" ht="15.75" customHeight="1" x14ac:dyDescent="0.2"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 spans="2:32" ht="15.75" customHeight="1" x14ac:dyDescent="0.2"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 spans="2:32" ht="15.75" customHeight="1" x14ac:dyDescent="0.2"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 spans="2:32" ht="15.75" customHeight="1" x14ac:dyDescent="0.2"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 spans="2:32" ht="15.75" customHeight="1" x14ac:dyDescent="0.2"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 spans="2:32" ht="15.75" customHeight="1" x14ac:dyDescent="0.2"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 spans="2:32" ht="15.75" customHeight="1" x14ac:dyDescent="0.2"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 spans="2:32" ht="15.75" customHeight="1" x14ac:dyDescent="0.2"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 spans="2:32" ht="15.75" customHeight="1" x14ac:dyDescent="0.2"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 spans="2:32" ht="15.75" customHeight="1" x14ac:dyDescent="0.2"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 spans="2:32" ht="15.75" customHeight="1" x14ac:dyDescent="0.2"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 spans="2:32" ht="15.75" customHeight="1" x14ac:dyDescent="0.2"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 spans="2:32" ht="15.75" customHeight="1" x14ac:dyDescent="0.2"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 spans="2:32" ht="15.75" customHeight="1" x14ac:dyDescent="0.2"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 spans="2:32" ht="15.75" customHeight="1" x14ac:dyDescent="0.2"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 spans="2:32" ht="15.75" customHeight="1" x14ac:dyDescent="0.2"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 spans="2:32" ht="15.75" customHeight="1" x14ac:dyDescent="0.2"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 spans="2:32" ht="15.75" customHeight="1" x14ac:dyDescent="0.2"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 spans="2:32" ht="15.75" customHeight="1" x14ac:dyDescent="0.2"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 spans="2:32" ht="15.75" customHeight="1" x14ac:dyDescent="0.2"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 spans="2:32" ht="15.75" customHeight="1" x14ac:dyDescent="0.2"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 spans="2:32" ht="15.75" customHeight="1" x14ac:dyDescent="0.2"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 spans="2:32" ht="15.75" customHeight="1" x14ac:dyDescent="0.2"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 spans="2:32" ht="15.75" customHeight="1" x14ac:dyDescent="0.2"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 spans="2:32" ht="15.75" customHeight="1" x14ac:dyDescent="0.2"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 spans="2:32" ht="15.75" customHeight="1" x14ac:dyDescent="0.2"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 spans="2:32" ht="15.75" customHeight="1" x14ac:dyDescent="0.2"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 spans="2:32" ht="15.75" customHeight="1" x14ac:dyDescent="0.2"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 spans="2:32" ht="15.75" customHeight="1" x14ac:dyDescent="0.2"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 spans="2:32" ht="15.75" customHeight="1" x14ac:dyDescent="0.2"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 spans="2:32" ht="15.75" customHeight="1" x14ac:dyDescent="0.2"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 spans="2:32" ht="15.75" customHeight="1" x14ac:dyDescent="0.2"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 spans="2:32" ht="15.75" customHeight="1" x14ac:dyDescent="0.2"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 spans="2:32" ht="15.75" customHeight="1" x14ac:dyDescent="0.2"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 spans="2:32" ht="15.75" customHeight="1" x14ac:dyDescent="0.2"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 spans="2:32" ht="15.75" customHeight="1" x14ac:dyDescent="0.2"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 spans="2:32" ht="15.75" customHeight="1" x14ac:dyDescent="0.2"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 spans="2:32" ht="15.75" customHeight="1" x14ac:dyDescent="0.2"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 spans="2:32" ht="15.75" customHeight="1" x14ac:dyDescent="0.2"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 spans="2:32" ht="15.75" customHeight="1" x14ac:dyDescent="0.2"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 spans="2:32" ht="15.75" customHeight="1" x14ac:dyDescent="0.2"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 spans="2:32" ht="15.75" customHeight="1" x14ac:dyDescent="0.2"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 spans="2:32" ht="15.75" customHeight="1" x14ac:dyDescent="0.2"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 spans="2:32" ht="15.75" customHeight="1" x14ac:dyDescent="0.2"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 spans="2:32" ht="15.75" customHeight="1" x14ac:dyDescent="0.2"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 spans="2:32" ht="15.75" customHeight="1" x14ac:dyDescent="0.2"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 spans="2:32" ht="15.75" customHeight="1" x14ac:dyDescent="0.2"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 spans="2:32" ht="15.75" customHeight="1" x14ac:dyDescent="0.2"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 spans="2:32" ht="15.75" customHeight="1" x14ac:dyDescent="0.2"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 spans="2:32" ht="15.75" customHeight="1" x14ac:dyDescent="0.2"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 spans="2:32" ht="15.75" customHeight="1" x14ac:dyDescent="0.2"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 spans="2:32" ht="15.75" customHeight="1" x14ac:dyDescent="0.2"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 spans="2:32" ht="15.75" customHeight="1" x14ac:dyDescent="0.2"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 spans="2:32" ht="15.75" customHeight="1" x14ac:dyDescent="0.2"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 spans="2:32" ht="15.75" customHeight="1" x14ac:dyDescent="0.2"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 spans="2:32" ht="15.75" customHeight="1" x14ac:dyDescent="0.2"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 spans="2:32" ht="15.75" customHeight="1" x14ac:dyDescent="0.2"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 spans="2:32" ht="15.75" customHeight="1" x14ac:dyDescent="0.2"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 spans="2:32" ht="15.75" customHeight="1" x14ac:dyDescent="0.2"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 spans="2:32" ht="15.75" customHeight="1" x14ac:dyDescent="0.2"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 spans="2:32" ht="15.75" customHeight="1" x14ac:dyDescent="0.2"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 spans="2:32" ht="15.75" customHeight="1" x14ac:dyDescent="0.2"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 spans="2:32" ht="15.75" customHeight="1" x14ac:dyDescent="0.2"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 spans="2:32" ht="15.75" customHeight="1" x14ac:dyDescent="0.2"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 spans="2:32" ht="15.75" customHeight="1" x14ac:dyDescent="0.2"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 spans="2:32" ht="15.75" customHeight="1" x14ac:dyDescent="0.2"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 spans="2:32" ht="15.75" customHeight="1" x14ac:dyDescent="0.2"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 spans="2:32" ht="15.75" customHeight="1" x14ac:dyDescent="0.2"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 spans="2:32" ht="15.75" customHeight="1" x14ac:dyDescent="0.2"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 spans="2:32" ht="15.75" customHeight="1" x14ac:dyDescent="0.2"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 spans="2:32" ht="15.75" customHeight="1" x14ac:dyDescent="0.2"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 spans="2:32" ht="15.75" customHeight="1" x14ac:dyDescent="0.2"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 spans="2:32" ht="15.75" customHeight="1" x14ac:dyDescent="0.2"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 spans="2:32" ht="15.75" customHeight="1" x14ac:dyDescent="0.2"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 spans="2:32" ht="15.75" customHeight="1" x14ac:dyDescent="0.2"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 spans="2:32" ht="15.75" customHeight="1" x14ac:dyDescent="0.2"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 spans="2:32" ht="15.75" customHeight="1" x14ac:dyDescent="0.2"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 spans="2:32" ht="15.75" customHeight="1" x14ac:dyDescent="0.2"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 spans="2:32" ht="15.75" customHeight="1" x14ac:dyDescent="0.2"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 spans="2:32" ht="15.75" customHeight="1" x14ac:dyDescent="0.2"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 spans="2:32" ht="15.75" customHeight="1" x14ac:dyDescent="0.2"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 spans="2:32" ht="15.75" customHeight="1" x14ac:dyDescent="0.2"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 spans="2:32" ht="15.75" customHeight="1" x14ac:dyDescent="0.2"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 spans="2:32" ht="15.75" customHeight="1" x14ac:dyDescent="0.2"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 spans="2:32" ht="15.75" customHeight="1" x14ac:dyDescent="0.2"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 spans="2:32" ht="15.75" customHeight="1" x14ac:dyDescent="0.2"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 spans="2:32" ht="15.75" customHeight="1" x14ac:dyDescent="0.2"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 spans="2:32" ht="15.75" customHeight="1" x14ac:dyDescent="0.2"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 spans="2:32" ht="15.75" customHeight="1" x14ac:dyDescent="0.2"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 spans="2:32" ht="15.75" customHeight="1" x14ac:dyDescent="0.2"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 spans="2:32" ht="15.75" customHeight="1" x14ac:dyDescent="0.2"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 spans="2:32" ht="15.75" customHeight="1" x14ac:dyDescent="0.2"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 spans="2:32" ht="15.75" customHeight="1" x14ac:dyDescent="0.2"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 spans="2:32" ht="15.75" customHeight="1" x14ac:dyDescent="0.2"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 spans="2:32" ht="15.75" customHeight="1" x14ac:dyDescent="0.2"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 spans="2:32" ht="15.75" customHeight="1" x14ac:dyDescent="0.2"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 spans="2:32" ht="15.75" customHeight="1" x14ac:dyDescent="0.2"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 spans="2:32" ht="15.75" customHeight="1" x14ac:dyDescent="0.2"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 spans="2:32" ht="15.75" customHeight="1" x14ac:dyDescent="0.2"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 spans="2:32" ht="15.75" customHeight="1" x14ac:dyDescent="0.2"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 spans="2:32" ht="15.75" customHeight="1" x14ac:dyDescent="0.2"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 spans="2:32" ht="15.75" customHeight="1" x14ac:dyDescent="0.2"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 spans="2:32" ht="15.75" customHeight="1" x14ac:dyDescent="0.2"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 spans="2:32" ht="15.75" customHeight="1" x14ac:dyDescent="0.2"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 spans="2:32" ht="15.75" customHeight="1" x14ac:dyDescent="0.2"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 spans="2:32" ht="15.75" customHeight="1" x14ac:dyDescent="0.2"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 spans="2:32" ht="15.75" customHeight="1" x14ac:dyDescent="0.2"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 spans="2:32" ht="15.75" customHeight="1" x14ac:dyDescent="0.2"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 spans="2:32" ht="15.75" customHeight="1" x14ac:dyDescent="0.2"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 spans="2:32" ht="15.75" customHeight="1" x14ac:dyDescent="0.2"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 spans="2:32" ht="15.75" customHeight="1" x14ac:dyDescent="0.2"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 spans="2:32" ht="15.75" customHeight="1" x14ac:dyDescent="0.2"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 spans="2:32" ht="15.75" customHeight="1" x14ac:dyDescent="0.2"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 spans="2:32" ht="15.75" customHeight="1" x14ac:dyDescent="0.2"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 spans="2:32" ht="15.75" customHeight="1" x14ac:dyDescent="0.2"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 spans="2:32" ht="15.75" customHeight="1" x14ac:dyDescent="0.2"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 spans="2:32" ht="15.75" customHeight="1" x14ac:dyDescent="0.2"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 spans="2:32" ht="15.75" customHeight="1" x14ac:dyDescent="0.2"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 spans="2:32" ht="15.75" customHeight="1" x14ac:dyDescent="0.2"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 spans="2:32" ht="15.75" customHeight="1" x14ac:dyDescent="0.2"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 spans="2:32" ht="15.75" customHeight="1" x14ac:dyDescent="0.2"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 spans="2:32" ht="15.75" customHeight="1" x14ac:dyDescent="0.2"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 spans="2:32" ht="15.75" customHeight="1" x14ac:dyDescent="0.2"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 spans="2:32" ht="15.75" customHeight="1" x14ac:dyDescent="0.2"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 spans="2:32" ht="15.75" customHeight="1" x14ac:dyDescent="0.2"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 spans="2:32" ht="15.75" customHeight="1" x14ac:dyDescent="0.2"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 spans="2:32" ht="15.75" customHeight="1" x14ac:dyDescent="0.2"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 spans="2:32" ht="15.75" customHeight="1" x14ac:dyDescent="0.2"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 spans="2:32" ht="15.75" customHeight="1" x14ac:dyDescent="0.2"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 spans="2:32" ht="15.75" customHeight="1" x14ac:dyDescent="0.2"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 spans="2:32" ht="15.75" customHeight="1" x14ac:dyDescent="0.2"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 spans="2:32" ht="15.75" customHeight="1" x14ac:dyDescent="0.2"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 spans="2:32" ht="15.75" customHeight="1" x14ac:dyDescent="0.2"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 spans="2:32" ht="15.75" customHeight="1" x14ac:dyDescent="0.2"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 spans="2:32" ht="15.75" customHeight="1" x14ac:dyDescent="0.2"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 spans="2:32" ht="15.75" customHeight="1" x14ac:dyDescent="0.2"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 spans="2:32" ht="15.75" customHeight="1" x14ac:dyDescent="0.2"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 spans="2:32" ht="15.75" customHeight="1" x14ac:dyDescent="0.2"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 spans="2:32" ht="15.75" customHeight="1" x14ac:dyDescent="0.2"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 spans="2:32" ht="15.75" customHeight="1" x14ac:dyDescent="0.2"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 spans="2:32" ht="15.75" customHeight="1" x14ac:dyDescent="0.2"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 spans="2:32" ht="15.75" customHeight="1" x14ac:dyDescent="0.2"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 spans="2:32" ht="15.75" customHeight="1" x14ac:dyDescent="0.2"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 spans="2:32" ht="15.75" customHeight="1" x14ac:dyDescent="0.2"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 spans="2:32" ht="15.75" customHeight="1" x14ac:dyDescent="0.2"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 spans="2:32" ht="15.75" customHeight="1" x14ac:dyDescent="0.2"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 spans="2:32" ht="15.75" customHeight="1" x14ac:dyDescent="0.2"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 spans="2:32" ht="15.75" customHeight="1" x14ac:dyDescent="0.2"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 spans="2:32" ht="15.75" customHeight="1" x14ac:dyDescent="0.2"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 spans="2:32" ht="15.75" customHeight="1" x14ac:dyDescent="0.2"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 spans="2:32" ht="15.75" customHeight="1" x14ac:dyDescent="0.2"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 spans="2:32" ht="15.75" customHeight="1" x14ac:dyDescent="0.2"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 spans="2:32" ht="15.75" customHeight="1" x14ac:dyDescent="0.2"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 spans="2:32" ht="15.75" customHeight="1" x14ac:dyDescent="0.2"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 spans="2:32" ht="15.75" customHeight="1" x14ac:dyDescent="0.2"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 spans="2:32" ht="15.75" customHeight="1" x14ac:dyDescent="0.2"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 spans="2:32" ht="15.75" customHeight="1" x14ac:dyDescent="0.2"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 spans="2:32" ht="15.75" customHeight="1" x14ac:dyDescent="0.2"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 spans="2:32" ht="15.75" customHeight="1" x14ac:dyDescent="0.2"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 spans="2:32" ht="15.75" customHeight="1" x14ac:dyDescent="0.2"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 spans="2:32" ht="15.75" customHeight="1" x14ac:dyDescent="0.2"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 spans="2:32" ht="15.75" customHeight="1" x14ac:dyDescent="0.2"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 spans="2:32" ht="15.75" customHeight="1" x14ac:dyDescent="0.2"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 spans="2:32" ht="15.75" customHeight="1" x14ac:dyDescent="0.2"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 spans="2:32" ht="15.75" customHeight="1" x14ac:dyDescent="0.2"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 spans="2:32" ht="15.75" customHeight="1" x14ac:dyDescent="0.2"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 spans="2:32" ht="15.75" customHeight="1" x14ac:dyDescent="0.2"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 spans="2:32" ht="15.75" customHeight="1" x14ac:dyDescent="0.2"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 spans="2:32" ht="15.75" customHeight="1" x14ac:dyDescent="0.2"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 spans="2:32" ht="15.75" customHeight="1" x14ac:dyDescent="0.2"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 spans="2:32" ht="15.75" customHeight="1" x14ac:dyDescent="0.2"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 spans="2:32" ht="15.75" customHeight="1" x14ac:dyDescent="0.2"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 spans="2:32" ht="15.75" customHeight="1" x14ac:dyDescent="0.2"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 spans="2:32" ht="15.75" customHeight="1" x14ac:dyDescent="0.2"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 spans="2:32" ht="15.75" customHeight="1" x14ac:dyDescent="0.2"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 spans="2:32" ht="15.75" customHeight="1" x14ac:dyDescent="0.2"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 spans="2:32" ht="15.75" customHeight="1" x14ac:dyDescent="0.2"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 spans="2:32" ht="15.75" customHeight="1" x14ac:dyDescent="0.2"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 spans="2:32" ht="15.75" customHeight="1" x14ac:dyDescent="0.2"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 spans="2:32" ht="15.75" customHeight="1" x14ac:dyDescent="0.2"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 spans="2:32" ht="15.75" customHeight="1" x14ac:dyDescent="0.2"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 spans="2:32" ht="15.75" customHeight="1" x14ac:dyDescent="0.2"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 spans="2:32" ht="15.75" customHeight="1" x14ac:dyDescent="0.2"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 spans="2:32" ht="15.75" customHeight="1" x14ac:dyDescent="0.2"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 spans="2:32" ht="15.75" customHeight="1" x14ac:dyDescent="0.2"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 spans="2:32" ht="15.75" customHeight="1" x14ac:dyDescent="0.2"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 spans="2:32" ht="15.75" customHeight="1" x14ac:dyDescent="0.2"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 spans="2:32" ht="15.75" customHeight="1" x14ac:dyDescent="0.2"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 spans="2:32" ht="15.75" customHeight="1" x14ac:dyDescent="0.2"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 spans="2:32" ht="15.75" customHeight="1" x14ac:dyDescent="0.2"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 spans="2:32" ht="15.75" customHeight="1" x14ac:dyDescent="0.2"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 spans="2:32" ht="15.75" customHeight="1" x14ac:dyDescent="0.2"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 spans="2:32" ht="15.75" customHeight="1" x14ac:dyDescent="0.2"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 spans="2:32" ht="15.75" customHeight="1" x14ac:dyDescent="0.2"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 spans="2:32" ht="15.75" customHeight="1" x14ac:dyDescent="0.2"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 spans="2:32" ht="15.75" customHeight="1" x14ac:dyDescent="0.2"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 spans="2:32" ht="15.75" customHeight="1" x14ac:dyDescent="0.2"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 spans="2:32" ht="15.75" customHeight="1" x14ac:dyDescent="0.2"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 spans="2:32" ht="15.75" customHeight="1" x14ac:dyDescent="0.2"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 spans="2:32" ht="15.75" customHeight="1" x14ac:dyDescent="0.2"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 spans="2:32" ht="15.75" customHeight="1" x14ac:dyDescent="0.2"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 spans="2:32" ht="15.75" customHeight="1" x14ac:dyDescent="0.2"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 spans="2:32" ht="15.75" customHeight="1" x14ac:dyDescent="0.2"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 spans="2:32" ht="15.75" customHeight="1" x14ac:dyDescent="0.2"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 spans="2:32" ht="15.75" customHeight="1" x14ac:dyDescent="0.2"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 spans="2:32" ht="15.75" customHeight="1" x14ac:dyDescent="0.2"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 spans="2:32" ht="15.75" customHeight="1" x14ac:dyDescent="0.2"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 spans="2:32" ht="15.75" customHeight="1" x14ac:dyDescent="0.2"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 spans="2:32" ht="15.75" customHeight="1" x14ac:dyDescent="0.2"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 spans="2:32" ht="15.75" customHeight="1" x14ac:dyDescent="0.2"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 spans="2:32" ht="15.75" customHeight="1" x14ac:dyDescent="0.2"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 spans="2:32" ht="15.75" customHeight="1" x14ac:dyDescent="0.2"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 spans="2:32" ht="15.75" customHeight="1" x14ac:dyDescent="0.2"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 spans="2:32" ht="15.75" customHeight="1" x14ac:dyDescent="0.2"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 spans="2:32" ht="15.75" customHeight="1" x14ac:dyDescent="0.2"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 spans="2:32" ht="15.75" customHeight="1" x14ac:dyDescent="0.2"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 spans="2:32" ht="15.75" customHeight="1" x14ac:dyDescent="0.2"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 spans="2:32" ht="15.75" customHeight="1" x14ac:dyDescent="0.2"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 spans="2:32" ht="15.75" customHeight="1" x14ac:dyDescent="0.2"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 spans="2:32" ht="15.75" customHeight="1" x14ac:dyDescent="0.2"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 spans="2:32" ht="15.75" customHeight="1" x14ac:dyDescent="0.2"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 spans="2:32" ht="15.75" customHeight="1" x14ac:dyDescent="0.2"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 spans="2:32" ht="15.75" customHeight="1" x14ac:dyDescent="0.2"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 spans="2:32" ht="15.75" customHeight="1" x14ac:dyDescent="0.2"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 spans="2:32" ht="15.75" customHeight="1" x14ac:dyDescent="0.2"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 spans="2:32" ht="15.75" customHeight="1" x14ac:dyDescent="0.2"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 spans="2:32" ht="15.75" customHeight="1" x14ac:dyDescent="0.2"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 spans="2:32" ht="15.75" customHeight="1" x14ac:dyDescent="0.2"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 spans="2:32" ht="15.75" customHeight="1" x14ac:dyDescent="0.2"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 spans="2:32" ht="15.75" customHeight="1" x14ac:dyDescent="0.2"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 spans="2:32" ht="15.75" customHeight="1" x14ac:dyDescent="0.2"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 spans="2:32" ht="15.75" customHeight="1" x14ac:dyDescent="0.2"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 spans="2:32" ht="15.75" customHeight="1" x14ac:dyDescent="0.2"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 spans="2:32" ht="15.75" customHeight="1" x14ac:dyDescent="0.2"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 spans="2:32" ht="15.75" customHeight="1" x14ac:dyDescent="0.2"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 spans="2:32" ht="15.75" customHeight="1" x14ac:dyDescent="0.2"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 spans="2:32" ht="15.75" customHeight="1" x14ac:dyDescent="0.2"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 spans="2:32" ht="15.75" customHeight="1" x14ac:dyDescent="0.2"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 spans="2:32" ht="15.75" customHeight="1" x14ac:dyDescent="0.2"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 spans="2:32" ht="15.75" customHeight="1" x14ac:dyDescent="0.2"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 spans="2:32" ht="15.75" customHeight="1" x14ac:dyDescent="0.2"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 spans="2:32" ht="15.75" customHeight="1" x14ac:dyDescent="0.2"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 spans="2:32" ht="15.75" customHeight="1" x14ac:dyDescent="0.2"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 spans="2:32" ht="15.75" customHeight="1" x14ac:dyDescent="0.2"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 spans="2:32" ht="15.75" customHeight="1" x14ac:dyDescent="0.2"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 spans="2:32" ht="15.75" customHeight="1" x14ac:dyDescent="0.2"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 spans="2:32" ht="15.75" customHeight="1" x14ac:dyDescent="0.2"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 spans="2:32" ht="15.75" customHeight="1" x14ac:dyDescent="0.2"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 spans="2:32" ht="15.75" customHeight="1" x14ac:dyDescent="0.2"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 spans="2:32" ht="15.75" customHeight="1" x14ac:dyDescent="0.2"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 spans="2:32" ht="15.75" customHeight="1" x14ac:dyDescent="0.2"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 spans="2:32" ht="15.75" customHeight="1" x14ac:dyDescent="0.2"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 spans="2:32" ht="15.75" customHeight="1" x14ac:dyDescent="0.2"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 spans="2:32" ht="15.75" customHeight="1" x14ac:dyDescent="0.2"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 spans="2:32" ht="15.75" customHeight="1" x14ac:dyDescent="0.2"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 spans="2:32" ht="15.75" customHeight="1" x14ac:dyDescent="0.2"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 spans="2:32" ht="15.75" customHeight="1" x14ac:dyDescent="0.2"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 spans="2:32" ht="15.75" customHeight="1" x14ac:dyDescent="0.2"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 spans="2:32" ht="15.75" customHeight="1" x14ac:dyDescent="0.2"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 spans="2:32" ht="15.75" customHeight="1" x14ac:dyDescent="0.2"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 spans="2:32" ht="15.75" customHeight="1" x14ac:dyDescent="0.2"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 spans="2:32" ht="15.75" customHeight="1" x14ac:dyDescent="0.2"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 spans="2:32" ht="15.75" customHeight="1" x14ac:dyDescent="0.2"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 spans="2:32" ht="15.75" customHeight="1" x14ac:dyDescent="0.2"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 spans="2:32" ht="15.75" customHeight="1" x14ac:dyDescent="0.2"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 spans="2:32" ht="15.75" customHeight="1" x14ac:dyDescent="0.2"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 spans="2:32" ht="15.75" customHeight="1" x14ac:dyDescent="0.2"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 spans="2:32" ht="15.75" customHeight="1" x14ac:dyDescent="0.2"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 spans="2:32" ht="15.75" customHeight="1" x14ac:dyDescent="0.2"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 spans="2:32" ht="15.75" customHeight="1" x14ac:dyDescent="0.2"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 spans="2:32" ht="15.75" customHeight="1" x14ac:dyDescent="0.2"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 spans="2:32" ht="15.75" customHeight="1" x14ac:dyDescent="0.2"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 spans="2:32" ht="15.75" customHeight="1" x14ac:dyDescent="0.2"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 spans="2:32" ht="15.75" customHeight="1" x14ac:dyDescent="0.2"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 spans="2:32" ht="15.75" customHeight="1" x14ac:dyDescent="0.2"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 spans="2:32" ht="15.75" customHeight="1" x14ac:dyDescent="0.2"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 spans="2:32" ht="15.75" customHeight="1" x14ac:dyDescent="0.2"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 spans="2:32" ht="15.75" customHeight="1" x14ac:dyDescent="0.2"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 spans="2:32" ht="15.75" customHeight="1" x14ac:dyDescent="0.2"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 spans="2:32" ht="15.75" customHeight="1" x14ac:dyDescent="0.2"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 spans="2:32" ht="15.75" customHeight="1" x14ac:dyDescent="0.2"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 spans="2:32" ht="15.75" customHeight="1" x14ac:dyDescent="0.2"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 spans="2:32" ht="15.75" customHeight="1" x14ac:dyDescent="0.2"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 spans="2:32" ht="15.75" customHeight="1" x14ac:dyDescent="0.2"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 spans="2:32" ht="15.75" customHeight="1" x14ac:dyDescent="0.2"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 spans="2:32" ht="15.75" customHeight="1" x14ac:dyDescent="0.2"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 spans="2:32" ht="15.75" customHeight="1" x14ac:dyDescent="0.2"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 spans="2:32" ht="15.75" customHeight="1" x14ac:dyDescent="0.2"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 spans="2:32" ht="15.75" customHeight="1" x14ac:dyDescent="0.2"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 spans="2:32" ht="15.75" customHeight="1" x14ac:dyDescent="0.2"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 spans="2:32" ht="15.75" customHeight="1" x14ac:dyDescent="0.2"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 spans="2:32" ht="15.75" customHeight="1" x14ac:dyDescent="0.2"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 spans="2:32" ht="15.75" customHeight="1" x14ac:dyDescent="0.2"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 spans="2:32" ht="15.75" customHeight="1" x14ac:dyDescent="0.2"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 spans="2:32" ht="15.75" customHeight="1" x14ac:dyDescent="0.2"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 spans="2:32" ht="15.75" customHeight="1" x14ac:dyDescent="0.2"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 spans="2:32" ht="15.75" customHeight="1" x14ac:dyDescent="0.2"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 spans="2:32" ht="15.75" customHeight="1" x14ac:dyDescent="0.2"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 spans="2:32" ht="15.75" customHeight="1" x14ac:dyDescent="0.2"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 spans="2:32" ht="15.75" customHeight="1" x14ac:dyDescent="0.2"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 spans="2:32" ht="15.75" customHeight="1" x14ac:dyDescent="0.2"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 spans="2:32" ht="15.75" customHeight="1" x14ac:dyDescent="0.2"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 spans="2:32" ht="15.75" customHeight="1" x14ac:dyDescent="0.2"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 spans="2:32" ht="15.75" customHeight="1" x14ac:dyDescent="0.2"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 spans="2:32" ht="15.75" customHeight="1" x14ac:dyDescent="0.2"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 spans="2:32" ht="15.75" customHeight="1" x14ac:dyDescent="0.2"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 spans="2:32" ht="15.75" customHeight="1" x14ac:dyDescent="0.2"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 spans="2:32" ht="15.75" customHeight="1" x14ac:dyDescent="0.2"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 spans="2:32" ht="15.75" customHeight="1" x14ac:dyDescent="0.2"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 spans="2:32" ht="15.75" customHeight="1" x14ac:dyDescent="0.2"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 spans="2:32" ht="15.75" customHeight="1" x14ac:dyDescent="0.2"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 spans="2:32" ht="15.75" customHeight="1" x14ac:dyDescent="0.2"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 spans="2:32" ht="15.75" customHeight="1" x14ac:dyDescent="0.2"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 spans="2:32" ht="15.75" customHeight="1" x14ac:dyDescent="0.2"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 spans="2:32" ht="15.75" customHeight="1" x14ac:dyDescent="0.2"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 spans="2:32" ht="15.75" customHeight="1" x14ac:dyDescent="0.2"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 spans="2:32" ht="15.75" customHeight="1" x14ac:dyDescent="0.2"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 spans="2:32" ht="15.75" customHeight="1" x14ac:dyDescent="0.2"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 spans="2:32" ht="15.75" customHeight="1" x14ac:dyDescent="0.2"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 spans="2:32" ht="15.75" customHeight="1" x14ac:dyDescent="0.2"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 spans="2:32" ht="15.75" customHeight="1" x14ac:dyDescent="0.2"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 spans="2:32" ht="15.75" customHeight="1" x14ac:dyDescent="0.2"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 spans="2:32" ht="15.75" customHeight="1" x14ac:dyDescent="0.2"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 spans="2:32" ht="15.75" customHeight="1" x14ac:dyDescent="0.2"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 spans="2:32" ht="15.75" customHeight="1" x14ac:dyDescent="0.2"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 spans="2:32" ht="15.75" customHeight="1" x14ac:dyDescent="0.2"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 spans="2:32" ht="15.75" customHeight="1" x14ac:dyDescent="0.2"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 spans="2:32" ht="15.75" customHeight="1" x14ac:dyDescent="0.2"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 spans="2:32" ht="15.75" customHeight="1" x14ac:dyDescent="0.2"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 spans="2:32" ht="15.75" customHeight="1" x14ac:dyDescent="0.2"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 spans="2:32" ht="15.75" customHeight="1" x14ac:dyDescent="0.2"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 spans="2:32" ht="15.75" customHeight="1" x14ac:dyDescent="0.2"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 spans="2:32" ht="15.75" customHeight="1" x14ac:dyDescent="0.2"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 spans="2:32" ht="15.75" customHeight="1" x14ac:dyDescent="0.2"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 spans="2:32" ht="15.75" customHeight="1" x14ac:dyDescent="0.2"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 spans="2:32" ht="15.75" customHeight="1" x14ac:dyDescent="0.2"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 spans="2:32" ht="15.75" customHeight="1" x14ac:dyDescent="0.2"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 spans="2:32" ht="15.75" customHeight="1" x14ac:dyDescent="0.2"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 spans="2:32" ht="15.75" customHeight="1" x14ac:dyDescent="0.2"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 spans="2:32" ht="15.75" customHeight="1" x14ac:dyDescent="0.2"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 spans="2:32" ht="15.75" customHeight="1" x14ac:dyDescent="0.2"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 spans="2:32" ht="15.75" customHeight="1" x14ac:dyDescent="0.2"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 spans="2:32" ht="15.75" customHeight="1" x14ac:dyDescent="0.2"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 spans="2:32" ht="15.75" customHeight="1" x14ac:dyDescent="0.2"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 spans="2:32" ht="15.75" customHeight="1" x14ac:dyDescent="0.2"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 spans="2:32" ht="15.75" customHeight="1" x14ac:dyDescent="0.2"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 spans="2:32" ht="15.75" customHeight="1" x14ac:dyDescent="0.2"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 spans="2:32" ht="15.75" customHeight="1" x14ac:dyDescent="0.2"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 spans="2:32" ht="15.75" customHeight="1" x14ac:dyDescent="0.2"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 spans="2:32" ht="15.75" customHeight="1" x14ac:dyDescent="0.2"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 spans="2:32" ht="15.75" customHeight="1" x14ac:dyDescent="0.2"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 spans="2:32" ht="15.75" customHeight="1" x14ac:dyDescent="0.2"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 spans="2:32" ht="15.75" customHeight="1" x14ac:dyDescent="0.2"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 spans="2:32" ht="15.75" customHeight="1" x14ac:dyDescent="0.2"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 spans="2:32" ht="15.75" customHeight="1" x14ac:dyDescent="0.2"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 spans="2:32" ht="15.75" customHeight="1" x14ac:dyDescent="0.2"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 spans="2:32" ht="15.75" customHeight="1" x14ac:dyDescent="0.2"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 spans="2:32" ht="15.75" customHeight="1" x14ac:dyDescent="0.2"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 spans="2:32" ht="15.75" customHeight="1" x14ac:dyDescent="0.2"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 spans="2:32" ht="15.75" customHeight="1" x14ac:dyDescent="0.2"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 spans="2:32" ht="15.75" customHeight="1" x14ac:dyDescent="0.2"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 spans="2:32" ht="15.75" customHeight="1" x14ac:dyDescent="0.2"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 spans="2:32" ht="15.75" customHeight="1" x14ac:dyDescent="0.2"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 spans="2:32" ht="15.75" customHeight="1" x14ac:dyDescent="0.2"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 spans="2:32" ht="15.75" customHeight="1" x14ac:dyDescent="0.2"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 spans="2:32" ht="15.75" customHeight="1" x14ac:dyDescent="0.2"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 spans="2:32" ht="15.75" customHeight="1" x14ac:dyDescent="0.2"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 spans="2:32" ht="15.75" customHeight="1" x14ac:dyDescent="0.2"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 spans="2:32" ht="15.75" customHeight="1" x14ac:dyDescent="0.2"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 spans="2:32" ht="15.75" customHeight="1" x14ac:dyDescent="0.2"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 spans="2:32" ht="15.75" customHeight="1" x14ac:dyDescent="0.2"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 spans="2:32" ht="15.75" customHeight="1" x14ac:dyDescent="0.2"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 spans="2:32" ht="15.75" customHeight="1" x14ac:dyDescent="0.2"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 spans="2:32" ht="15.75" customHeight="1" x14ac:dyDescent="0.2"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 spans="2:32" ht="15.75" customHeight="1" x14ac:dyDescent="0.2"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 spans="2:32" ht="15.75" customHeight="1" x14ac:dyDescent="0.2"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 spans="2:32" ht="15.75" customHeight="1" x14ac:dyDescent="0.2"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 spans="2:32" ht="15.75" customHeight="1" x14ac:dyDescent="0.2"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 spans="2:32" ht="15.75" customHeight="1" x14ac:dyDescent="0.2"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 spans="2:32" ht="15.75" customHeight="1" x14ac:dyDescent="0.2"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 spans="2:32" ht="15.75" customHeight="1" x14ac:dyDescent="0.2"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 spans="2:32" ht="15.75" customHeight="1" x14ac:dyDescent="0.2"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 spans="2:32" ht="15.75" customHeight="1" x14ac:dyDescent="0.2"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 spans="2:32" ht="15.75" customHeight="1" x14ac:dyDescent="0.2"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 spans="2:32" ht="15.75" customHeight="1" x14ac:dyDescent="0.2"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 spans="2:32" ht="15.75" customHeight="1" x14ac:dyDescent="0.2"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 spans="2:32" ht="15.75" customHeight="1" x14ac:dyDescent="0.2"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 spans="2:32" ht="15.75" customHeight="1" x14ac:dyDescent="0.2"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 spans="2:32" ht="15.75" customHeight="1" x14ac:dyDescent="0.2"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 spans="2:32" ht="15.75" customHeight="1" x14ac:dyDescent="0.2"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 spans="2:32" ht="15.75" customHeight="1" x14ac:dyDescent="0.2"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 spans="2:32" ht="15.75" customHeight="1" x14ac:dyDescent="0.2"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 spans="2:32" ht="15.75" customHeight="1" x14ac:dyDescent="0.2"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 spans="2:32" ht="15.75" customHeight="1" x14ac:dyDescent="0.2"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 spans="2:32" ht="15.75" customHeight="1" x14ac:dyDescent="0.2"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 spans="2:32" ht="15.75" customHeight="1" x14ac:dyDescent="0.2"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 spans="2:32" ht="15.75" customHeight="1" x14ac:dyDescent="0.2"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 spans="2:32" ht="15.75" customHeight="1" x14ac:dyDescent="0.2"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 spans="2:32" ht="15.75" customHeight="1" x14ac:dyDescent="0.2"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 spans="2:32" ht="15.75" customHeight="1" x14ac:dyDescent="0.2"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 spans="2:32" ht="15.75" customHeight="1" x14ac:dyDescent="0.2"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 spans="2:32" ht="15.75" customHeight="1" x14ac:dyDescent="0.2"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 spans="2:32" ht="15.75" customHeight="1" x14ac:dyDescent="0.2"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 spans="2:32" ht="15.75" customHeight="1" x14ac:dyDescent="0.2"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 spans="2:32" ht="15.75" customHeight="1" x14ac:dyDescent="0.2"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 spans="2:32" ht="15.75" customHeight="1" x14ac:dyDescent="0.2"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 spans="2:32" ht="15.75" customHeight="1" x14ac:dyDescent="0.2"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 spans="2:32" ht="15.75" customHeight="1" x14ac:dyDescent="0.2"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 spans="2:32" ht="15.75" customHeight="1" x14ac:dyDescent="0.2"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 spans="2:32" ht="15.75" customHeight="1" x14ac:dyDescent="0.2"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 spans="2:32" ht="15.75" customHeight="1" x14ac:dyDescent="0.2"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 spans="2:32" ht="15.75" customHeight="1" x14ac:dyDescent="0.2"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 spans="2:32" ht="15.75" customHeight="1" x14ac:dyDescent="0.2"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 spans="2:32" ht="15.75" customHeight="1" x14ac:dyDescent="0.2"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 spans="2:32" ht="15.75" customHeight="1" x14ac:dyDescent="0.2"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 spans="2:32" ht="15.75" customHeight="1" x14ac:dyDescent="0.2"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 spans="2:32" ht="15.75" customHeight="1" x14ac:dyDescent="0.2"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 spans="2:32" ht="15.75" customHeight="1" x14ac:dyDescent="0.2"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 spans="2:32" ht="15.75" customHeight="1" x14ac:dyDescent="0.2"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 spans="2:32" ht="15.75" customHeight="1" x14ac:dyDescent="0.2"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 spans="2:32" ht="15.75" customHeight="1" x14ac:dyDescent="0.2"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 spans="2:32" ht="15.75" customHeight="1" x14ac:dyDescent="0.2"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 spans="2:32" ht="15.75" customHeight="1" x14ac:dyDescent="0.2"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 spans="2:32" ht="15.75" customHeight="1" x14ac:dyDescent="0.2"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 spans="2:32" ht="15.75" customHeight="1" x14ac:dyDescent="0.2"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 spans="2:32" ht="15.75" customHeight="1" x14ac:dyDescent="0.2"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 spans="2:32" ht="15.75" customHeight="1" x14ac:dyDescent="0.2"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 spans="2:32" ht="15.75" customHeight="1" x14ac:dyDescent="0.2"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 spans="2:32" ht="15.75" customHeight="1" x14ac:dyDescent="0.2"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 spans="2:32" ht="15.75" customHeight="1" x14ac:dyDescent="0.2"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 spans="2:32" ht="15.75" customHeight="1" x14ac:dyDescent="0.2"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 spans="2:32" ht="15.75" customHeight="1" x14ac:dyDescent="0.2"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 spans="2:32" ht="15.75" customHeight="1" x14ac:dyDescent="0.2"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 spans="2:32" ht="15.75" customHeight="1" x14ac:dyDescent="0.2"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 spans="2:32" ht="15.75" customHeight="1" x14ac:dyDescent="0.2"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 spans="2:32" ht="15.75" customHeight="1" x14ac:dyDescent="0.2"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 spans="2:32" ht="15.75" customHeight="1" x14ac:dyDescent="0.2"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 spans="2:32" ht="15.75" customHeight="1" x14ac:dyDescent="0.2"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 spans="2:32" ht="15.75" customHeight="1" x14ac:dyDescent="0.2"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 spans="2:32" ht="15.75" customHeight="1" x14ac:dyDescent="0.2"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 spans="2:32" ht="15.75" customHeight="1" x14ac:dyDescent="0.2"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 spans="2:32" ht="15.75" customHeight="1" x14ac:dyDescent="0.2"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 spans="2:32" ht="15.75" customHeight="1" x14ac:dyDescent="0.2"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 spans="2:32" ht="15.75" customHeight="1" x14ac:dyDescent="0.2"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 spans="2:32" ht="15.75" customHeight="1" x14ac:dyDescent="0.2"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 spans="2:32" ht="15.75" customHeight="1" x14ac:dyDescent="0.2"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 spans="2:32" ht="15.75" customHeight="1" x14ac:dyDescent="0.2"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 spans="2:32" ht="15.75" customHeight="1" x14ac:dyDescent="0.2"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 spans="2:32" ht="15.75" customHeight="1" x14ac:dyDescent="0.2"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 spans="2:32" ht="15.75" customHeight="1" x14ac:dyDescent="0.2"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 spans="2:32" ht="15.75" customHeight="1" x14ac:dyDescent="0.2"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 spans="2:32" ht="15.75" customHeight="1" x14ac:dyDescent="0.2"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 spans="2:32" ht="15.75" customHeight="1" x14ac:dyDescent="0.2"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 spans="2:32" ht="15.75" customHeight="1" x14ac:dyDescent="0.2"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 spans="2:32" ht="15.75" customHeight="1" x14ac:dyDescent="0.2"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 spans="2:32" ht="15.75" customHeight="1" x14ac:dyDescent="0.2"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 spans="2:32" ht="15.75" customHeight="1" x14ac:dyDescent="0.2"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 spans="2:32" ht="15.75" customHeight="1" x14ac:dyDescent="0.2"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 spans="2:32" ht="15.75" customHeight="1" x14ac:dyDescent="0.2"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 spans="2:32" ht="15.75" customHeight="1" x14ac:dyDescent="0.2"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 spans="2:32" ht="15.75" customHeight="1" x14ac:dyDescent="0.2"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 spans="2:32" ht="15.75" customHeight="1" x14ac:dyDescent="0.2"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 spans="2:32" ht="15.75" customHeight="1" x14ac:dyDescent="0.2"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 spans="2:32" ht="15.75" customHeight="1" x14ac:dyDescent="0.2"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 spans="2:32" ht="15.75" customHeight="1" x14ac:dyDescent="0.2"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 spans="2:32" ht="15.75" customHeight="1" x14ac:dyDescent="0.2"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 spans="2:32" ht="15.75" customHeight="1" x14ac:dyDescent="0.2"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 spans="2:32" ht="15.75" customHeight="1" x14ac:dyDescent="0.2"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 spans="2:32" ht="15.75" customHeight="1" x14ac:dyDescent="0.2"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 spans="2:32" ht="15.75" customHeight="1" x14ac:dyDescent="0.2"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 spans="2:32" ht="15.75" customHeight="1" x14ac:dyDescent="0.2"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 spans="2:32" ht="15.75" customHeight="1" x14ac:dyDescent="0.2"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 spans="2:32" ht="15.75" customHeight="1" x14ac:dyDescent="0.2"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 spans="2:32" ht="15.75" customHeight="1" x14ac:dyDescent="0.2"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 spans="2:32" ht="15.75" customHeight="1" x14ac:dyDescent="0.2"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 spans="2:32" ht="15.75" customHeight="1" x14ac:dyDescent="0.2"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 spans="2:32" ht="15.75" customHeight="1" x14ac:dyDescent="0.2"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 spans="2:32" ht="15.75" customHeight="1" x14ac:dyDescent="0.2"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 spans="2:32" ht="15.75" customHeight="1" x14ac:dyDescent="0.2"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 spans="2:32" ht="15.75" customHeight="1" x14ac:dyDescent="0.2"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 spans="2:32" ht="15.75" customHeight="1" x14ac:dyDescent="0.2"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 spans="2:32" ht="15.75" customHeight="1" x14ac:dyDescent="0.2"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 spans="2:32" ht="15.75" customHeight="1" x14ac:dyDescent="0.2"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 spans="2:32" ht="15.75" customHeight="1" x14ac:dyDescent="0.2"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 spans="2:32" ht="15.75" customHeight="1" x14ac:dyDescent="0.2"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 spans="2:32" ht="15.75" customHeight="1" x14ac:dyDescent="0.2"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 spans="2:32" ht="15.75" customHeight="1" x14ac:dyDescent="0.2"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 spans="2:32" ht="15.75" customHeight="1" x14ac:dyDescent="0.2"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 spans="2:32" ht="15.75" customHeight="1" x14ac:dyDescent="0.2"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 spans="2:32" ht="15.75" customHeight="1" x14ac:dyDescent="0.2"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 spans="2:32" ht="15.75" customHeight="1" x14ac:dyDescent="0.2"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 spans="2:32" ht="15.75" customHeight="1" x14ac:dyDescent="0.2"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 spans="2:32" ht="15.75" customHeight="1" x14ac:dyDescent="0.2"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 spans="2:32" ht="15.75" customHeight="1" x14ac:dyDescent="0.2"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 spans="2:32" ht="15.75" customHeight="1" x14ac:dyDescent="0.2"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 spans="2:32" ht="15.75" customHeight="1" x14ac:dyDescent="0.2"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 spans="2:32" ht="15.75" customHeight="1" x14ac:dyDescent="0.2"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 spans="2:32" ht="15.75" customHeight="1" x14ac:dyDescent="0.2"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 spans="2:32" ht="15.75" customHeight="1" x14ac:dyDescent="0.2"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 spans="2:32" ht="15.75" customHeight="1" x14ac:dyDescent="0.2"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 spans="2:32" ht="15.75" customHeight="1" x14ac:dyDescent="0.2"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 spans="2:32" ht="15.75" customHeight="1" x14ac:dyDescent="0.2"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 spans="2:32" ht="15.75" customHeight="1" x14ac:dyDescent="0.2"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 spans="2:32" ht="15.75" customHeight="1" x14ac:dyDescent="0.2"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 spans="2:32" ht="15.75" customHeight="1" x14ac:dyDescent="0.2"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 spans="2:32" ht="15.75" customHeight="1" x14ac:dyDescent="0.2"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 spans="2:32" ht="15.75" customHeight="1" x14ac:dyDescent="0.2"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 spans="2:32" ht="15.75" customHeight="1" x14ac:dyDescent="0.2"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 spans="2:32" ht="15.75" customHeight="1" x14ac:dyDescent="0.2"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 spans="2:32" ht="15.75" customHeight="1" x14ac:dyDescent="0.2"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 spans="2:32" ht="15.75" customHeight="1" x14ac:dyDescent="0.2"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 spans="2:32" ht="15.75" customHeight="1" x14ac:dyDescent="0.2"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 spans="2:32" ht="15.75" customHeight="1" x14ac:dyDescent="0.2"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 spans="2:32" ht="15.75" customHeight="1" x14ac:dyDescent="0.2"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 spans="2:32" ht="15.75" customHeight="1" x14ac:dyDescent="0.2"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 spans="2:32" ht="15.75" customHeight="1" x14ac:dyDescent="0.2"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 spans="2:32" ht="15.75" customHeight="1" x14ac:dyDescent="0.2"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 spans="2:32" ht="15.75" customHeight="1" x14ac:dyDescent="0.2"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 spans="2:32" ht="15.75" customHeight="1" x14ac:dyDescent="0.2"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 spans="2:32" ht="15.75" customHeight="1" x14ac:dyDescent="0.2"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 spans="2:32" ht="15.75" customHeight="1" x14ac:dyDescent="0.2"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 spans="2:32" ht="15.75" customHeight="1" x14ac:dyDescent="0.2"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 spans="2:32" ht="15.75" customHeight="1" x14ac:dyDescent="0.2"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 spans="2:32" ht="15.75" customHeight="1" x14ac:dyDescent="0.2"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 spans="2:32" ht="15.75" customHeight="1" x14ac:dyDescent="0.2"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 spans="2:32" ht="15.75" customHeight="1" x14ac:dyDescent="0.2"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 spans="2:32" ht="15.75" customHeight="1" x14ac:dyDescent="0.2"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 spans="2:32" ht="15.75" customHeight="1" x14ac:dyDescent="0.2"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 spans="2:32" ht="15.75" customHeight="1" x14ac:dyDescent="0.2"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 spans="2:32" ht="15.75" customHeight="1" x14ac:dyDescent="0.2"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 spans="2:32" ht="15.75" customHeight="1" x14ac:dyDescent="0.2"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 spans="2:32" ht="15.75" customHeight="1" x14ac:dyDescent="0.2"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 spans="2:32" ht="15.75" customHeight="1" x14ac:dyDescent="0.2"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 spans="2:32" ht="15.75" customHeight="1" x14ac:dyDescent="0.2"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 spans="2:32" ht="15.75" customHeight="1" x14ac:dyDescent="0.2"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 spans="2:32" ht="15.75" customHeight="1" x14ac:dyDescent="0.2"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 spans="2:32" ht="15.75" customHeight="1" x14ac:dyDescent="0.2"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 spans="2:32" ht="15.75" customHeight="1" x14ac:dyDescent="0.2"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 spans="2:32" ht="15.75" customHeight="1" x14ac:dyDescent="0.2"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 spans="2:32" ht="15.75" customHeight="1" x14ac:dyDescent="0.2"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 spans="2:32" ht="15.75" customHeight="1" x14ac:dyDescent="0.2"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 spans="2:32" ht="15.75" customHeight="1" x14ac:dyDescent="0.2"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 spans="2:32" ht="15.75" customHeight="1" x14ac:dyDescent="0.2"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 spans="2:32" ht="15.75" customHeight="1" x14ac:dyDescent="0.2"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 spans="2:32" ht="15.75" customHeight="1" x14ac:dyDescent="0.2"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 spans="2:32" ht="15.75" customHeight="1" x14ac:dyDescent="0.2"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 spans="2:32" ht="15.75" customHeight="1" x14ac:dyDescent="0.2"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 spans="2:32" ht="15.75" customHeight="1" x14ac:dyDescent="0.2"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 spans="2:32" ht="15.75" customHeight="1" x14ac:dyDescent="0.2"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 spans="2:32" ht="15.75" customHeight="1" x14ac:dyDescent="0.2"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 spans="2:32" ht="15.75" customHeight="1" x14ac:dyDescent="0.2"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 spans="2:32" ht="15.75" customHeight="1" x14ac:dyDescent="0.2"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 spans="2:32" ht="15.75" customHeight="1" x14ac:dyDescent="0.2"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 spans="2:32" ht="15.75" customHeight="1" x14ac:dyDescent="0.2"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 spans="2:32" ht="15.75" customHeight="1" x14ac:dyDescent="0.2"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 spans="2:32" ht="15.75" customHeight="1" x14ac:dyDescent="0.2"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 spans="2:32" ht="15.75" customHeight="1" x14ac:dyDescent="0.2"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 spans="2:32" ht="15.75" customHeight="1" x14ac:dyDescent="0.2"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 spans="2:32" ht="15.75" customHeight="1" x14ac:dyDescent="0.2"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 spans="2:32" ht="15.75" customHeight="1" x14ac:dyDescent="0.2"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 spans="2:32" ht="15.75" customHeight="1" x14ac:dyDescent="0.2"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 spans="2:32" ht="15.75" customHeight="1" x14ac:dyDescent="0.2"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 spans="2:32" ht="15.75" customHeight="1" x14ac:dyDescent="0.2"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 spans="2:32" ht="15.75" customHeight="1" x14ac:dyDescent="0.2"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 spans="2:32" ht="15.75" customHeight="1" x14ac:dyDescent="0.2"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 spans="2:32" ht="15.75" customHeight="1" x14ac:dyDescent="0.2"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 spans="2:32" ht="15.75" customHeight="1" x14ac:dyDescent="0.2"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 spans="2:32" ht="15.75" customHeight="1" x14ac:dyDescent="0.2"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 spans="2:32" ht="15.75" customHeight="1" x14ac:dyDescent="0.2"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 spans="2:32" ht="15.75" customHeight="1" x14ac:dyDescent="0.2"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 spans="2:32" ht="15.75" customHeight="1" x14ac:dyDescent="0.2"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 spans="2:32" ht="15.75" customHeight="1" x14ac:dyDescent="0.2"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 spans="2:32" ht="15.75" customHeight="1" x14ac:dyDescent="0.2"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 spans="2:32" ht="15.75" customHeight="1" x14ac:dyDescent="0.2"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 spans="2:32" ht="15.75" customHeight="1" x14ac:dyDescent="0.2"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 spans="2:32" ht="15.75" customHeight="1" x14ac:dyDescent="0.2"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 spans="2:32" ht="15.75" customHeight="1" x14ac:dyDescent="0.2"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 spans="2:32" ht="15.75" customHeight="1" x14ac:dyDescent="0.2"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 spans="2:32" ht="15.75" customHeight="1" x14ac:dyDescent="0.2"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 spans="2:32" ht="15.75" customHeight="1" x14ac:dyDescent="0.2"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 spans="2:32" ht="15.75" customHeight="1" x14ac:dyDescent="0.2"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 spans="2:32" ht="15.75" customHeight="1" x14ac:dyDescent="0.2"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 spans="2:32" ht="15.75" customHeight="1" x14ac:dyDescent="0.2"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 spans="2:32" ht="15.75" customHeight="1" x14ac:dyDescent="0.2"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 spans="2:32" ht="15.75" customHeight="1" x14ac:dyDescent="0.2"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 spans="2:32" ht="15.75" customHeight="1" x14ac:dyDescent="0.2"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 spans="2:32" ht="15.75" customHeight="1" x14ac:dyDescent="0.2"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 spans="2:32" ht="15.75" customHeight="1" x14ac:dyDescent="0.2"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 spans="2:32" ht="15.75" customHeight="1" x14ac:dyDescent="0.2"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 spans="2:32" ht="15.75" customHeight="1" x14ac:dyDescent="0.2"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 spans="2:32" ht="15.75" customHeight="1" x14ac:dyDescent="0.2"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 spans="2:32" ht="15.75" customHeight="1" x14ac:dyDescent="0.2"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 spans="2:32" ht="15.75" customHeight="1" x14ac:dyDescent="0.2"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 spans="2:32" ht="15.75" customHeight="1" x14ac:dyDescent="0.2"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 spans="2:32" ht="15.75" customHeight="1" x14ac:dyDescent="0.2"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 spans="2:32" ht="15.75" customHeight="1" x14ac:dyDescent="0.2"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 spans="2:32" ht="15.75" customHeight="1" x14ac:dyDescent="0.2"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 spans="2:32" ht="15.75" customHeight="1" x14ac:dyDescent="0.2"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 spans="2:32" ht="15.75" customHeight="1" x14ac:dyDescent="0.2"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 spans="2:32" ht="15.75" customHeight="1" x14ac:dyDescent="0.2"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 spans="2:32" ht="15.75" customHeight="1" x14ac:dyDescent="0.2"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 spans="2:32" ht="15.75" customHeight="1" x14ac:dyDescent="0.2"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 spans="2:32" ht="15.75" customHeight="1" x14ac:dyDescent="0.2"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 spans="2:32" ht="15.75" customHeight="1" x14ac:dyDescent="0.2"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 spans="2:32" ht="15.75" customHeight="1" x14ac:dyDescent="0.2"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 spans="2:32" ht="15.75" customHeight="1" x14ac:dyDescent="0.2"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 spans="2:32" ht="15.75" customHeight="1" x14ac:dyDescent="0.2"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 spans="2:32" ht="15.75" customHeight="1" x14ac:dyDescent="0.2"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 spans="2:32" ht="15.75" customHeight="1" x14ac:dyDescent="0.2"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 spans="2:32" ht="15.75" customHeight="1" x14ac:dyDescent="0.2"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 spans="2:32" ht="15.75" customHeight="1" x14ac:dyDescent="0.2"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 spans="2:32" ht="15.75" customHeight="1" x14ac:dyDescent="0.2"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 spans="2:32" ht="15.75" customHeight="1" x14ac:dyDescent="0.2"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 spans="2:32" ht="15.75" customHeight="1" x14ac:dyDescent="0.2"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 spans="2:32" ht="15.75" customHeight="1" x14ac:dyDescent="0.2"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 spans="2:32" ht="15.75" customHeight="1" x14ac:dyDescent="0.2"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 spans="2:32" ht="15.75" customHeight="1" x14ac:dyDescent="0.2"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 spans="2:32" ht="15.75" customHeight="1" x14ac:dyDescent="0.2"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 spans="2:32" ht="15.75" customHeight="1" x14ac:dyDescent="0.2"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 spans="2:32" ht="15.75" customHeight="1" x14ac:dyDescent="0.2"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 spans="2:32" ht="15.75" customHeight="1" x14ac:dyDescent="0.2"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 spans="2:32" ht="15.75" customHeight="1" x14ac:dyDescent="0.2"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 spans="2:32" ht="15.75" customHeight="1" x14ac:dyDescent="0.2"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 spans="2:32" ht="15.75" customHeight="1" x14ac:dyDescent="0.2"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 spans="2:32" ht="15.75" customHeight="1" x14ac:dyDescent="0.2"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 spans="2:32" ht="15.75" customHeight="1" x14ac:dyDescent="0.2"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 spans="2:32" ht="15.75" customHeight="1" x14ac:dyDescent="0.2"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 spans="2:32" ht="15.75" customHeight="1" x14ac:dyDescent="0.2"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 spans="2:32" ht="15.75" customHeight="1" x14ac:dyDescent="0.2"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 spans="2:32" ht="15.75" customHeight="1" x14ac:dyDescent="0.2"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 spans="2:32" ht="15.75" customHeight="1" x14ac:dyDescent="0.2"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 spans="2:32" ht="15.75" customHeight="1" x14ac:dyDescent="0.2"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 spans="2:32" ht="15.75" customHeight="1" x14ac:dyDescent="0.2"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 spans="2:32" ht="15.75" customHeight="1" x14ac:dyDescent="0.2"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 spans="2:32" ht="15.75" customHeight="1" x14ac:dyDescent="0.2"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 spans="2:32" ht="15.75" customHeight="1" x14ac:dyDescent="0.2"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 spans="2:32" ht="15.75" customHeight="1" x14ac:dyDescent="0.2"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 spans="2:32" ht="15.75" customHeight="1" x14ac:dyDescent="0.2"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 spans="2:32" ht="15.75" customHeight="1" x14ac:dyDescent="0.2"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 spans="2:32" ht="15.75" customHeight="1" x14ac:dyDescent="0.2"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 spans="2:32" ht="15.75" customHeight="1" x14ac:dyDescent="0.2"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 spans="2:32" ht="15.75" customHeight="1" x14ac:dyDescent="0.2"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 spans="2:32" ht="15.75" customHeight="1" x14ac:dyDescent="0.2"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 spans="2:32" ht="15.75" customHeight="1" x14ac:dyDescent="0.2"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 spans="2:32" ht="15.75" customHeight="1" x14ac:dyDescent="0.2"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 spans="2:32" ht="15.75" customHeight="1" x14ac:dyDescent="0.2"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 spans="2:32" ht="15.75" customHeight="1" x14ac:dyDescent="0.2"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 spans="2:32" ht="15.75" customHeight="1" x14ac:dyDescent="0.2"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 spans="2:32" ht="15.75" customHeight="1" x14ac:dyDescent="0.2"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 spans="2:32" ht="15.75" customHeight="1" x14ac:dyDescent="0.2"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 spans="2:32" ht="15.75" customHeight="1" x14ac:dyDescent="0.2"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 spans="2:32" ht="15.75" customHeight="1" x14ac:dyDescent="0.2"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 spans="2:32" ht="15.75" customHeight="1" x14ac:dyDescent="0.2"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 spans="2:32" ht="15.75" customHeight="1" x14ac:dyDescent="0.2"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 x14ac:dyDescent="0.2">
      <c r="A3" s="1" t="s">
        <v>117</v>
      </c>
      <c r="B3" s="30">
        <f t="shared" si="0"/>
        <v>1.4394778228514913E-6</v>
      </c>
      <c r="C3" s="30">
        <f t="shared" si="1"/>
        <v>1.4394778228514913E-6</v>
      </c>
      <c r="D3" s="30">
        <v>1.4394778228514913E-6</v>
      </c>
      <c r="E3" s="30">
        <v>1.5963145339022116E-6</v>
      </c>
      <c r="F3" s="30">
        <v>1.7242891167888867E-6</v>
      </c>
      <c r="G3" s="30">
        <v>1.3833782989875087E-6</v>
      </c>
      <c r="H3" s="30">
        <v>1.3721104737395554E-6</v>
      </c>
      <c r="I3" s="30">
        <v>1.3525997382528273E-6</v>
      </c>
      <c r="J3" s="30">
        <v>1.3394924467634869E-6</v>
      </c>
      <c r="K3" s="30">
        <v>1.3229763165163067E-6</v>
      </c>
      <c r="L3" s="30">
        <v>1.3152749408282742E-6</v>
      </c>
      <c r="M3" s="30">
        <v>1.3161896223206958E-6</v>
      </c>
      <c r="N3" s="30">
        <v>1.3115401036592919E-6</v>
      </c>
      <c r="O3" s="30">
        <v>1.2915801100315883E-6</v>
      </c>
      <c r="P3" s="30">
        <v>1.2838349535651992E-6</v>
      </c>
      <c r="Q3" s="30">
        <v>1.2828684086891869E-6</v>
      </c>
      <c r="R3" s="30">
        <v>1.2782862450714075E-6</v>
      </c>
      <c r="S3" s="30">
        <v>1.2740287327638988E-6</v>
      </c>
      <c r="T3" s="30">
        <v>1.2725294094928158E-6</v>
      </c>
      <c r="U3" s="30">
        <v>1.289655102884798E-6</v>
      </c>
      <c r="V3" s="30">
        <v>1.2867170758818944E-6</v>
      </c>
      <c r="W3" s="30">
        <v>1.2881288375962653E-6</v>
      </c>
      <c r="X3" s="30">
        <v>1.2872249329108236E-6</v>
      </c>
      <c r="Y3" s="30">
        <v>1.2860852855726963E-6</v>
      </c>
      <c r="Z3" s="30">
        <v>1.2858239480034327E-6</v>
      </c>
      <c r="AA3" s="30">
        <v>1.2823006056714318E-6</v>
      </c>
      <c r="AB3" s="30">
        <v>1.2796003419725229E-6</v>
      </c>
      <c r="AC3" s="30">
        <v>1.2800819305344385E-6</v>
      </c>
      <c r="AD3" s="30">
        <v>1.2766239225947532E-6</v>
      </c>
      <c r="AE3" s="30">
        <v>1.2708071410273358E-6</v>
      </c>
      <c r="AF3" s="30">
        <v>1.2731558113985244E-6</v>
      </c>
      <c r="AG3" s="30">
        <v>1.2711782673177069E-6</v>
      </c>
      <c r="AH3" s="30"/>
      <c r="AI3" s="30"/>
      <c r="AJ3" s="3"/>
      <c r="AK3" s="3"/>
    </row>
    <row r="4" spans="1:37" x14ac:dyDescent="0.2">
      <c r="A4" s="1" t="s">
        <v>118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 x14ac:dyDescent="0.2">
      <c r="A5" s="1" t="s">
        <v>119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 x14ac:dyDescent="0.2">
      <c r="A6" s="1" t="s">
        <v>120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 x14ac:dyDescent="0.2">
      <c r="A7" s="1" t="s">
        <v>121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 x14ac:dyDescent="0.2">
      <c r="A8" s="1" t="s">
        <v>122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 x14ac:dyDescent="0.2">
      <c r="A9" s="1" t="s">
        <v>123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AA70F-D397-2D4A-B1E8-C39709EADE34}">
  <dimension ref="A1:AZ20"/>
  <sheetViews>
    <sheetView workbookViewId="0">
      <selection activeCell="AG14" sqref="AG14:AZ14"/>
    </sheetView>
  </sheetViews>
  <sheetFormatPr baseColWidth="10" defaultRowHeight="15" x14ac:dyDescent="0.2"/>
  <cols>
    <col min="1" max="1" width="32.1640625" customWidth="1"/>
    <col min="33" max="33" width="11.83203125" bestFit="1" customWidth="1"/>
  </cols>
  <sheetData>
    <row r="1" spans="1:52" x14ac:dyDescent="0.2">
      <c r="A1" t="s">
        <v>115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t="s">
        <v>117</v>
      </c>
      <c r="B3">
        <v>5.6729999999999995E-7</v>
      </c>
      <c r="C3">
        <v>5.6680000000000002E-7</v>
      </c>
      <c r="D3">
        <v>5.6769999999999998E-7</v>
      </c>
      <c r="E3">
        <v>5.693E-7</v>
      </c>
      <c r="F3">
        <v>5.7019999999999996E-7</v>
      </c>
      <c r="G3">
        <v>5.7179999999999997E-7</v>
      </c>
      <c r="H3">
        <v>5.7270000000000004E-7</v>
      </c>
      <c r="I3">
        <v>5.7429999999999995E-7</v>
      </c>
      <c r="J3">
        <v>5.7510000000000001E-7</v>
      </c>
      <c r="K3">
        <v>5.7680000000000003E-7</v>
      </c>
      <c r="L3">
        <v>5.7850000000000005E-7</v>
      </c>
      <c r="M3">
        <v>5.7930000000000001E-7</v>
      </c>
      <c r="N3">
        <v>5.8100000000000003E-7</v>
      </c>
      <c r="O3">
        <v>5.8260000000000004E-7</v>
      </c>
      <c r="P3">
        <v>5.834E-7</v>
      </c>
      <c r="Q3">
        <v>5.8510000000000002E-7</v>
      </c>
      <c r="R3">
        <v>5.8680000000000004E-7</v>
      </c>
      <c r="S3">
        <v>5.8759999999999999E-7</v>
      </c>
      <c r="T3">
        <v>5.8930000000000002E-7</v>
      </c>
      <c r="U3">
        <v>5.9090000000000003E-7</v>
      </c>
      <c r="V3">
        <v>5.9260000000000005E-7</v>
      </c>
      <c r="W3">
        <v>5.9419999999999996E-7</v>
      </c>
      <c r="X3">
        <v>5.9589999999999998E-7</v>
      </c>
      <c r="Y3">
        <v>5.976E-7</v>
      </c>
      <c r="Z3">
        <v>5.9920000000000002E-7</v>
      </c>
      <c r="AA3">
        <v>6.0090000000000004E-7</v>
      </c>
      <c r="AB3">
        <v>6.0249999999999995E-7</v>
      </c>
      <c r="AC3">
        <v>6.0419999999999997E-7</v>
      </c>
      <c r="AD3">
        <v>6.0589999999999999E-7</v>
      </c>
      <c r="AE3">
        <v>6.0750000000000001E-7</v>
      </c>
      <c r="AF3">
        <v>6.0920000000000003E-7</v>
      </c>
      <c r="AG3">
        <f>_xlfn.FORECAST.ETS(AG1,$B$3:$AF$3,$B$1:$AF$1)</f>
        <v>6.1085724420000053E-7</v>
      </c>
      <c r="AH3">
        <f t="shared" ref="AH3:AZ3" si="0">_xlfn.FORECAST.ETS(AH1,$B$3:$AF$3,$B$1:$AF$1)</f>
        <v>6.1252267306092035E-7</v>
      </c>
      <c r="AI3">
        <f t="shared" si="0"/>
        <v>6.1418810192184016E-7</v>
      </c>
      <c r="AJ3">
        <f t="shared" si="0"/>
        <v>6.1585353078275987E-7</v>
      </c>
      <c r="AK3">
        <f t="shared" si="0"/>
        <v>6.1751895964367968E-7</v>
      </c>
      <c r="AL3">
        <f t="shared" si="0"/>
        <v>6.191843885045995E-7</v>
      </c>
      <c r="AM3">
        <f t="shared" si="0"/>
        <v>6.2084981736551931E-7</v>
      </c>
      <c r="AN3">
        <f t="shared" si="0"/>
        <v>6.2251524622643912E-7</v>
      </c>
      <c r="AO3">
        <f t="shared" si="0"/>
        <v>6.2418067508735894E-7</v>
      </c>
      <c r="AP3">
        <f t="shared" si="0"/>
        <v>6.2584610394827875E-7</v>
      </c>
      <c r="AQ3">
        <f t="shared" si="0"/>
        <v>6.2751153280919846E-7</v>
      </c>
      <c r="AR3">
        <f t="shared" si="0"/>
        <v>6.2917696167011827E-7</v>
      </c>
      <c r="AS3">
        <f t="shared" si="0"/>
        <v>6.3084239053103809E-7</v>
      </c>
      <c r="AT3">
        <f t="shared" si="0"/>
        <v>6.325078193919579E-7</v>
      </c>
      <c r="AU3">
        <f t="shared" si="0"/>
        <v>6.3417324825287771E-7</v>
      </c>
      <c r="AV3">
        <f t="shared" si="0"/>
        <v>6.3583867711379753E-7</v>
      </c>
      <c r="AW3">
        <f t="shared" si="0"/>
        <v>6.3750410597471734E-7</v>
      </c>
      <c r="AX3">
        <f t="shared" si="0"/>
        <v>6.3916953483563705E-7</v>
      </c>
      <c r="AY3">
        <f t="shared" si="0"/>
        <v>6.4083496369655686E-7</v>
      </c>
      <c r="AZ3">
        <f t="shared" si="0"/>
        <v>6.4250039255747668E-7</v>
      </c>
    </row>
    <row r="4" spans="1:52" x14ac:dyDescent="0.2">
      <c r="A4" t="s">
        <v>118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t="s">
        <v>119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t="s">
        <v>120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t="s">
        <v>121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t="s">
        <v>122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t="s">
        <v>123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2" spans="1:52" x14ac:dyDescent="0.2">
      <c r="A12" t="s">
        <v>155</v>
      </c>
      <c r="B12">
        <v>2020</v>
      </c>
      <c r="C12">
        <v>2021</v>
      </c>
      <c r="D12">
        <v>2022</v>
      </c>
      <c r="E12">
        <v>2023</v>
      </c>
      <c r="F12">
        <v>2024</v>
      </c>
      <c r="G12">
        <v>2025</v>
      </c>
      <c r="H12">
        <v>2026</v>
      </c>
      <c r="I12">
        <v>2027</v>
      </c>
      <c r="J12">
        <v>2028</v>
      </c>
      <c r="K12">
        <v>2029</v>
      </c>
      <c r="L12">
        <v>2030</v>
      </c>
      <c r="M12">
        <v>2031</v>
      </c>
      <c r="N12">
        <v>2032</v>
      </c>
      <c r="O12">
        <v>2033</v>
      </c>
      <c r="P12">
        <v>2034</v>
      </c>
      <c r="Q12">
        <v>2035</v>
      </c>
      <c r="R12">
        <v>2036</v>
      </c>
      <c r="S12">
        <v>2037</v>
      </c>
      <c r="T12">
        <v>2038</v>
      </c>
      <c r="U12">
        <v>2039</v>
      </c>
      <c r="V12">
        <v>2040</v>
      </c>
      <c r="W12">
        <v>2041</v>
      </c>
      <c r="X12">
        <v>2042</v>
      </c>
      <c r="Y12">
        <v>2043</v>
      </c>
      <c r="Z12">
        <v>2044</v>
      </c>
      <c r="AA12">
        <v>2045</v>
      </c>
      <c r="AB12">
        <v>2046</v>
      </c>
      <c r="AC12">
        <v>2047</v>
      </c>
      <c r="AD12">
        <v>2048</v>
      </c>
      <c r="AE12">
        <v>2049</v>
      </c>
      <c r="AF12">
        <v>2050</v>
      </c>
      <c r="AG12">
        <v>2051</v>
      </c>
      <c r="AH12">
        <v>2052</v>
      </c>
      <c r="AI12">
        <v>2053</v>
      </c>
      <c r="AJ12">
        <v>2054</v>
      </c>
      <c r="AK12">
        <v>2055</v>
      </c>
      <c r="AL12">
        <v>2056</v>
      </c>
      <c r="AM12">
        <v>2057</v>
      </c>
      <c r="AN12">
        <v>2058</v>
      </c>
      <c r="AO12">
        <v>2059</v>
      </c>
      <c r="AP12">
        <v>2060</v>
      </c>
      <c r="AQ12">
        <v>2061</v>
      </c>
      <c r="AR12">
        <v>2062</v>
      </c>
      <c r="AS12">
        <v>2063</v>
      </c>
      <c r="AT12">
        <v>2064</v>
      </c>
      <c r="AU12">
        <v>2065</v>
      </c>
      <c r="AV12">
        <v>2066</v>
      </c>
      <c r="AW12">
        <v>2067</v>
      </c>
      <c r="AX12">
        <v>2068</v>
      </c>
      <c r="AY12">
        <v>2069</v>
      </c>
      <c r="AZ12">
        <v>2070</v>
      </c>
    </row>
    <row r="13" spans="1:52" x14ac:dyDescent="0.2">
      <c r="A13" t="s">
        <v>116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</row>
    <row r="14" spans="1:52" x14ac:dyDescent="0.2">
      <c r="A14" t="s">
        <v>117</v>
      </c>
      <c r="B14">
        <v>4.1390000000000002E-8</v>
      </c>
      <c r="C14">
        <v>4.1360000000000001E-8</v>
      </c>
      <c r="D14">
        <v>4.1420000000000003E-8</v>
      </c>
      <c r="E14">
        <v>4.154E-8</v>
      </c>
      <c r="F14">
        <v>4.1600000000000002E-8</v>
      </c>
      <c r="G14">
        <v>4.1719999999999999E-8</v>
      </c>
      <c r="H14">
        <v>4.1780000000000001E-8</v>
      </c>
      <c r="I14">
        <v>4.1899999999999998E-8</v>
      </c>
      <c r="J14">
        <v>4.196E-8</v>
      </c>
      <c r="K14">
        <v>4.2079999999999997E-8</v>
      </c>
      <c r="L14">
        <v>4.2209999999999999E-8</v>
      </c>
      <c r="M14">
        <v>4.2270000000000001E-8</v>
      </c>
      <c r="N14">
        <v>4.2389999999999998E-8</v>
      </c>
      <c r="O14">
        <v>4.2510000000000001E-8</v>
      </c>
      <c r="P14">
        <v>4.2569999999999997E-8</v>
      </c>
      <c r="Q14">
        <v>4.269E-8</v>
      </c>
      <c r="R14">
        <v>4.2809999999999998E-8</v>
      </c>
      <c r="S14">
        <v>4.2869999999999999E-8</v>
      </c>
      <c r="T14">
        <v>4.2990000000000003E-8</v>
      </c>
      <c r="U14">
        <v>4.311E-8</v>
      </c>
      <c r="V14">
        <v>4.3240000000000002E-8</v>
      </c>
      <c r="W14">
        <v>4.3359999999999999E-8</v>
      </c>
      <c r="X14">
        <v>4.3480000000000003E-8</v>
      </c>
      <c r="Y14">
        <v>4.36E-8</v>
      </c>
      <c r="Z14">
        <v>4.3719999999999997E-8</v>
      </c>
      <c r="AA14">
        <v>4.3840000000000001E-8</v>
      </c>
      <c r="AB14">
        <v>4.3959999999999998E-8</v>
      </c>
      <c r="AC14">
        <v>4.4080000000000002E-8</v>
      </c>
      <c r="AD14">
        <v>4.4199999999999999E-8</v>
      </c>
      <c r="AE14">
        <v>4.4330000000000001E-8</v>
      </c>
      <c r="AF14">
        <v>4.4449999999999998E-8</v>
      </c>
      <c r="AG14">
        <f>_xlfn.FORECAST.ETS(AG12,$B$14:$AF$14,$B$12:$AF$12)</f>
        <v>4.4572520632295349E-8</v>
      </c>
      <c r="AH14">
        <f t="shared" ref="AH14:AZ14" si="1">_xlfn.FORECAST.ETS(AH12,$B$14:$AF$14,$B$12:$AF$12)</f>
        <v>4.4695031321695679E-8</v>
      </c>
      <c r="AI14">
        <f t="shared" si="1"/>
        <v>4.4817542011096017E-8</v>
      </c>
      <c r="AJ14">
        <f t="shared" si="1"/>
        <v>4.4940052700496347E-8</v>
      </c>
      <c r="AK14">
        <f t="shared" si="1"/>
        <v>4.5062563389896685E-8</v>
      </c>
      <c r="AL14">
        <f t="shared" si="1"/>
        <v>4.5185074079297015E-8</v>
      </c>
      <c r="AM14">
        <f t="shared" si="1"/>
        <v>4.5307584768697353E-8</v>
      </c>
      <c r="AN14">
        <f t="shared" si="1"/>
        <v>4.5430095458097683E-8</v>
      </c>
      <c r="AO14">
        <f t="shared" si="1"/>
        <v>4.5552606147498021E-8</v>
      </c>
      <c r="AP14">
        <f t="shared" si="1"/>
        <v>4.5675116836898351E-8</v>
      </c>
      <c r="AQ14">
        <f t="shared" si="1"/>
        <v>4.5797627526298688E-8</v>
      </c>
      <c r="AR14">
        <f t="shared" si="1"/>
        <v>4.5920138215699019E-8</v>
      </c>
      <c r="AS14">
        <f t="shared" si="1"/>
        <v>4.6042648905099356E-8</v>
      </c>
      <c r="AT14">
        <f t="shared" si="1"/>
        <v>4.6165159594499687E-8</v>
      </c>
      <c r="AU14">
        <f t="shared" si="1"/>
        <v>4.6287670283900024E-8</v>
      </c>
      <c r="AV14">
        <f t="shared" si="1"/>
        <v>4.6410180973300355E-8</v>
      </c>
      <c r="AW14">
        <f t="shared" si="1"/>
        <v>4.6532691662700692E-8</v>
      </c>
      <c r="AX14">
        <f t="shared" si="1"/>
        <v>4.6655202352101023E-8</v>
      </c>
      <c r="AY14">
        <f t="shared" si="1"/>
        <v>4.677771304150136E-8</v>
      </c>
      <c r="AZ14">
        <f t="shared" si="1"/>
        <v>4.6900223730901691E-8</v>
      </c>
    </row>
    <row r="15" spans="1:52" x14ac:dyDescent="0.2">
      <c r="A15" t="s">
        <v>118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 x14ac:dyDescent="0.2">
      <c r="A16" t="s">
        <v>119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 x14ac:dyDescent="0.2">
      <c r="A17" t="s">
        <v>120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 x14ac:dyDescent="0.2">
      <c r="A18" t="s">
        <v>121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 x14ac:dyDescent="0.2">
      <c r="A19" t="s">
        <v>122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 x14ac:dyDescent="0.2">
      <c r="A20" t="s">
        <v>123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>
      <selection activeCell="I45" sqref="I45"/>
    </sheetView>
  </sheetViews>
  <sheetFormatPr baseColWidth="10" defaultColWidth="14.5" defaultRowHeight="15" customHeight="1" x14ac:dyDescent="0.2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 x14ac:dyDescent="0.2">
      <c r="A1" s="31" t="s">
        <v>124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x14ac:dyDescent="0.2">
      <c r="A2" s="2" t="s">
        <v>125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 x14ac:dyDescent="0.2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s="1" t="s">
        <v>126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1" t="s">
        <v>127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1" t="s">
        <v>128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2" t="s">
        <v>129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A9" s="1" t="s">
        <v>130</v>
      </c>
      <c r="B9" s="33">
        <v>2.89</v>
      </c>
      <c r="C9" s="33">
        <v>3.35</v>
      </c>
      <c r="D9" s="33">
        <v>3.54</v>
      </c>
      <c r="E9" s="33">
        <v>3.63</v>
      </c>
      <c r="F9" s="33">
        <v>3.75</v>
      </c>
      <c r="G9" s="33">
        <v>4.01</v>
      </c>
      <c r="H9" s="33">
        <v>4.1500000000000004</v>
      </c>
      <c r="I9" s="33">
        <v>4.32</v>
      </c>
      <c r="J9" s="33">
        <v>4.4800000000000004</v>
      </c>
      <c r="K9" s="33">
        <v>4.6399999999999997</v>
      </c>
      <c r="L9" s="33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A10" s="1" t="s">
        <v>131</v>
      </c>
      <c r="B10" s="33">
        <v>7.28</v>
      </c>
      <c r="C10" s="33">
        <v>8.33</v>
      </c>
      <c r="D10" s="33">
        <v>8.6999999999999993</v>
      </c>
      <c r="E10" s="33">
        <v>8.8000000000000007</v>
      </c>
      <c r="F10" s="33">
        <v>9</v>
      </c>
      <c r="G10" s="33">
        <v>9.48</v>
      </c>
      <c r="H10" s="33">
        <v>9.7100000000000009</v>
      </c>
      <c r="I10" s="33">
        <v>9.9700000000000006</v>
      </c>
      <c r="J10" s="33">
        <v>10.19</v>
      </c>
      <c r="K10" s="33">
        <v>10.43</v>
      </c>
      <c r="L10" s="33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1" t="s">
        <v>132</v>
      </c>
      <c r="B11" s="33">
        <v>14</v>
      </c>
      <c r="C11" s="33">
        <v>13.71</v>
      </c>
      <c r="D11" s="33">
        <v>13.42</v>
      </c>
      <c r="E11" s="33">
        <v>13.13</v>
      </c>
      <c r="F11" s="33">
        <v>12.85</v>
      </c>
      <c r="G11" s="33">
        <v>12.56</v>
      </c>
      <c r="H11" s="33">
        <v>12.27</v>
      </c>
      <c r="I11" s="33">
        <v>11.98</v>
      </c>
      <c r="J11" s="33">
        <v>11.69</v>
      </c>
      <c r="K11" s="33">
        <v>11.4</v>
      </c>
      <c r="L11" s="33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1" t="s">
        <v>133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61013</v>
      </c>
      <c r="B15" s="3" t="s">
        <v>134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12" t="s">
        <v>135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1" t="s">
        <v>136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2.2046199999999998</v>
      </c>
      <c r="B19" s="3" t="s">
        <v>137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1" t="s">
        <v>138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1" t="s">
        <v>139</v>
      </c>
      <c r="B24" s="34">
        <f t="shared" ref="B24:L24" si="0">B11/$A$19/$A$15</f>
        <v>1.0408110947009583E-4</v>
      </c>
      <c r="C24" s="34">
        <f t="shared" si="0"/>
        <v>1.0192514363107242E-4</v>
      </c>
      <c r="D24" s="34">
        <f t="shared" si="0"/>
        <v>9.9769177792048987E-5</v>
      </c>
      <c r="E24" s="34">
        <f t="shared" si="0"/>
        <v>9.7613211953025594E-5</v>
      </c>
      <c r="F24" s="34">
        <f t="shared" si="0"/>
        <v>9.5531589763623656E-5</v>
      </c>
      <c r="G24" s="34">
        <f t="shared" si="0"/>
        <v>9.3375623924600264E-5</v>
      </c>
      <c r="H24" s="34">
        <f t="shared" si="0"/>
        <v>9.1219658085576832E-5</v>
      </c>
      <c r="I24" s="34">
        <f t="shared" si="0"/>
        <v>8.9063692246553426E-5</v>
      </c>
      <c r="J24" s="34">
        <f t="shared" si="0"/>
        <v>8.690772640753002E-5</v>
      </c>
      <c r="K24" s="34">
        <f t="shared" si="0"/>
        <v>8.4751760568506601E-5</v>
      </c>
      <c r="L24" s="34">
        <f t="shared" si="0"/>
        <v>8.2595794729483182E-5</v>
      </c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 t="s">
        <v>140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 t="s">
        <v>141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 t="s">
        <v>142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 t="s">
        <v>143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 t="s">
        <v>144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 t="s">
        <v>145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 t="s">
        <v>146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 t="s">
        <v>147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 t="s">
        <v>148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 t="s">
        <v>149</v>
      </c>
      <c r="B37" s="3"/>
      <c r="C37" s="3"/>
      <c r="D37" s="34">
        <f>D24</f>
        <v>9.9769177792048987E-5</v>
      </c>
      <c r="E37" s="34">
        <f>1.97*(7.4)/1000000</f>
        <v>1.4578000000000002E-5</v>
      </c>
      <c r="F37" s="34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5" t="s">
        <v>150</v>
      </c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"/>
      <c r="AK39" s="3"/>
    </row>
    <row r="40" spans="1:37" ht="15.75" customHeight="1" x14ac:dyDescent="0.2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 x14ac:dyDescent="0.2">
      <c r="A41" s="1" t="s">
        <v>139</v>
      </c>
      <c r="B41" s="34">
        <f t="shared" ref="B41:O41" si="1">TREND($D37:$E37,$D$36:$E$36,B$40)</f>
        <v>9.9769177792049732E-5</v>
      </c>
      <c r="C41" s="34">
        <f t="shared" si="1"/>
        <v>9.3216010269583927E-5</v>
      </c>
      <c r="D41" s="34">
        <f t="shared" si="1"/>
        <v>8.6662842747119856E-5</v>
      </c>
      <c r="E41" s="34">
        <f t="shared" si="1"/>
        <v>8.0109675224654051E-5</v>
      </c>
      <c r="F41" s="34">
        <f t="shared" si="1"/>
        <v>7.3556507702188245E-5</v>
      </c>
      <c r="G41" s="34">
        <f t="shared" si="1"/>
        <v>6.7003340179724175E-5</v>
      </c>
      <c r="H41" s="34">
        <f t="shared" si="1"/>
        <v>6.0450172657258369E-5</v>
      </c>
      <c r="I41" s="34">
        <f t="shared" si="1"/>
        <v>5.3897005134792564E-5</v>
      </c>
      <c r="J41" s="34">
        <f t="shared" si="1"/>
        <v>4.7343837612326758E-5</v>
      </c>
      <c r="K41" s="34">
        <f t="shared" si="1"/>
        <v>4.0790670089862688E-5</v>
      </c>
      <c r="L41" s="34">
        <f t="shared" si="1"/>
        <v>3.4237502567396882E-5</v>
      </c>
      <c r="M41" s="34">
        <f t="shared" si="1"/>
        <v>2.7684335044931077E-5</v>
      </c>
      <c r="N41" s="34">
        <f t="shared" si="1"/>
        <v>2.1131167522467006E-5</v>
      </c>
      <c r="O41" s="34">
        <f t="shared" si="1"/>
        <v>1.4578000000001201E-5</v>
      </c>
      <c r="P41" s="34">
        <f t="shared" ref="P41:AI41" si="2">TREND($E37:$F37,$E$36:$F$36,P$40)</f>
        <v>1.4222799999999989E-5</v>
      </c>
      <c r="Q41" s="34">
        <f t="shared" si="2"/>
        <v>1.3867599999999969E-5</v>
      </c>
      <c r="R41" s="34">
        <f t="shared" si="2"/>
        <v>1.3512399999999949E-5</v>
      </c>
      <c r="S41" s="34">
        <f t="shared" si="2"/>
        <v>1.3157199999999929E-5</v>
      </c>
      <c r="T41" s="34">
        <f t="shared" si="2"/>
        <v>1.2802000000000017E-5</v>
      </c>
      <c r="U41" s="34">
        <f t="shared" si="2"/>
        <v>1.2446799999999997E-5</v>
      </c>
      <c r="V41" s="34">
        <f t="shared" si="2"/>
        <v>1.2091599999999978E-5</v>
      </c>
      <c r="W41" s="34">
        <f t="shared" si="2"/>
        <v>1.1736399999999958E-5</v>
      </c>
      <c r="X41" s="34">
        <f t="shared" si="2"/>
        <v>1.1381199999999938E-5</v>
      </c>
      <c r="Y41" s="34">
        <f t="shared" si="2"/>
        <v>1.1026000000000026E-5</v>
      </c>
      <c r="Z41" s="34">
        <f t="shared" si="2"/>
        <v>1.0670800000000006E-5</v>
      </c>
      <c r="AA41" s="34">
        <f t="shared" si="2"/>
        <v>1.0315599999999986E-5</v>
      </c>
      <c r="AB41" s="34">
        <f t="shared" si="2"/>
        <v>9.9603999999999665E-6</v>
      </c>
      <c r="AC41" s="34">
        <f t="shared" si="2"/>
        <v>9.6051999999999466E-6</v>
      </c>
      <c r="AD41" s="34">
        <f t="shared" si="2"/>
        <v>9.2499999999999267E-6</v>
      </c>
      <c r="AE41" s="34">
        <f t="shared" si="2"/>
        <v>8.8948000000000152E-6</v>
      </c>
      <c r="AF41" s="34">
        <f t="shared" si="2"/>
        <v>8.5395999999999953E-6</v>
      </c>
      <c r="AG41" s="34">
        <f t="shared" si="2"/>
        <v>8.1843999999999754E-6</v>
      </c>
      <c r="AH41" s="34">
        <f t="shared" si="2"/>
        <v>7.8291999999999555E-6</v>
      </c>
      <c r="AI41" s="34">
        <f t="shared" si="2"/>
        <v>7.4739999999999356E-6</v>
      </c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1" t="s">
        <v>151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 x14ac:dyDescent="0.2">
      <c r="A45" s="3" t="s">
        <v>152</v>
      </c>
      <c r="B45" s="3" t="s">
        <v>153</v>
      </c>
      <c r="C45" s="3" t="s">
        <v>153</v>
      </c>
      <c r="D45" s="3" t="s">
        <v>153</v>
      </c>
      <c r="E45" s="3" t="s">
        <v>153</v>
      </c>
      <c r="F45" s="3" t="s">
        <v>153</v>
      </c>
      <c r="G45" s="3" t="s">
        <v>153</v>
      </c>
      <c r="H45" s="3" t="s">
        <v>153</v>
      </c>
      <c r="I45" s="3" t="s">
        <v>153</v>
      </c>
      <c r="J45" s="3" t="s">
        <v>153</v>
      </c>
      <c r="K45" s="3" t="s">
        <v>153</v>
      </c>
      <c r="L45" s="3" t="s">
        <v>153</v>
      </c>
      <c r="M45" s="3" t="s">
        <v>153</v>
      </c>
      <c r="N45" s="3" t="s">
        <v>153</v>
      </c>
      <c r="O45" s="3" t="s">
        <v>153</v>
      </c>
      <c r="P45" s="3" t="s">
        <v>153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 x14ac:dyDescent="0.2">
      <c r="A46" s="3" t="s">
        <v>154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BF1000"/>
  <sheetViews>
    <sheetView topLeftCell="AQ1" workbookViewId="0">
      <selection activeCell="E2" sqref="E2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58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 x14ac:dyDescent="0.2">
      <c r="A2" s="1" t="s">
        <v>116</v>
      </c>
      <c r="B2" s="42">
        <f t="shared" ref="B2:BA2" si="1">B5</f>
        <v>2.2969477496120023E-5</v>
      </c>
      <c r="C2" s="42">
        <f t="shared" si="1"/>
        <v>2.2193481634764615E-5</v>
      </c>
      <c r="D2" s="42">
        <f t="shared" si="1"/>
        <v>2.4027653670695574E-5</v>
      </c>
      <c r="E2" s="42">
        <f t="shared" si="1"/>
        <v>2.3813453160205731E-5</v>
      </c>
      <c r="F2" s="42">
        <f t="shared" si="1"/>
        <v>2.3565670860373996E-5</v>
      </c>
      <c r="G2" s="42">
        <f t="shared" si="1"/>
        <v>2.3408235022209244E-5</v>
      </c>
      <c r="H2" s="42">
        <f t="shared" si="1"/>
        <v>2.343401305437453E-5</v>
      </c>
      <c r="I2" s="42">
        <f t="shared" si="1"/>
        <v>2.3222281277772259E-5</v>
      </c>
      <c r="J2" s="42">
        <f t="shared" si="1"/>
        <v>2.3188827377096616E-5</v>
      </c>
      <c r="K2" s="42">
        <f t="shared" si="1"/>
        <v>2.3236986306689227E-5</v>
      </c>
      <c r="L2" s="42">
        <f t="shared" si="1"/>
        <v>2.3233087258146231E-5</v>
      </c>
      <c r="M2" s="42">
        <f t="shared" si="1"/>
        <v>2.3299378828949819E-5</v>
      </c>
      <c r="N2" s="42">
        <f t="shared" si="1"/>
        <v>2.3329369859207073E-5</v>
      </c>
      <c r="O2" s="42">
        <f t="shared" si="1"/>
        <v>2.3432632425065484E-5</v>
      </c>
      <c r="P2" s="42">
        <f t="shared" si="1"/>
        <v>2.3378539584553656E-5</v>
      </c>
      <c r="Q2" s="42">
        <f t="shared" si="1"/>
        <v>2.3339001986767103E-5</v>
      </c>
      <c r="R2" s="42">
        <f t="shared" si="1"/>
        <v>2.3318395725530116E-5</v>
      </c>
      <c r="S2" s="42">
        <f t="shared" si="1"/>
        <v>2.3310228516741105E-5</v>
      </c>
      <c r="T2" s="42">
        <f t="shared" si="1"/>
        <v>2.3298975376956241E-5</v>
      </c>
      <c r="U2" s="42">
        <f t="shared" si="1"/>
        <v>2.3305947567791154E-5</v>
      </c>
      <c r="V2" s="42">
        <f t="shared" si="1"/>
        <v>2.3316594857854291E-5</v>
      </c>
      <c r="W2" s="42">
        <f t="shared" si="1"/>
        <v>2.3323831998869299E-5</v>
      </c>
      <c r="X2" s="42">
        <f t="shared" si="1"/>
        <v>2.3332081520753214E-5</v>
      </c>
      <c r="Y2" s="42">
        <f t="shared" si="1"/>
        <v>2.3335054492735346E-5</v>
      </c>
      <c r="Z2" s="42">
        <f t="shared" si="1"/>
        <v>2.3335571277601548E-5</v>
      </c>
      <c r="AA2" s="42">
        <f t="shared" si="1"/>
        <v>2.3326747536923008E-5</v>
      </c>
      <c r="AB2" s="42">
        <f t="shared" si="1"/>
        <v>2.3322039168956583E-5</v>
      </c>
      <c r="AC2" s="42">
        <f t="shared" si="1"/>
        <v>2.3320497094610168E-5</v>
      </c>
      <c r="AD2" s="42">
        <f t="shared" si="1"/>
        <v>2.3320688128162904E-5</v>
      </c>
      <c r="AE2" s="42">
        <f t="shared" si="1"/>
        <v>2.3321639001928525E-5</v>
      </c>
      <c r="AF2" s="42">
        <f t="shared" si="1"/>
        <v>2.3323699331471462E-5</v>
      </c>
      <c r="AG2" s="42">
        <f t="shared" si="1"/>
        <v>2.3325313128169675E-5</v>
      </c>
      <c r="AH2" s="42">
        <f t="shared" si="1"/>
        <v>2.3326105698198346E-5</v>
      </c>
      <c r="AI2" s="42">
        <f t="shared" si="1"/>
        <v>2.3326312398137344E-5</v>
      </c>
      <c r="AJ2" s="42">
        <f t="shared" si="1"/>
        <v>2.3325787932444992E-5</v>
      </c>
      <c r="AK2" s="42">
        <f t="shared" si="1"/>
        <v>2.3324945517873139E-5</v>
      </c>
      <c r="AL2" s="42">
        <f t="shared" si="1"/>
        <v>2.3323979539716012E-5</v>
      </c>
      <c r="AM2" s="42">
        <f t="shared" si="1"/>
        <v>2.332372790360629E-5</v>
      </c>
      <c r="AN2" s="42">
        <f t="shared" si="1"/>
        <v>2.3323881424938076E-5</v>
      </c>
      <c r="AO2" s="42">
        <f t="shared" si="1"/>
        <v>2.3324189091331527E-5</v>
      </c>
      <c r="AP2" s="42">
        <f t="shared" si="1"/>
        <v>2.3324507360710491E-5</v>
      </c>
      <c r="AQ2" s="42">
        <f t="shared" si="1"/>
        <v>2.3324768120599765E-5</v>
      </c>
      <c r="AR2" s="42">
        <f t="shared" si="1"/>
        <v>2.3324865283247786E-5</v>
      </c>
      <c r="AS2" s="42">
        <f t="shared" si="1"/>
        <v>2.3324824570073075E-5</v>
      </c>
      <c r="AT2" s="42">
        <f t="shared" si="1"/>
        <v>2.3324708103879866E-5</v>
      </c>
      <c r="AU2" s="42">
        <f t="shared" si="1"/>
        <v>2.3324562258947367E-5</v>
      </c>
      <c r="AV2" s="42">
        <f t="shared" si="1"/>
        <v>2.3324450834083945E-5</v>
      </c>
      <c r="AW2" s="42">
        <f t="shared" si="1"/>
        <v>2.3324405862830383E-5</v>
      </c>
      <c r="AX2" s="42">
        <f t="shared" si="1"/>
        <v>2.3324444619477143E-5</v>
      </c>
      <c r="AY2" s="42">
        <f t="shared" si="1"/>
        <v>2.3324509775465397E-5</v>
      </c>
      <c r="AZ2" s="42">
        <f t="shared" si="1"/>
        <v>2.3324566898240613E-5</v>
      </c>
      <c r="BA2" s="42">
        <f t="shared" si="1"/>
        <v>2.3324601244323258E-5</v>
      </c>
    </row>
    <row r="3" spans="1:58" x14ac:dyDescent="0.2">
      <c r="A3" s="1" t="s">
        <v>117</v>
      </c>
      <c r="B3" s="42">
        <v>0</v>
      </c>
      <c r="C3" s="42">
        <f t="shared" ref="C3:R9" si="2">B3</f>
        <v>0</v>
      </c>
      <c r="D3" s="42">
        <f t="shared" si="2"/>
        <v>0</v>
      </c>
      <c r="E3" s="42">
        <f t="shared" si="2"/>
        <v>0</v>
      </c>
      <c r="F3" s="42">
        <f t="shared" si="2"/>
        <v>0</v>
      </c>
      <c r="G3" s="42">
        <f t="shared" si="2"/>
        <v>0</v>
      </c>
      <c r="H3" s="42">
        <f t="shared" si="2"/>
        <v>0</v>
      </c>
      <c r="I3" s="42">
        <f t="shared" si="2"/>
        <v>0</v>
      </c>
      <c r="J3" s="42">
        <f t="shared" si="2"/>
        <v>0</v>
      </c>
      <c r="K3" s="42">
        <f t="shared" si="2"/>
        <v>0</v>
      </c>
      <c r="L3" s="42">
        <f t="shared" si="2"/>
        <v>0</v>
      </c>
      <c r="M3" s="42">
        <f t="shared" si="2"/>
        <v>0</v>
      </c>
      <c r="N3" s="42">
        <f t="shared" si="2"/>
        <v>0</v>
      </c>
      <c r="O3" s="42">
        <f t="shared" si="2"/>
        <v>0</v>
      </c>
      <c r="P3" s="42">
        <f t="shared" si="2"/>
        <v>0</v>
      </c>
      <c r="Q3" s="42">
        <f t="shared" si="2"/>
        <v>0</v>
      </c>
      <c r="R3" s="42">
        <f t="shared" si="2"/>
        <v>0</v>
      </c>
      <c r="S3" s="42">
        <f t="shared" ref="D2:BA7" si="3">R3</f>
        <v>0</v>
      </c>
      <c r="T3" s="42">
        <f t="shared" si="3"/>
        <v>0</v>
      </c>
      <c r="U3" s="42">
        <f t="shared" si="3"/>
        <v>0</v>
      </c>
      <c r="V3" s="42">
        <f t="shared" si="3"/>
        <v>0</v>
      </c>
      <c r="W3" s="42">
        <f t="shared" si="3"/>
        <v>0</v>
      </c>
      <c r="X3" s="42">
        <f t="shared" si="3"/>
        <v>0</v>
      </c>
      <c r="Y3" s="42">
        <f t="shared" si="3"/>
        <v>0</v>
      </c>
      <c r="Z3" s="42">
        <f t="shared" si="3"/>
        <v>0</v>
      </c>
      <c r="AA3" s="42">
        <f t="shared" si="3"/>
        <v>0</v>
      </c>
      <c r="AB3" s="42">
        <f t="shared" si="3"/>
        <v>0</v>
      </c>
      <c r="AC3" s="42">
        <f t="shared" si="3"/>
        <v>0</v>
      </c>
      <c r="AD3" s="42">
        <f t="shared" si="3"/>
        <v>0</v>
      </c>
      <c r="AE3" s="42">
        <f t="shared" si="3"/>
        <v>0</v>
      </c>
      <c r="AF3" s="42">
        <f t="shared" si="3"/>
        <v>0</v>
      </c>
      <c r="AG3" s="42">
        <f t="shared" si="3"/>
        <v>0</v>
      </c>
      <c r="AH3" s="42">
        <f t="shared" si="3"/>
        <v>0</v>
      </c>
      <c r="AI3" s="42">
        <f t="shared" si="3"/>
        <v>0</v>
      </c>
      <c r="AJ3" s="42">
        <f t="shared" si="3"/>
        <v>0</v>
      </c>
      <c r="AK3" s="42">
        <f t="shared" si="3"/>
        <v>0</v>
      </c>
      <c r="AL3" s="42">
        <f t="shared" si="3"/>
        <v>0</v>
      </c>
      <c r="AM3" s="42">
        <f t="shared" si="3"/>
        <v>0</v>
      </c>
      <c r="AN3" s="42">
        <f t="shared" si="3"/>
        <v>0</v>
      </c>
      <c r="AO3" s="42">
        <f t="shared" si="3"/>
        <v>0</v>
      </c>
      <c r="AP3" s="42">
        <f t="shared" si="3"/>
        <v>0</v>
      </c>
      <c r="AQ3" s="42">
        <f t="shared" si="3"/>
        <v>0</v>
      </c>
      <c r="AR3" s="42">
        <f t="shared" si="3"/>
        <v>0</v>
      </c>
      <c r="AS3" s="42">
        <f t="shared" si="3"/>
        <v>0</v>
      </c>
      <c r="AT3" s="42">
        <f t="shared" si="3"/>
        <v>0</v>
      </c>
      <c r="AU3" s="42">
        <f t="shared" si="3"/>
        <v>0</v>
      </c>
      <c r="AV3" s="42">
        <f t="shared" si="3"/>
        <v>0</v>
      </c>
      <c r="AW3" s="42">
        <f t="shared" si="3"/>
        <v>0</v>
      </c>
      <c r="AX3" s="42">
        <f t="shared" si="3"/>
        <v>0</v>
      </c>
      <c r="AY3" s="42">
        <f t="shared" si="3"/>
        <v>0</v>
      </c>
      <c r="AZ3" s="42">
        <f t="shared" si="3"/>
        <v>0</v>
      </c>
      <c r="BA3" s="42">
        <f t="shared" si="3"/>
        <v>0</v>
      </c>
    </row>
    <row r="4" spans="1:58" x14ac:dyDescent="0.2">
      <c r="A4" s="1" t="s">
        <v>118</v>
      </c>
      <c r="B4" s="42">
        <f>('Fuel Prices - ID'!L3/'Fuel Prices - ID'!$L$20)*(1-'Tax Percentages'!B5)</f>
        <v>2.0020693222969477E-5</v>
      </c>
      <c r="C4" s="42">
        <f>('Fuel Prices - ID'!M3/'Fuel Prices - ID'!$L$20)*(1-'Tax Percentages'!C5)</f>
        <v>1.7847904811174343E-5</v>
      </c>
      <c r="D4" s="42">
        <f>('Fuel Prices - ID'!N3/'Fuel Prices - ID'!$L$20)*(1-'Tax Percentages'!D5)</f>
        <v>1.7241217137751023E-5</v>
      </c>
      <c r="E4" s="42">
        <f>('Fuel Prices - ID'!O3/'Fuel Prices - ID'!$L$20)*(1-'Tax Percentages'!E5)</f>
        <v>1.7228390759877379E-5</v>
      </c>
      <c r="F4" s="42">
        <f>('Fuel Prices - ID'!P3/'Fuel Prices - ID'!$L$20)*(1-'Tax Percentages'!F5)</f>
        <v>1.7228507363312592E-5</v>
      </c>
      <c r="G4" s="42">
        <f>('Fuel Prices - ID'!Q3/'Fuel Prices - ID'!$L$20)*(1-'Tax Percentages'!G5)</f>
        <v>1.7285070629704133E-5</v>
      </c>
      <c r="H4" s="42">
        <f>('Fuel Prices - ID'!R3/'Fuel Prices - ID'!$L$20)*(1-'Tax Percentages'!H5)</f>
        <v>1.7544302230476279E-5</v>
      </c>
      <c r="I4" s="42">
        <f>('Fuel Prices - ID'!S3/'Fuel Prices - ID'!$L$20)*(1-'Tax Percentages'!I5)</f>
        <v>1.7742446246443478E-5</v>
      </c>
      <c r="J4" s="42">
        <f>('Fuel Prices - ID'!T3/'Fuel Prices - ID'!$L$20)*(1-'Tax Percentages'!J5)</f>
        <v>1.7958603354771337E-5</v>
      </c>
      <c r="K4" s="42">
        <f>('Fuel Prices - ID'!U3/'Fuel Prices - ID'!$L$20)*(1-'Tax Percentages'!K5)</f>
        <v>1.8152084062327796E-5</v>
      </c>
      <c r="L4" s="42">
        <f>('Fuel Prices - ID'!V3/'Fuel Prices - ID'!$L$20)*(1-'Tax Percentages'!L5)</f>
        <v>1.8010428533591478E-5</v>
      </c>
      <c r="M4" s="42">
        <f>('Fuel Prices - ID'!W3/'Fuel Prices - ID'!$L$20)*(1-'Tax Percentages'!M5)</f>
        <v>1.7841786213854482E-5</v>
      </c>
      <c r="N4" s="42">
        <f>('Fuel Prices - ID'!X3/'Fuel Prices - ID'!$L$20)*(1-'Tax Percentages'!N5)</f>
        <v>1.7643703758480396E-5</v>
      </c>
      <c r="O4" s="42">
        <f>('Fuel Prices - ID'!Y3/'Fuel Prices - ID'!$L$20)*(1-'Tax Percentages'!O5)</f>
        <v>1.7625140026417309E-5</v>
      </c>
      <c r="P4" s="42">
        <f>('Fuel Prices - ID'!Z3/'Fuel Prices - ID'!$L$20)*(1-'Tax Percentages'!P5)</f>
        <v>1.766004210720515E-5</v>
      </c>
      <c r="Q4" s="42">
        <f>('Fuel Prices - ID'!AA3/'Fuel Prices - ID'!$L$20)*(1-'Tax Percentages'!Q5)</f>
        <v>1.7699283138780401E-5</v>
      </c>
      <c r="R4" s="42">
        <f>('Fuel Prices - ID'!AB3/'Fuel Prices - ID'!$L$20)*(1-'Tax Percentages'!R5)</f>
        <v>1.7742080936550201E-5</v>
      </c>
      <c r="S4" s="42">
        <f>('Fuel Prices - ID'!AC3/'Fuel Prices - ID'!$L$20)*(1-'Tax Percentages'!S5)</f>
        <v>1.7783627328081665E-5</v>
      </c>
      <c r="T4" s="42">
        <f>('Fuel Prices - ID'!AD3/'Fuel Prices - ID'!$L$20)*(1-'Tax Percentages'!T5)</f>
        <v>1.78053841551367E-5</v>
      </c>
      <c r="U4" s="42">
        <f>('Fuel Prices - ID'!AE3/'Fuel Prices - ID'!$L$20)*(1-'Tax Percentages'!U5)</f>
        <v>1.7811105783199721E-5</v>
      </c>
      <c r="V4" s="42">
        <f>('Fuel Prices - ID'!AF3/'Fuel Prices - ID'!$L$20)*(1-'Tax Percentages'!V5)</f>
        <v>1.7797696913056848E-5</v>
      </c>
      <c r="W4" s="42">
        <f>('Fuel Prices - ID'!AG3/'Fuel Prices - ID'!$L$20)*(1-'Tax Percentages'!W5)</f>
        <v>1.7765479899486761E-5</v>
      </c>
      <c r="X4" s="42">
        <f>('Fuel Prices - ID'!AH3/'Fuel Prices - ID'!$L$20)*(1-'Tax Percentages'!X5)</f>
        <v>1.7743211841840876E-5</v>
      </c>
      <c r="Y4" s="42">
        <f>('Fuel Prices - ID'!AI3/'Fuel Prices - ID'!$L$20)*(1-'Tax Percentages'!Y5)</f>
        <v>1.7734250535294184E-5</v>
      </c>
      <c r="Z4" s="42">
        <f>('Fuel Prices - ID'!AJ3/'Fuel Prices - ID'!$L$20)*(1-'Tax Percentages'!Z5)</f>
        <v>1.774248206045907E-5</v>
      </c>
      <c r="AA4" s="42">
        <f>('Fuel Prices - ID'!AK3/'Fuel Prices - ID'!$L$20)*(1-'Tax Percentages'!AA5)</f>
        <v>1.7753149518099234E-5</v>
      </c>
      <c r="AB4" s="42">
        <f>('Fuel Prices - ID'!AL3/'Fuel Prices - ID'!$L$20)*(1-'Tax Percentages'!AB5)</f>
        <v>1.776161382818052E-5</v>
      </c>
      <c r="AC4" s="42">
        <f>('Fuel Prices - ID'!AM3/'Fuel Prices - ID'!$L$20)*(1-'Tax Percentages'!AC5)</f>
        <v>1.7767280254489616E-5</v>
      </c>
      <c r="AD4" s="42">
        <f>('Fuel Prices - ID'!AN3/'Fuel Prices - ID'!$L$20)*(1-'Tax Percentages'!AD5)</f>
        <v>1.776957110157502E-5</v>
      </c>
      <c r="AE4" s="42">
        <f>('Fuel Prices - ID'!AO3/'Fuel Prices - ID'!$L$20)*(1-'Tax Percentages'!AE5)</f>
        <v>1.7768293262801687E-5</v>
      </c>
      <c r="AF4" s="42">
        <f>('Fuel Prices - ID'!AP3/'Fuel Prices - ID'!$L$20)*(1-'Tax Percentages'!AF5)</f>
        <v>1.7764921363498505E-5</v>
      </c>
      <c r="AG4" s="42">
        <f>('Fuel Prices - ID'!AQ3/'Fuel Prices - ID'!$L$20)*(1-'Tax Percentages'!AG5)</f>
        <v>1.7760722779889304E-5</v>
      </c>
      <c r="AH4" s="42">
        <f>('Fuel Prices - ID'!AR3/'Fuel Prices - ID'!$L$20)*(1-'Tax Percentages'!AH5)</f>
        <v>1.7757361495055891E-5</v>
      </c>
      <c r="AI4" s="42">
        <f>('Fuel Prices - ID'!AS3/'Fuel Prices - ID'!$L$20)*(1-'Tax Percentages'!AI5)</f>
        <v>1.7756623458289448E-5</v>
      </c>
      <c r="AJ4" s="42">
        <f>('Fuel Prices - ID'!AT3/'Fuel Prices - ID'!$L$20)*(1-'Tax Percentages'!AJ5)</f>
        <v>1.775784269614841E-5</v>
      </c>
      <c r="AK4" s="42">
        <f>('Fuel Prices - ID'!AU3/'Fuel Prices - ID'!$L$20)*(1-'Tax Percentages'!AK5)</f>
        <v>1.7759987438044245E-5</v>
      </c>
      <c r="AL4" s="42">
        <f>('Fuel Prices - ID'!AV3/'Fuel Prices - ID'!$L$20)*(1-'Tax Percentages'!AL5)</f>
        <v>1.7761578836006536E-5</v>
      </c>
      <c r="AM4" s="42">
        <f>('Fuel Prices - ID'!AW3/'Fuel Prices - ID'!$L$20)*(1-'Tax Percentages'!AM5)</f>
        <v>1.7762345137634469E-5</v>
      </c>
      <c r="AN4" s="42">
        <f>('Fuel Prices - ID'!AX3/'Fuel Prices - ID'!$L$20)*(1-'Tax Percentages'!AN5)</f>
        <v>1.7762411620312102E-5</v>
      </c>
      <c r="AO4" s="42">
        <f>('Fuel Prices - ID'!AY3/'Fuel Prices - ID'!$L$20)*(1-'Tax Percentages'!AO5)</f>
        <v>1.7761969017205057E-5</v>
      </c>
      <c r="AP4" s="42">
        <f>('Fuel Prices - ID'!AZ3/'Fuel Prices - ID'!$L$20)*(1-'Tax Percentages'!AP5)</f>
        <v>1.776127791862597E-5</v>
      </c>
      <c r="AQ4" s="42">
        <f>('Fuel Prices - ID'!BA3/'Fuel Prices - ID'!$L$20)*(1-'Tax Percentages'!AQ5)</f>
        <v>1.7760640160064538E-5</v>
      </c>
      <c r="AR4" s="42">
        <f>('Fuel Prices - ID'!BB3/'Fuel Prices - ID'!$L$20)*(1-'Tax Percentages'!AR5)</f>
        <v>1.7760250959752361E-5</v>
      </c>
      <c r="AS4" s="42">
        <f>('Fuel Prices - ID'!BC3/'Fuel Prices - ID'!$L$20)*(1-'Tax Percentages'!AS5)</f>
        <v>1.7760208067012641E-5</v>
      </c>
      <c r="AT4" s="42">
        <f>('Fuel Prices - ID'!BD3/'Fuel Prices - ID'!$L$20)*(1-'Tax Percentages'!AT5)</f>
        <v>1.7760466846281433E-5</v>
      </c>
      <c r="AU4" s="42">
        <f>('Fuel Prices - ID'!BE3/'Fuel Prices - ID'!$L$20)*(1-'Tax Percentages'!AU5)</f>
        <v>1.7760816245189795E-5</v>
      </c>
      <c r="AV4" s="42">
        <f>('Fuel Prices - ID'!BF3/'Fuel Prices - ID'!$L$20)*(1-'Tax Percentages'!AV5)</f>
        <v>1.7761086567829922E-5</v>
      </c>
      <c r="AW4" s="42">
        <f>('Fuel Prices - ID'!BG3/'Fuel Prices - ID'!$L$20)*(1-'Tax Percentages'!AW5)</f>
        <v>1.7761186488719529E-5</v>
      </c>
      <c r="AX4" s="42">
        <f>('Fuel Prices - ID'!BH3/'Fuel Prices - ID'!$L$20)*(1-'Tax Percentages'!AX5)</f>
        <v>1.7761150820784347E-5</v>
      </c>
      <c r="AY4" s="42">
        <f>('Fuel Prices - ID'!BI3/'Fuel Prices - ID'!$L$20)*(1-'Tax Percentages'!AY5)</f>
        <v>1.7761042246525246E-5</v>
      </c>
      <c r="AZ4" s="42">
        <f>('Fuel Prices - ID'!BJ3/'Fuel Prices - ID'!$L$20)*(1-'Tax Percentages'!AZ5)</f>
        <v>1.7760917757999167E-5</v>
      </c>
      <c r="BA4" s="42">
        <f>('Fuel Prices - ID'!BK3/'Fuel Prices - ID'!$L$20)*(1-'Tax Percentages'!BA5)</f>
        <v>1.7760822188980448E-5</v>
      </c>
    </row>
    <row r="5" spans="1:58" x14ac:dyDescent="0.2">
      <c r="A5" s="1" t="s">
        <v>119</v>
      </c>
      <c r="B5" s="42">
        <f>('Fuel Prices - ID'!L5/'Fuel Prices - ID'!$L$20)*(1-'Tax Percentages'!B5)</f>
        <v>2.2969477496120023E-5</v>
      </c>
      <c r="C5" s="42">
        <f>('Fuel Prices - ID'!M5/'Fuel Prices - ID'!$L$20)*(1-'Tax Percentages'!C5)</f>
        <v>2.2193481634764615E-5</v>
      </c>
      <c r="D5" s="42">
        <f>('Fuel Prices - ID'!N5/'Fuel Prices - ID'!$L$20)*(1-'Tax Percentages'!D5)</f>
        <v>2.4027653670695574E-5</v>
      </c>
      <c r="E5" s="42">
        <f>('Fuel Prices - ID'!O5/'Fuel Prices - ID'!$L$20)*(1-'Tax Percentages'!E5)</f>
        <v>2.3813453160205731E-5</v>
      </c>
      <c r="F5" s="42">
        <f>('Fuel Prices - ID'!P5/'Fuel Prices - ID'!$L$20)*(1-'Tax Percentages'!F5)</f>
        <v>2.3565670860373996E-5</v>
      </c>
      <c r="G5" s="42">
        <f>('Fuel Prices - ID'!Q5/'Fuel Prices - ID'!$L$20)*(1-'Tax Percentages'!G5)</f>
        <v>2.3408235022209244E-5</v>
      </c>
      <c r="H5" s="42">
        <f>('Fuel Prices - ID'!R5/'Fuel Prices - ID'!$L$20)*(1-'Tax Percentages'!H5)</f>
        <v>2.343401305437453E-5</v>
      </c>
      <c r="I5" s="42">
        <f>('Fuel Prices - ID'!S5/'Fuel Prices - ID'!$L$20)*(1-'Tax Percentages'!I5)</f>
        <v>2.3222281277772259E-5</v>
      </c>
      <c r="J5" s="42">
        <f>('Fuel Prices - ID'!T5/'Fuel Prices - ID'!$L$20)*(1-'Tax Percentages'!J5)</f>
        <v>2.3188827377096616E-5</v>
      </c>
      <c r="K5" s="42">
        <f>('Fuel Prices - ID'!U5/'Fuel Prices - ID'!$L$20)*(1-'Tax Percentages'!K5)</f>
        <v>2.3236986306689227E-5</v>
      </c>
      <c r="L5" s="42">
        <f>('Fuel Prices - ID'!V5/'Fuel Prices - ID'!$L$20)*(1-'Tax Percentages'!L5)</f>
        <v>2.3233087258146231E-5</v>
      </c>
      <c r="M5" s="42">
        <f>('Fuel Prices - ID'!W5/'Fuel Prices - ID'!$L$20)*(1-'Tax Percentages'!M5)</f>
        <v>2.3299378828949819E-5</v>
      </c>
      <c r="N5" s="42">
        <f>('Fuel Prices - ID'!X5/'Fuel Prices - ID'!$L$20)*(1-'Tax Percentages'!N5)</f>
        <v>2.3329369859207073E-5</v>
      </c>
      <c r="O5" s="42">
        <f>('Fuel Prices - ID'!Y5/'Fuel Prices - ID'!$L$20)*(1-'Tax Percentages'!O5)</f>
        <v>2.3432632425065484E-5</v>
      </c>
      <c r="P5" s="42">
        <f>('Fuel Prices - ID'!Z5/'Fuel Prices - ID'!$L$20)*(1-'Tax Percentages'!P5)</f>
        <v>2.3378539584553656E-5</v>
      </c>
      <c r="Q5" s="42">
        <f>('Fuel Prices - ID'!AA5/'Fuel Prices - ID'!$L$20)*(1-'Tax Percentages'!Q5)</f>
        <v>2.3339001986767103E-5</v>
      </c>
      <c r="R5" s="42">
        <f>('Fuel Prices - ID'!AB5/'Fuel Prices - ID'!$L$20)*(1-'Tax Percentages'!R5)</f>
        <v>2.3318395725530116E-5</v>
      </c>
      <c r="S5" s="42">
        <f>('Fuel Prices - ID'!AC5/'Fuel Prices - ID'!$L$20)*(1-'Tax Percentages'!S5)</f>
        <v>2.3310228516741105E-5</v>
      </c>
      <c r="T5" s="42">
        <f>('Fuel Prices - ID'!AD5/'Fuel Prices - ID'!$L$20)*(1-'Tax Percentages'!T5)</f>
        <v>2.3298975376956241E-5</v>
      </c>
      <c r="U5" s="42">
        <f>('Fuel Prices - ID'!AE5/'Fuel Prices - ID'!$L$20)*(1-'Tax Percentages'!U5)</f>
        <v>2.3305947567791154E-5</v>
      </c>
      <c r="V5" s="42">
        <f>('Fuel Prices - ID'!AF5/'Fuel Prices - ID'!$L$20)*(1-'Tax Percentages'!V5)</f>
        <v>2.3316594857854291E-5</v>
      </c>
      <c r="W5" s="42">
        <f>('Fuel Prices - ID'!AG5/'Fuel Prices - ID'!$L$20)*(1-'Tax Percentages'!W5)</f>
        <v>2.3323831998869299E-5</v>
      </c>
      <c r="X5" s="42">
        <f>('Fuel Prices - ID'!AH5/'Fuel Prices - ID'!$L$20)*(1-'Tax Percentages'!X5)</f>
        <v>2.3332081520753214E-5</v>
      </c>
      <c r="Y5" s="42">
        <f>('Fuel Prices - ID'!AI5/'Fuel Prices - ID'!$L$20)*(1-'Tax Percentages'!Y5)</f>
        <v>2.3335054492735346E-5</v>
      </c>
      <c r="Z5" s="42">
        <f>('Fuel Prices - ID'!AJ5/'Fuel Prices - ID'!$L$20)*(1-'Tax Percentages'!Z5)</f>
        <v>2.3335571277601548E-5</v>
      </c>
      <c r="AA5" s="42">
        <f>('Fuel Prices - ID'!AK5/'Fuel Prices - ID'!$L$20)*(1-'Tax Percentages'!AA5)</f>
        <v>2.3326747536923008E-5</v>
      </c>
      <c r="AB5" s="42">
        <f>('Fuel Prices - ID'!AL5/'Fuel Prices - ID'!$L$20)*(1-'Tax Percentages'!AB5)</f>
        <v>2.3322039168956583E-5</v>
      </c>
      <c r="AC5" s="42">
        <f>('Fuel Prices - ID'!AM5/'Fuel Prices - ID'!$L$20)*(1-'Tax Percentages'!AC5)</f>
        <v>2.3320497094610168E-5</v>
      </c>
      <c r="AD5" s="42">
        <f>('Fuel Prices - ID'!AN5/'Fuel Prices - ID'!$L$20)*(1-'Tax Percentages'!AD5)</f>
        <v>2.3320688128162904E-5</v>
      </c>
      <c r="AE5" s="42">
        <f>('Fuel Prices - ID'!AO5/'Fuel Prices - ID'!$L$20)*(1-'Tax Percentages'!AE5)</f>
        <v>2.3321639001928525E-5</v>
      </c>
      <c r="AF5" s="42">
        <f>('Fuel Prices - ID'!AP5/'Fuel Prices - ID'!$L$20)*(1-'Tax Percentages'!AF5)</f>
        <v>2.3323699331471462E-5</v>
      </c>
      <c r="AG5" s="42">
        <f>('Fuel Prices - ID'!AQ5/'Fuel Prices - ID'!$L$20)*(1-'Tax Percentages'!AG5)</f>
        <v>2.3325313128169675E-5</v>
      </c>
      <c r="AH5" s="42">
        <f>('Fuel Prices - ID'!AR5/'Fuel Prices - ID'!$L$20)*(1-'Tax Percentages'!AH5)</f>
        <v>2.3326105698198346E-5</v>
      </c>
      <c r="AI5" s="42">
        <f>('Fuel Prices - ID'!AS5/'Fuel Prices - ID'!$L$20)*(1-'Tax Percentages'!AI5)</f>
        <v>2.3326312398137344E-5</v>
      </c>
      <c r="AJ5" s="42">
        <f>('Fuel Prices - ID'!AT5/'Fuel Prices - ID'!$L$20)*(1-'Tax Percentages'!AJ5)</f>
        <v>2.3325787932444992E-5</v>
      </c>
      <c r="AK5" s="42">
        <f>('Fuel Prices - ID'!AU5/'Fuel Prices - ID'!$L$20)*(1-'Tax Percentages'!AK5)</f>
        <v>2.3324945517873139E-5</v>
      </c>
      <c r="AL5" s="42">
        <f>('Fuel Prices - ID'!AV5/'Fuel Prices - ID'!$L$20)*(1-'Tax Percentages'!AL5)</f>
        <v>2.3323979539716012E-5</v>
      </c>
      <c r="AM5" s="42">
        <f>('Fuel Prices - ID'!AW5/'Fuel Prices - ID'!$L$20)*(1-'Tax Percentages'!AM5)</f>
        <v>2.332372790360629E-5</v>
      </c>
      <c r="AN5" s="42">
        <f>('Fuel Prices - ID'!AX5/'Fuel Prices - ID'!$L$20)*(1-'Tax Percentages'!AN5)</f>
        <v>2.3323881424938076E-5</v>
      </c>
      <c r="AO5" s="42">
        <f>('Fuel Prices - ID'!AY5/'Fuel Prices - ID'!$L$20)*(1-'Tax Percentages'!AO5)</f>
        <v>2.3324189091331527E-5</v>
      </c>
      <c r="AP5" s="42">
        <f>('Fuel Prices - ID'!AZ5/'Fuel Prices - ID'!$L$20)*(1-'Tax Percentages'!AP5)</f>
        <v>2.3324507360710491E-5</v>
      </c>
      <c r="AQ5" s="42">
        <f>('Fuel Prices - ID'!BA5/'Fuel Prices - ID'!$L$20)*(1-'Tax Percentages'!AQ5)</f>
        <v>2.3324768120599765E-5</v>
      </c>
      <c r="AR5" s="42">
        <f>('Fuel Prices - ID'!BB5/'Fuel Prices - ID'!$L$20)*(1-'Tax Percentages'!AR5)</f>
        <v>2.3324865283247786E-5</v>
      </c>
      <c r="AS5" s="42">
        <f>('Fuel Prices - ID'!BC5/'Fuel Prices - ID'!$L$20)*(1-'Tax Percentages'!AS5)</f>
        <v>2.3324824570073075E-5</v>
      </c>
      <c r="AT5" s="42">
        <f>('Fuel Prices - ID'!BD5/'Fuel Prices - ID'!$L$20)*(1-'Tax Percentages'!AT5)</f>
        <v>2.3324708103879866E-5</v>
      </c>
      <c r="AU5" s="42">
        <f>('Fuel Prices - ID'!BE5/'Fuel Prices - ID'!$L$20)*(1-'Tax Percentages'!AU5)</f>
        <v>2.3324562258947367E-5</v>
      </c>
      <c r="AV5" s="42">
        <f>('Fuel Prices - ID'!BF5/'Fuel Prices - ID'!$L$20)*(1-'Tax Percentages'!AV5)</f>
        <v>2.3324450834083945E-5</v>
      </c>
      <c r="AW5" s="42">
        <f>('Fuel Prices - ID'!BG5/'Fuel Prices - ID'!$L$20)*(1-'Tax Percentages'!AW5)</f>
        <v>2.3324405862830383E-5</v>
      </c>
      <c r="AX5" s="42">
        <f>('Fuel Prices - ID'!BH5/'Fuel Prices - ID'!$L$20)*(1-'Tax Percentages'!AX5)</f>
        <v>2.3324444619477143E-5</v>
      </c>
      <c r="AY5" s="42">
        <f>('Fuel Prices - ID'!BI5/'Fuel Prices - ID'!$L$20)*(1-'Tax Percentages'!AY5)</f>
        <v>2.3324509775465397E-5</v>
      </c>
      <c r="AZ5" s="42">
        <f>('Fuel Prices - ID'!BJ5/'Fuel Prices - ID'!$L$20)*(1-'Tax Percentages'!AZ5)</f>
        <v>2.3324566898240613E-5</v>
      </c>
      <c r="BA5" s="42">
        <f>('Fuel Prices - ID'!BK5/'Fuel Prices - ID'!$L$20)*(1-'Tax Percentages'!BA5)</f>
        <v>2.3324601244323258E-5</v>
      </c>
    </row>
    <row r="6" spans="1:58" x14ac:dyDescent="0.2">
      <c r="A6" s="1" t="s">
        <v>120</v>
      </c>
      <c r="B6" s="42">
        <f>('Fuel Prices - ID'!L4/'Fuel Prices - ID'!$L$20)*(1-'Tax Percentages'!B5)</f>
        <v>2.0020693222969477E-5</v>
      </c>
      <c r="C6" s="42">
        <f>('Fuel Prices - ID'!M4/'Fuel Prices - ID'!$L$20)*(1-'Tax Percentages'!C5)</f>
        <v>1.9555095706156231E-5</v>
      </c>
      <c r="D6" s="42">
        <f>('Fuel Prices - ID'!N4/'Fuel Prices - ID'!$L$20)*(1-'Tax Percentages'!D5)</f>
        <v>1.9399896533885154E-5</v>
      </c>
      <c r="E6" s="42">
        <f>('Fuel Prices - ID'!O4/'Fuel Prices - ID'!$L$20)*(1-'Tax Percentages'!E5)</f>
        <v>1.9470441612190191E-5</v>
      </c>
      <c r="F6" s="42">
        <f>('Fuel Prices - ID'!P4/'Fuel Prices - ID'!$L$20)*(1-'Tax Percentages'!F5)</f>
        <v>1.9476854801127011E-5</v>
      </c>
      <c r="G6" s="42">
        <f>('Fuel Prices - ID'!Q4/'Fuel Prices - ID'!$L$20)*(1-'Tax Percentages'!G5)</f>
        <v>1.9554396085544943E-5</v>
      </c>
      <c r="H6" s="42">
        <f>('Fuel Prices - ID'!R4/'Fuel Prices - ID'!$L$20)*(1-'Tax Percentages'!H5)</f>
        <v>1.9822403781230329E-5</v>
      </c>
      <c r="I6" s="42">
        <f>('Fuel Prices - ID'!S4/'Fuel Prices - ID'!$L$20)*(1-'Tax Percentages'!I5)</f>
        <v>1.9818486484005961E-5</v>
      </c>
      <c r="J6" s="42">
        <f>('Fuel Prices - ID'!T4/'Fuel Prices - ID'!$L$20)*(1-'Tax Percentages'!J5)</f>
        <v>1.9715449959225051E-5</v>
      </c>
      <c r="K6" s="42">
        <f>('Fuel Prices - ID'!U4/'Fuel Prices - ID'!$L$20)*(1-'Tax Percentages'!K5)</f>
        <v>1.9701809587272933E-5</v>
      </c>
      <c r="L6" s="42">
        <f>('Fuel Prices - ID'!V4/'Fuel Prices - ID'!$L$20)*(1-'Tax Percentages'!L5)</f>
        <v>1.964460213452396E-5</v>
      </c>
      <c r="M6" s="42">
        <f>('Fuel Prices - ID'!W4/'Fuel Prices - ID'!$L$20)*(1-'Tax Percentages'!M5)</f>
        <v>1.9652739082557387E-5</v>
      </c>
      <c r="N6" s="42">
        <f>('Fuel Prices - ID'!X4/'Fuel Prices - ID'!$L$20)*(1-'Tax Percentages'!N5)</f>
        <v>1.9619288706156288E-5</v>
      </c>
      <c r="O6" s="42">
        <f>('Fuel Prices - ID'!Y4/'Fuel Prices - ID'!$L$20)*(1-'Tax Percentages'!O5)</f>
        <v>1.9625124433429017E-5</v>
      </c>
      <c r="P6" s="42">
        <f>('Fuel Prices - ID'!Z4/'Fuel Prices - ID'!$L$20)*(1-'Tax Percentages'!P5)</f>
        <v>1.9645599697023918E-5</v>
      </c>
      <c r="Q6" s="42">
        <f>('Fuel Prices - ID'!AA4/'Fuel Prices - ID'!$L$20)*(1-'Tax Percentages'!Q5)</f>
        <v>1.9661523159281528E-5</v>
      </c>
      <c r="R6" s="42">
        <f>('Fuel Prices - ID'!AB4/'Fuel Prices - ID'!$L$20)*(1-'Tax Percentages'!R5)</f>
        <v>1.9678311191841034E-5</v>
      </c>
      <c r="S6" s="42">
        <f>('Fuel Prices - ID'!AC4/'Fuel Prices - ID'!$L$20)*(1-'Tax Percentages'!S5)</f>
        <v>1.968957620150431E-5</v>
      </c>
      <c r="T6" s="42">
        <f>('Fuel Prices - ID'!AD4/'Fuel Prices - ID'!$L$20)*(1-'Tax Percentages'!T5)</f>
        <v>1.9677500966983762E-5</v>
      </c>
      <c r="U6" s="42">
        <f>('Fuel Prices - ID'!AE4/'Fuel Prices - ID'!$L$20)*(1-'Tax Percentages'!U5)</f>
        <v>1.9664684101799928E-5</v>
      </c>
      <c r="V6" s="42">
        <f>('Fuel Prices - ID'!AF4/'Fuel Prices - ID'!$L$20)*(1-'Tax Percentages'!V5)</f>
        <v>1.9660069023852191E-5</v>
      </c>
      <c r="W6" s="42">
        <f>('Fuel Prices - ID'!AG4/'Fuel Prices - ID'!$L$20)*(1-'Tax Percentages'!W5)</f>
        <v>1.9656274427177576E-5</v>
      </c>
      <c r="X6" s="42">
        <f>('Fuel Prices - ID'!AH4/'Fuel Prices - ID'!$L$20)*(1-'Tax Percentages'!X5)</f>
        <v>1.9657335544691538E-5</v>
      </c>
      <c r="Y6" s="42">
        <f>('Fuel Prices - ID'!AI4/'Fuel Prices - ID'!$L$20)*(1-'Tax Percentages'!Y5)</f>
        <v>1.9657753404885552E-5</v>
      </c>
      <c r="Z6" s="42">
        <f>('Fuel Prices - ID'!AJ4/'Fuel Prices - ID'!$L$20)*(1-'Tax Percentages'!Z5)</f>
        <v>1.966125019567912E-5</v>
      </c>
      <c r="AA6" s="42">
        <f>('Fuel Prices - ID'!AK4/'Fuel Prices - ID'!$L$20)*(1-'Tax Percentages'!AA5)</f>
        <v>1.9664534355883679E-5</v>
      </c>
      <c r="AB6" s="42">
        <f>('Fuel Prices - ID'!AL4/'Fuel Prices - ID'!$L$20)*(1-'Tax Percentages'!AB5)</f>
        <v>1.9666255688507287E-5</v>
      </c>
      <c r="AC6" s="42">
        <f>('Fuel Prices - ID'!AM4/'Fuel Prices - ID'!$L$20)*(1-'Tax Percentages'!AC5)</f>
        <v>1.9666685918436901E-5</v>
      </c>
      <c r="AD6" s="42">
        <f>('Fuel Prices - ID'!AN4/'Fuel Prices - ID'!$L$20)*(1-'Tax Percentages'!AD5)</f>
        <v>1.9665629075400162E-5</v>
      </c>
      <c r="AE6" s="42">
        <f>('Fuel Prices - ID'!AO4/'Fuel Prices - ID'!$L$20)*(1-'Tax Percentages'!AE5)</f>
        <v>1.9663452063936155E-5</v>
      </c>
      <c r="AF6" s="42">
        <f>('Fuel Prices - ID'!AP4/'Fuel Prices - ID'!$L$20)*(1-'Tax Percentages'!AF5)</f>
        <v>1.9662174890931827E-5</v>
      </c>
      <c r="AG6" s="42">
        <f>('Fuel Prices - ID'!AQ4/'Fuel Prices - ID'!$L$20)*(1-'Tax Percentages'!AG5)</f>
        <v>1.9661946780852906E-5</v>
      </c>
      <c r="AH6" s="42">
        <f>('Fuel Prices - ID'!AR4/'Fuel Prices - ID'!$L$20)*(1-'Tax Percentages'!AH5)</f>
        <v>1.9662117486034789E-5</v>
      </c>
      <c r="AI6" s="42">
        <f>('Fuel Prices - ID'!AS4/'Fuel Prices - ID'!$L$20)*(1-'Tax Percentages'!AI5)</f>
        <v>1.9662648673203631E-5</v>
      </c>
      <c r="AJ6" s="42">
        <f>('Fuel Prices - ID'!AT4/'Fuel Prices - ID'!$L$20)*(1-'Tax Percentages'!AJ5)</f>
        <v>1.9663131684886551E-5</v>
      </c>
      <c r="AK6" s="42">
        <f>('Fuel Prices - ID'!AU4/'Fuel Prices - ID'!$L$20)*(1-'Tax Percentages'!AK5)</f>
        <v>1.9663620619432095E-5</v>
      </c>
      <c r="AL6" s="42">
        <f>('Fuel Prices - ID'!AV4/'Fuel Prices - ID'!$L$20)*(1-'Tax Percentages'!AL5)</f>
        <v>1.9663836112500546E-5</v>
      </c>
      <c r="AM6" s="42">
        <f>('Fuel Prices - ID'!AW4/'Fuel Prices - ID'!$L$20)*(1-'Tax Percentages'!AM5)</f>
        <v>1.9663772635829351E-5</v>
      </c>
      <c r="AN6" s="42">
        <f>('Fuel Prices - ID'!AX4/'Fuel Prices - ID'!$L$20)*(1-'Tax Percentages'!AN5)</f>
        <v>1.9663546903767724E-5</v>
      </c>
      <c r="AO6" s="42">
        <f>('Fuel Prices - ID'!AY4/'Fuel Prices - ID'!$L$20)*(1-'Tax Percentages'!AO5)</f>
        <v>1.9663261538797795E-5</v>
      </c>
      <c r="AP6" s="42">
        <f>('Fuel Prices - ID'!AZ4/'Fuel Prices - ID'!$L$20)*(1-'Tax Percentages'!AP5)</f>
        <v>1.966304630819758E-5</v>
      </c>
      <c r="AQ6" s="42">
        <f>('Fuel Prices - ID'!BA4/'Fuel Prices - ID'!$L$20)*(1-'Tax Percentages'!AQ5)</f>
        <v>1.9663009421312253E-5</v>
      </c>
      <c r="AR6" s="42">
        <f>('Fuel Prices - ID'!BB4/'Fuel Prices - ID'!$L$20)*(1-'Tax Percentages'!AR5)</f>
        <v>1.9663085287710472E-5</v>
      </c>
      <c r="AS6" s="42">
        <f>('Fuel Prices - ID'!BC4/'Fuel Prices - ID'!$L$20)*(1-'Tax Percentages'!AS5)</f>
        <v>1.9663188788333888E-5</v>
      </c>
      <c r="AT6" s="42">
        <f>('Fuel Prices - ID'!BD4/'Fuel Prices - ID'!$L$20)*(1-'Tax Percentages'!AT5)</f>
        <v>1.9663286179451991E-5</v>
      </c>
      <c r="AU6" s="42">
        <f>('Fuel Prices - ID'!BE4/'Fuel Prices - ID'!$L$20)*(1-'Tax Percentages'!AU5)</f>
        <v>1.9663344134565477E-5</v>
      </c>
      <c r="AV6" s="42">
        <f>('Fuel Prices - ID'!BF4/'Fuel Prices - ID'!$L$20)*(1-'Tax Percentages'!AV5)</f>
        <v>1.9663363448172652E-5</v>
      </c>
      <c r="AW6" s="42">
        <f>('Fuel Prices - ID'!BG4/'Fuel Prices - ID'!$L$20)*(1-'Tax Percentages'!AW5)</f>
        <v>1.966334006896725E-5</v>
      </c>
      <c r="AX6" s="42">
        <f>('Fuel Prices - ID'!BH4/'Fuel Prices - ID'!$L$20)*(1-'Tax Percentages'!AX5)</f>
        <v>1.9663294974100587E-5</v>
      </c>
      <c r="AY6" s="42">
        <f>('Fuel Prices - ID'!BI4/'Fuel Prices - ID'!$L$20)*(1-'Tax Percentages'!AY5)</f>
        <v>1.9663251550307065E-5</v>
      </c>
      <c r="AZ6" s="42">
        <f>('Fuel Prices - ID'!BJ4/'Fuel Prices - ID'!$L$20)*(1-'Tax Percentages'!AZ5)</f>
        <v>1.9663224699992457E-5</v>
      </c>
      <c r="BA6" s="42">
        <f>('Fuel Prices - ID'!BK4/'Fuel Prices - ID'!$L$20)*(1-'Tax Percentages'!BA5)</f>
        <v>1.9663221351010151E-5</v>
      </c>
    </row>
    <row r="7" spans="1:58" x14ac:dyDescent="0.2">
      <c r="A7" s="1" t="s">
        <v>121</v>
      </c>
      <c r="B7" s="42">
        <f t="shared" ref="B7:BA7" si="4">B6</f>
        <v>2.0020693222969477E-5</v>
      </c>
      <c r="C7" s="42">
        <f t="shared" si="4"/>
        <v>1.9555095706156231E-5</v>
      </c>
      <c r="D7" s="42">
        <f t="shared" si="4"/>
        <v>1.9399896533885154E-5</v>
      </c>
      <c r="E7" s="42">
        <f t="shared" si="4"/>
        <v>1.9470441612190191E-5</v>
      </c>
      <c r="F7" s="42">
        <f t="shared" si="4"/>
        <v>1.9476854801127011E-5</v>
      </c>
      <c r="G7" s="42">
        <f t="shared" si="4"/>
        <v>1.9554396085544943E-5</v>
      </c>
      <c r="H7" s="42">
        <f t="shared" si="4"/>
        <v>1.9822403781230329E-5</v>
      </c>
      <c r="I7" s="42">
        <f t="shared" si="4"/>
        <v>1.9818486484005961E-5</v>
      </c>
      <c r="J7" s="42">
        <f t="shared" si="4"/>
        <v>1.9715449959225051E-5</v>
      </c>
      <c r="K7" s="42">
        <f t="shared" si="4"/>
        <v>1.9701809587272933E-5</v>
      </c>
      <c r="L7" s="42">
        <f t="shared" si="4"/>
        <v>1.964460213452396E-5</v>
      </c>
      <c r="M7" s="42">
        <f t="shared" si="4"/>
        <v>1.9652739082557387E-5</v>
      </c>
      <c r="N7" s="42">
        <f t="shared" si="4"/>
        <v>1.9619288706156288E-5</v>
      </c>
      <c r="O7" s="42">
        <f t="shared" si="4"/>
        <v>1.9625124433429017E-5</v>
      </c>
      <c r="P7" s="42">
        <f t="shared" si="4"/>
        <v>1.9645599697023918E-5</v>
      </c>
      <c r="Q7" s="42">
        <f t="shared" si="4"/>
        <v>1.9661523159281528E-5</v>
      </c>
      <c r="R7" s="42">
        <f t="shared" si="4"/>
        <v>1.9678311191841034E-5</v>
      </c>
      <c r="S7" s="42">
        <f t="shared" si="4"/>
        <v>1.968957620150431E-5</v>
      </c>
      <c r="T7" s="42">
        <f t="shared" si="4"/>
        <v>1.9677500966983762E-5</v>
      </c>
      <c r="U7" s="42">
        <f t="shared" si="4"/>
        <v>1.9664684101799928E-5</v>
      </c>
      <c r="V7" s="42">
        <f t="shared" si="4"/>
        <v>1.9660069023852191E-5</v>
      </c>
      <c r="W7" s="42">
        <f t="shared" si="4"/>
        <v>1.9656274427177576E-5</v>
      </c>
      <c r="X7" s="42">
        <f t="shared" si="4"/>
        <v>1.9657335544691538E-5</v>
      </c>
      <c r="Y7" s="42">
        <f t="shared" si="4"/>
        <v>1.9657753404885552E-5</v>
      </c>
      <c r="Z7" s="42">
        <f t="shared" si="4"/>
        <v>1.966125019567912E-5</v>
      </c>
      <c r="AA7" s="42">
        <f t="shared" si="4"/>
        <v>1.9664534355883679E-5</v>
      </c>
      <c r="AB7" s="42">
        <f t="shared" si="4"/>
        <v>1.9666255688507287E-5</v>
      </c>
      <c r="AC7" s="42">
        <f t="shared" si="4"/>
        <v>1.9666685918436901E-5</v>
      </c>
      <c r="AD7" s="42">
        <f t="shared" si="4"/>
        <v>1.9665629075400162E-5</v>
      </c>
      <c r="AE7" s="42">
        <f t="shared" si="4"/>
        <v>1.9663452063936155E-5</v>
      </c>
      <c r="AF7" s="42">
        <f t="shared" si="4"/>
        <v>1.9662174890931827E-5</v>
      </c>
      <c r="AG7" s="42">
        <f t="shared" si="4"/>
        <v>1.9661946780852906E-5</v>
      </c>
      <c r="AH7" s="42">
        <f t="shared" si="4"/>
        <v>1.9662117486034789E-5</v>
      </c>
      <c r="AI7" s="42">
        <f t="shared" si="4"/>
        <v>1.9662648673203631E-5</v>
      </c>
      <c r="AJ7" s="42">
        <f t="shared" si="4"/>
        <v>1.9663131684886551E-5</v>
      </c>
      <c r="AK7" s="42">
        <f t="shared" si="4"/>
        <v>1.9663620619432095E-5</v>
      </c>
      <c r="AL7" s="42">
        <f t="shared" si="4"/>
        <v>1.9663836112500546E-5</v>
      </c>
      <c r="AM7" s="42">
        <f t="shared" si="4"/>
        <v>1.9663772635829351E-5</v>
      </c>
      <c r="AN7" s="42">
        <f t="shared" si="4"/>
        <v>1.9663546903767724E-5</v>
      </c>
      <c r="AO7" s="42">
        <f t="shared" si="4"/>
        <v>1.9663261538797795E-5</v>
      </c>
      <c r="AP7" s="42">
        <f t="shared" si="4"/>
        <v>1.966304630819758E-5</v>
      </c>
      <c r="AQ7" s="42">
        <f t="shared" si="4"/>
        <v>1.9663009421312253E-5</v>
      </c>
      <c r="AR7" s="42">
        <f t="shared" si="4"/>
        <v>1.9663085287710472E-5</v>
      </c>
      <c r="AS7" s="42">
        <f t="shared" si="4"/>
        <v>1.9663188788333888E-5</v>
      </c>
      <c r="AT7" s="42">
        <f t="shared" si="4"/>
        <v>1.9663286179451991E-5</v>
      </c>
      <c r="AU7" s="42">
        <f t="shared" si="4"/>
        <v>1.9663344134565477E-5</v>
      </c>
      <c r="AV7" s="42">
        <f t="shared" si="4"/>
        <v>1.9663363448172652E-5</v>
      </c>
      <c r="AW7" s="42">
        <f t="shared" si="4"/>
        <v>1.966334006896725E-5</v>
      </c>
      <c r="AX7" s="42">
        <f t="shared" si="4"/>
        <v>1.9663294974100587E-5</v>
      </c>
      <c r="AY7" s="42">
        <f t="shared" si="4"/>
        <v>1.9663251550307065E-5</v>
      </c>
      <c r="AZ7" s="42">
        <f t="shared" si="4"/>
        <v>1.9663224699992457E-5</v>
      </c>
      <c r="BA7" s="42">
        <f t="shared" si="4"/>
        <v>1.9663221351010151E-5</v>
      </c>
    </row>
    <row r="8" spans="1:58" x14ac:dyDescent="0.2">
      <c r="A8" s="1" t="s">
        <v>122</v>
      </c>
      <c r="B8" s="42">
        <v>0</v>
      </c>
      <c r="C8" s="42">
        <f t="shared" si="2"/>
        <v>0</v>
      </c>
      <c r="D8" s="42">
        <f t="shared" ref="D7:BA9" si="5">C8</f>
        <v>0</v>
      </c>
      <c r="E8" s="42">
        <f t="shared" si="5"/>
        <v>0</v>
      </c>
      <c r="F8" s="42">
        <f t="shared" si="5"/>
        <v>0</v>
      </c>
      <c r="G8" s="42">
        <f t="shared" si="5"/>
        <v>0</v>
      </c>
      <c r="H8" s="42">
        <f t="shared" si="5"/>
        <v>0</v>
      </c>
      <c r="I8" s="42">
        <f t="shared" si="5"/>
        <v>0</v>
      </c>
      <c r="J8" s="42">
        <f t="shared" si="5"/>
        <v>0</v>
      </c>
      <c r="K8" s="42">
        <f t="shared" si="5"/>
        <v>0</v>
      </c>
      <c r="L8" s="42">
        <f t="shared" si="5"/>
        <v>0</v>
      </c>
      <c r="M8" s="42">
        <f t="shared" si="5"/>
        <v>0</v>
      </c>
      <c r="N8" s="42">
        <f t="shared" si="5"/>
        <v>0</v>
      </c>
      <c r="O8" s="42">
        <f t="shared" si="5"/>
        <v>0</v>
      </c>
      <c r="P8" s="42">
        <f t="shared" si="5"/>
        <v>0</v>
      </c>
      <c r="Q8" s="42">
        <f t="shared" si="5"/>
        <v>0</v>
      </c>
      <c r="R8" s="42">
        <f t="shared" si="5"/>
        <v>0</v>
      </c>
      <c r="S8" s="42">
        <f t="shared" si="5"/>
        <v>0</v>
      </c>
      <c r="T8" s="42">
        <f t="shared" si="5"/>
        <v>0</v>
      </c>
      <c r="U8" s="42">
        <f t="shared" si="5"/>
        <v>0</v>
      </c>
      <c r="V8" s="42">
        <f t="shared" si="5"/>
        <v>0</v>
      </c>
      <c r="W8" s="42">
        <f t="shared" si="5"/>
        <v>0</v>
      </c>
      <c r="X8" s="42">
        <f t="shared" si="5"/>
        <v>0</v>
      </c>
      <c r="Y8" s="42">
        <f t="shared" si="5"/>
        <v>0</v>
      </c>
      <c r="Z8" s="42">
        <f t="shared" si="5"/>
        <v>0</v>
      </c>
      <c r="AA8" s="42">
        <f t="shared" si="5"/>
        <v>0</v>
      </c>
      <c r="AB8" s="42">
        <f t="shared" si="5"/>
        <v>0</v>
      </c>
      <c r="AC8" s="42">
        <f t="shared" si="5"/>
        <v>0</v>
      </c>
      <c r="AD8" s="42">
        <f t="shared" si="5"/>
        <v>0</v>
      </c>
      <c r="AE8" s="42">
        <f t="shared" si="5"/>
        <v>0</v>
      </c>
      <c r="AF8" s="42">
        <f t="shared" si="5"/>
        <v>0</v>
      </c>
      <c r="AG8" s="42">
        <f t="shared" si="5"/>
        <v>0</v>
      </c>
      <c r="AH8" s="42">
        <f t="shared" si="5"/>
        <v>0</v>
      </c>
      <c r="AI8" s="42">
        <f t="shared" si="5"/>
        <v>0</v>
      </c>
      <c r="AJ8" s="42">
        <f t="shared" si="5"/>
        <v>0</v>
      </c>
      <c r="AK8" s="42">
        <f t="shared" si="5"/>
        <v>0</v>
      </c>
      <c r="AL8" s="42">
        <f t="shared" si="5"/>
        <v>0</v>
      </c>
      <c r="AM8" s="42">
        <f t="shared" si="5"/>
        <v>0</v>
      </c>
      <c r="AN8" s="42">
        <f t="shared" si="5"/>
        <v>0</v>
      </c>
      <c r="AO8" s="42">
        <f t="shared" si="5"/>
        <v>0</v>
      </c>
      <c r="AP8" s="42">
        <f t="shared" si="5"/>
        <v>0</v>
      </c>
      <c r="AQ8" s="42">
        <f t="shared" si="5"/>
        <v>0</v>
      </c>
      <c r="AR8" s="42">
        <f t="shared" si="5"/>
        <v>0</v>
      </c>
      <c r="AS8" s="42">
        <f t="shared" si="5"/>
        <v>0</v>
      </c>
      <c r="AT8" s="42">
        <f t="shared" si="5"/>
        <v>0</v>
      </c>
      <c r="AU8" s="42">
        <f t="shared" si="5"/>
        <v>0</v>
      </c>
      <c r="AV8" s="42">
        <f t="shared" si="5"/>
        <v>0</v>
      </c>
      <c r="AW8" s="42">
        <f t="shared" si="5"/>
        <v>0</v>
      </c>
      <c r="AX8" s="42">
        <f t="shared" si="5"/>
        <v>0</v>
      </c>
      <c r="AY8" s="42">
        <f t="shared" si="5"/>
        <v>0</v>
      </c>
      <c r="AZ8" s="42">
        <f t="shared" si="5"/>
        <v>0</v>
      </c>
      <c r="BA8" s="42">
        <f t="shared" si="5"/>
        <v>0</v>
      </c>
    </row>
    <row r="9" spans="1:58" x14ac:dyDescent="0.2">
      <c r="A9" s="1" t="s">
        <v>123</v>
      </c>
      <c r="B9" s="42">
        <f t="shared" ref="B9:BA9" si="6">B6</f>
        <v>2.0020693222969477E-5</v>
      </c>
      <c r="C9" s="42">
        <f t="shared" si="6"/>
        <v>1.9555095706156231E-5</v>
      </c>
      <c r="D9" s="42">
        <f t="shared" si="6"/>
        <v>1.9399896533885154E-5</v>
      </c>
      <c r="E9" s="42">
        <f t="shared" si="6"/>
        <v>1.9470441612190191E-5</v>
      </c>
      <c r="F9" s="42">
        <f t="shared" si="6"/>
        <v>1.9476854801127011E-5</v>
      </c>
      <c r="G9" s="42">
        <f t="shared" si="6"/>
        <v>1.9554396085544943E-5</v>
      </c>
      <c r="H9" s="42">
        <f t="shared" si="6"/>
        <v>1.9822403781230329E-5</v>
      </c>
      <c r="I9" s="42">
        <f t="shared" si="6"/>
        <v>1.9818486484005961E-5</v>
      </c>
      <c r="J9" s="42">
        <f t="shared" si="6"/>
        <v>1.9715449959225051E-5</v>
      </c>
      <c r="K9" s="42">
        <f t="shared" si="6"/>
        <v>1.9701809587272933E-5</v>
      </c>
      <c r="L9" s="42">
        <f t="shared" si="6"/>
        <v>1.964460213452396E-5</v>
      </c>
      <c r="M9" s="42">
        <f t="shared" si="6"/>
        <v>1.9652739082557387E-5</v>
      </c>
      <c r="N9" s="42">
        <f t="shared" si="6"/>
        <v>1.9619288706156288E-5</v>
      </c>
      <c r="O9" s="42">
        <f t="shared" si="6"/>
        <v>1.9625124433429017E-5</v>
      </c>
      <c r="P9" s="42">
        <f t="shared" si="6"/>
        <v>1.9645599697023918E-5</v>
      </c>
      <c r="Q9" s="42">
        <f t="shared" si="6"/>
        <v>1.9661523159281528E-5</v>
      </c>
      <c r="R9" s="42">
        <f t="shared" si="6"/>
        <v>1.9678311191841034E-5</v>
      </c>
      <c r="S9" s="42">
        <f t="shared" si="6"/>
        <v>1.968957620150431E-5</v>
      </c>
      <c r="T9" s="42">
        <f t="shared" si="6"/>
        <v>1.9677500966983762E-5</v>
      </c>
      <c r="U9" s="42">
        <f t="shared" si="6"/>
        <v>1.9664684101799928E-5</v>
      </c>
      <c r="V9" s="42">
        <f t="shared" si="6"/>
        <v>1.9660069023852191E-5</v>
      </c>
      <c r="W9" s="42">
        <f t="shared" si="6"/>
        <v>1.9656274427177576E-5</v>
      </c>
      <c r="X9" s="42">
        <f t="shared" si="6"/>
        <v>1.9657335544691538E-5</v>
      </c>
      <c r="Y9" s="42">
        <f t="shared" si="6"/>
        <v>1.9657753404885552E-5</v>
      </c>
      <c r="Z9" s="42">
        <f t="shared" si="6"/>
        <v>1.966125019567912E-5</v>
      </c>
      <c r="AA9" s="42">
        <f t="shared" si="6"/>
        <v>1.9664534355883679E-5</v>
      </c>
      <c r="AB9" s="42">
        <f t="shared" si="6"/>
        <v>1.9666255688507287E-5</v>
      </c>
      <c r="AC9" s="42">
        <f t="shared" si="6"/>
        <v>1.9666685918436901E-5</v>
      </c>
      <c r="AD9" s="42">
        <f t="shared" si="6"/>
        <v>1.9665629075400162E-5</v>
      </c>
      <c r="AE9" s="42">
        <f t="shared" si="6"/>
        <v>1.9663452063936155E-5</v>
      </c>
      <c r="AF9" s="42">
        <f t="shared" si="6"/>
        <v>1.9662174890931827E-5</v>
      </c>
      <c r="AG9" s="42">
        <f t="shared" si="6"/>
        <v>1.9661946780852906E-5</v>
      </c>
      <c r="AH9" s="42">
        <f t="shared" si="6"/>
        <v>1.9662117486034789E-5</v>
      </c>
      <c r="AI9" s="42">
        <f t="shared" si="6"/>
        <v>1.9662648673203631E-5</v>
      </c>
      <c r="AJ9" s="42">
        <f t="shared" si="6"/>
        <v>1.9663131684886551E-5</v>
      </c>
      <c r="AK9" s="42">
        <f t="shared" si="6"/>
        <v>1.9663620619432095E-5</v>
      </c>
      <c r="AL9" s="42">
        <f t="shared" si="6"/>
        <v>1.9663836112500546E-5</v>
      </c>
      <c r="AM9" s="42">
        <f t="shared" si="6"/>
        <v>1.9663772635829351E-5</v>
      </c>
      <c r="AN9" s="42">
        <f t="shared" si="6"/>
        <v>1.9663546903767724E-5</v>
      </c>
      <c r="AO9" s="42">
        <f t="shared" si="6"/>
        <v>1.9663261538797795E-5</v>
      </c>
      <c r="AP9" s="42">
        <f t="shared" si="6"/>
        <v>1.966304630819758E-5</v>
      </c>
      <c r="AQ9" s="42">
        <f t="shared" si="6"/>
        <v>1.9663009421312253E-5</v>
      </c>
      <c r="AR9" s="42">
        <f t="shared" si="6"/>
        <v>1.9663085287710472E-5</v>
      </c>
      <c r="AS9" s="42">
        <f t="shared" si="6"/>
        <v>1.9663188788333888E-5</v>
      </c>
      <c r="AT9" s="42">
        <f t="shared" si="6"/>
        <v>1.9663286179451991E-5</v>
      </c>
      <c r="AU9" s="42">
        <f t="shared" si="6"/>
        <v>1.9663344134565477E-5</v>
      </c>
      <c r="AV9" s="42">
        <f t="shared" si="6"/>
        <v>1.9663363448172652E-5</v>
      </c>
      <c r="AW9" s="42">
        <f t="shared" si="6"/>
        <v>1.966334006896725E-5</v>
      </c>
      <c r="AX9" s="42">
        <f t="shared" si="6"/>
        <v>1.9663294974100587E-5</v>
      </c>
      <c r="AY9" s="42">
        <f t="shared" si="6"/>
        <v>1.9663251550307065E-5</v>
      </c>
      <c r="AZ9" s="42">
        <f t="shared" si="6"/>
        <v>1.9663224699992457E-5</v>
      </c>
      <c r="BA9" s="42">
        <f t="shared" si="6"/>
        <v>1.9663221351010151E-5</v>
      </c>
    </row>
    <row r="11" spans="1:58" x14ac:dyDescent="0.2">
      <c r="B11" s="30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  <ignoredErrors>
    <ignoredError sqref="C5:BA5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BA1000"/>
  <sheetViews>
    <sheetView topLeftCell="AK1" workbookViewId="0">
      <selection activeCell="C2" sqref="C2:BA2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2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f>('Fuel Prices - ID'!L6/'Fuel Prices - ID'!$L$20)*(1-'Tax Percentages'!B6)</f>
        <v>2.0175892395240559E-6</v>
      </c>
      <c r="C3" s="34">
        <f>('Fuel Prices - ID'!M6/'Fuel Prices - ID'!$L$20)*(1-'Tax Percentages'!C6)</f>
        <v>2.3279875840662183E-6</v>
      </c>
      <c r="D3" s="34">
        <f>('Fuel Prices - ID'!N6/'Fuel Prices - ID'!$L$20)*(1-'Tax Percentages'!D6)</f>
        <v>2.356205615388233E-6</v>
      </c>
      <c r="E3" s="34">
        <f>('Fuel Prices - ID'!O6/'Fuel Prices - ID'!$L$20)*(1-'Tax Percentages'!E6)</f>
        <v>2.3305528596409473E-6</v>
      </c>
      <c r="F3" s="34">
        <f>('Fuel Prices - ID'!P6/'Fuel Prices - ID'!$L$20)*(1-'Tax Percentages'!F6)</f>
        <v>2.2884590195283549E-6</v>
      </c>
      <c r="G3" s="34">
        <f>('Fuel Prices - ID'!Q6/'Fuel Prices - ID'!$L$20)*(1-'Tax Percentages'!G6)</f>
        <v>2.2425384666782541E-6</v>
      </c>
      <c r="H3" s="34">
        <f>('Fuel Prices - ID'!R6/'Fuel Prices - ID'!$L$20)*(1-'Tax Percentages'!H6)</f>
        <v>2.192443318114508E-6</v>
      </c>
      <c r="I3" s="34">
        <f>('Fuel Prices - ID'!S6/'Fuel Prices - ID'!$L$20)*(1-'Tax Percentages'!I6)</f>
        <v>2.1236850494748687E-6</v>
      </c>
      <c r="J3" s="34">
        <f>('Fuel Prices - ID'!T6/'Fuel Prices - ID'!$L$20)*(1-'Tax Percentages'!J6)</f>
        <v>2.1615481544287752E-6</v>
      </c>
      <c r="K3" s="34">
        <f>('Fuel Prices - ID'!U6/'Fuel Prices - ID'!$L$20)*(1-'Tax Percentages'!K6)</f>
        <v>2.2028533598330374E-6</v>
      </c>
      <c r="L3" s="34">
        <f>('Fuel Prices - ID'!V6/'Fuel Prices - ID'!$L$20)*(1-'Tax Percentages'!L6)</f>
        <v>2.2055865369273914E-6</v>
      </c>
      <c r="M3" s="34">
        <f>('Fuel Prices - ID'!W6/'Fuel Prices - ID'!$L$20)*(1-'Tax Percentages'!M6)</f>
        <v>2.2226772003276948E-6</v>
      </c>
      <c r="N3" s="34">
        <f>('Fuel Prices - ID'!X6/'Fuel Prices - ID'!$L$20)*(1-'Tax Percentages'!N6)</f>
        <v>2.2413215604007532E-6</v>
      </c>
      <c r="O3" s="34">
        <f>('Fuel Prices - ID'!Y6/'Fuel Prices - ID'!$L$20)*(1-'Tax Percentages'!O6)</f>
        <v>2.2334428309766199E-6</v>
      </c>
      <c r="P3" s="34">
        <f>('Fuel Prices - ID'!Z6/'Fuel Prices - ID'!$L$20)*(1-'Tax Percentages'!P6)</f>
        <v>2.2222825778482913E-6</v>
      </c>
      <c r="Q3" s="34">
        <f>('Fuel Prices - ID'!AA6/'Fuel Prices - ID'!$L$20)*(1-'Tax Percentages'!Q6)</f>
        <v>2.21243982495805E-6</v>
      </c>
      <c r="R3" s="34">
        <f>('Fuel Prices - ID'!AB6/'Fuel Prices - ID'!$L$20)*(1-'Tax Percentages'!R6)</f>
        <v>2.2055289890880219E-6</v>
      </c>
      <c r="S3" s="34">
        <f>('Fuel Prices - ID'!AC6/'Fuel Prices - ID'!$L$20)*(1-'Tax Percentages'!S6)</f>
        <v>2.2021644911252735E-6</v>
      </c>
      <c r="T3" s="34">
        <f>('Fuel Prices - ID'!AD6/'Fuel Prices - ID'!$L$20)*(1-'Tax Percentages'!T6)</f>
        <v>2.2030482341262526E-6</v>
      </c>
      <c r="U3" s="34">
        <f>('Fuel Prices - ID'!AE6/'Fuel Prices - ID'!$L$20)*(1-'Tax Percentages'!U6)</f>
        <v>2.2102630690945598E-6</v>
      </c>
      <c r="V3" s="34">
        <f>('Fuel Prices - ID'!AF6/'Fuel Prices - ID'!$L$20)*(1-'Tax Percentages'!V6)</f>
        <v>2.2146916977005407E-6</v>
      </c>
      <c r="W3" s="34">
        <f>('Fuel Prices - ID'!AG6/'Fuel Prices - ID'!$L$20)*(1-'Tax Percentages'!W6)</f>
        <v>2.21576791023395E-6</v>
      </c>
      <c r="X3" s="34">
        <f>('Fuel Prices - ID'!AH6/'Fuel Prices - ID'!$L$20)*(1-'Tax Percentages'!X6)</f>
        <v>2.2166934896254554E-6</v>
      </c>
      <c r="Y3" s="34">
        <f>('Fuel Prices - ID'!AI6/'Fuel Prices - ID'!$L$20)*(1-'Tax Percentages'!Y6)</f>
        <v>2.2161495159252513E-6</v>
      </c>
      <c r="Z3" s="34">
        <f>('Fuel Prices - ID'!AJ6/'Fuel Prices - ID'!$L$20)*(1-'Tax Percentages'!Z6)</f>
        <v>2.2138611482456609E-6</v>
      </c>
      <c r="AA3" s="34">
        <f>('Fuel Prices - ID'!AK6/'Fuel Prices - ID'!$L$20)*(1-'Tax Percentages'!AA6)</f>
        <v>2.212080995270119E-6</v>
      </c>
      <c r="AB3" s="34">
        <f>('Fuel Prices - ID'!AL6/'Fuel Prices - ID'!$L$20)*(1-'Tax Percentages'!AB6)</f>
        <v>2.2111535786721033E-6</v>
      </c>
      <c r="AC3" s="34">
        <f>('Fuel Prices - ID'!AM6/'Fuel Prices - ID'!$L$20)*(1-'Tax Percentages'!AC6)</f>
        <v>2.2110366471915626E-6</v>
      </c>
      <c r="AD3" s="34">
        <f>('Fuel Prices - ID'!AN6/'Fuel Prices - ID'!$L$20)*(1-'Tax Percentages'!AD6)</f>
        <v>2.2115373433827932E-6</v>
      </c>
      <c r="AE3" s="34">
        <f>('Fuel Prices - ID'!AO6/'Fuel Prices - ID'!$L$20)*(1-'Tax Percentages'!AE6)</f>
        <v>2.2123894208607497E-6</v>
      </c>
      <c r="AF3" s="34">
        <f>('Fuel Prices - ID'!AP6/'Fuel Prices - ID'!$L$20)*(1-'Tax Percentages'!AF6)</f>
        <v>2.2132386196547949E-6</v>
      </c>
      <c r="AG3" s="34">
        <f>('Fuel Prices - ID'!AQ6/'Fuel Prices - ID'!$L$20)*(1-'Tax Percentages'!AG6)</f>
        <v>2.2135091242511801E-6</v>
      </c>
      <c r="AH3" s="34">
        <f>('Fuel Prices - ID'!AR6/'Fuel Prices - ID'!$L$20)*(1-'Tax Percentages'!AH6)</f>
        <v>2.2134016175739653E-6</v>
      </c>
      <c r="AI3" s="34">
        <f>('Fuel Prices - ID'!AS6/'Fuel Prices - ID'!$L$20)*(1-'Tax Percentages'!AI6)</f>
        <v>2.213186500059421E-6</v>
      </c>
      <c r="AJ3" s="34">
        <f>('Fuel Prices - ID'!AT6/'Fuel Prices - ID'!$L$20)*(1-'Tax Percentages'!AJ6)</f>
        <v>2.212867682826145E-6</v>
      </c>
      <c r="AK3" s="34">
        <f>('Fuel Prices - ID'!AU6/'Fuel Prices - ID'!$L$20)*(1-'Tax Percentages'!AK6)</f>
        <v>2.21256933436259E-6</v>
      </c>
      <c r="AL3" s="34">
        <f>('Fuel Prices - ID'!AV6/'Fuel Prices - ID'!$L$20)*(1-'Tax Percentages'!AL6)</f>
        <v>2.2124518967368572E-6</v>
      </c>
      <c r="AM3" s="34">
        <f>('Fuel Prices - ID'!AW6/'Fuel Prices - ID'!$L$20)*(1-'Tax Percentages'!AM6)</f>
        <v>2.212485615052015E-6</v>
      </c>
      <c r="AN3" s="34">
        <f>('Fuel Prices - ID'!AX6/'Fuel Prices - ID'!$L$20)*(1-'Tax Percentages'!AN6)</f>
        <v>2.2126067092683713E-6</v>
      </c>
      <c r="AO3" s="34">
        <f>('Fuel Prices - ID'!AY6/'Fuel Prices - ID'!$L$20)*(1-'Tax Percentages'!AO6)</f>
        <v>2.212749442184444E-6</v>
      </c>
      <c r="AP3" s="34">
        <f>('Fuel Prices - ID'!AZ6/'Fuel Prices - ID'!$L$20)*(1-'Tax Percentages'!AP6)</f>
        <v>2.2128596329845942E-6</v>
      </c>
      <c r="AQ3" s="34">
        <f>('Fuel Prices - ID'!BA6/'Fuel Prices - ID'!$L$20)*(1-'Tax Percentages'!AQ6)</f>
        <v>2.2129023795413069E-6</v>
      </c>
      <c r="AR3" s="34">
        <f>('Fuel Prices - ID'!BB6/'Fuel Prices - ID'!$L$20)*(1-'Tax Percentages'!AR6)</f>
        <v>2.2128718122582627E-6</v>
      </c>
      <c r="AS3" s="34">
        <f>('Fuel Prices - ID'!BC6/'Fuel Prices - ID'!$L$20)*(1-'Tax Percentages'!AS6)</f>
        <v>2.2128138748043611E-6</v>
      </c>
      <c r="AT3" s="34">
        <f>('Fuel Prices - ID'!BD6/'Fuel Prices - ID'!$L$20)*(1-'Tax Percentages'!AT6)</f>
        <v>2.2127604436434884E-6</v>
      </c>
      <c r="AU3" s="34">
        <f>('Fuel Prices - ID'!BE6/'Fuel Prices - ID'!$L$20)*(1-'Tax Percentages'!AU6)</f>
        <v>2.2127217112420402E-6</v>
      </c>
      <c r="AV3" s="34">
        <f>('Fuel Prices - ID'!BF6/'Fuel Prices - ID'!$L$20)*(1-'Tax Percentages'!AV6)</f>
        <v>2.2127084410980297E-6</v>
      </c>
      <c r="AW3" s="34">
        <f>('Fuel Prices - ID'!BG6/'Fuel Prices - ID'!$L$20)*(1-'Tax Percentages'!AW6)</f>
        <v>2.2127210871648885E-6</v>
      </c>
      <c r="AX3" s="34">
        <f>('Fuel Prices - ID'!BH6/'Fuel Prices - ID'!$L$20)*(1-'Tax Percentages'!AX6)</f>
        <v>2.212745559021982E-6</v>
      </c>
      <c r="AY3" s="34">
        <f>('Fuel Prices - ID'!BI6/'Fuel Prices - ID'!$L$20)*(1-'Tax Percentages'!AY6)</f>
        <v>2.2127691902919787E-6</v>
      </c>
      <c r="AZ3" s="34">
        <f>('Fuel Prices - ID'!BJ6/'Fuel Prices - ID'!$L$20)*(1-'Tax Percentages'!AZ6)</f>
        <v>2.2127839612941245E-6</v>
      </c>
      <c r="BA3" s="34">
        <f>('Fuel Prices - ID'!BK6/'Fuel Prices - ID'!$L$20)*(1-'Tax Percentages'!BA6)</f>
        <v>2.212787099395005E-6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>
        <v>0</v>
      </c>
      <c r="AK4" s="34">
        <v>0</v>
      </c>
      <c r="AL4" s="34">
        <v>0</v>
      </c>
      <c r="AM4" s="34">
        <v>0</v>
      </c>
      <c r="AN4" s="34">
        <v>0</v>
      </c>
      <c r="AO4" s="34">
        <v>0</v>
      </c>
      <c r="AP4" s="34">
        <v>0</v>
      </c>
      <c r="AQ4" s="34">
        <v>0</v>
      </c>
      <c r="AR4" s="34">
        <v>0</v>
      </c>
      <c r="AS4" s="34">
        <v>0</v>
      </c>
      <c r="AT4" s="34">
        <v>0</v>
      </c>
      <c r="AU4" s="34">
        <v>0</v>
      </c>
      <c r="AV4" s="34">
        <v>0</v>
      </c>
      <c r="AW4" s="34">
        <v>0</v>
      </c>
      <c r="AX4" s="34">
        <v>0</v>
      </c>
      <c r="AY4" s="34">
        <v>0</v>
      </c>
      <c r="AZ4" s="34">
        <v>0</v>
      </c>
      <c r="BA4" s="34"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>
        <v>0</v>
      </c>
      <c r="AK5" s="34">
        <v>0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34">
        <v>0</v>
      </c>
      <c r="AT5" s="34">
        <v>0</v>
      </c>
      <c r="AU5" s="34">
        <v>0</v>
      </c>
      <c r="AV5" s="34">
        <v>0</v>
      </c>
      <c r="AW5" s="34">
        <v>0</v>
      </c>
      <c r="AX5" s="34">
        <v>0</v>
      </c>
      <c r="AY5" s="34">
        <v>0</v>
      </c>
      <c r="AZ5" s="34">
        <v>0</v>
      </c>
      <c r="BA5" s="34">
        <v>0</v>
      </c>
    </row>
    <row r="6" spans="1:53" x14ac:dyDescent="0.2">
      <c r="A6" s="1" t="s">
        <v>120</v>
      </c>
      <c r="B6" s="34">
        <f t="shared" ref="B6:BA6" si="2">B3</f>
        <v>2.0175892395240559E-6</v>
      </c>
      <c r="C6" s="34">
        <f t="shared" si="2"/>
        <v>2.3279875840662183E-6</v>
      </c>
      <c r="D6" s="34">
        <f t="shared" si="2"/>
        <v>2.356205615388233E-6</v>
      </c>
      <c r="E6" s="34">
        <f t="shared" si="2"/>
        <v>2.3305528596409473E-6</v>
      </c>
      <c r="F6" s="34">
        <f t="shared" si="2"/>
        <v>2.2884590195283549E-6</v>
      </c>
      <c r="G6" s="34">
        <f t="shared" si="2"/>
        <v>2.2425384666782541E-6</v>
      </c>
      <c r="H6" s="34">
        <f t="shared" si="2"/>
        <v>2.192443318114508E-6</v>
      </c>
      <c r="I6" s="34">
        <f t="shared" si="2"/>
        <v>2.1236850494748687E-6</v>
      </c>
      <c r="J6" s="34">
        <f t="shared" si="2"/>
        <v>2.1615481544287752E-6</v>
      </c>
      <c r="K6" s="34">
        <f t="shared" si="2"/>
        <v>2.2028533598330374E-6</v>
      </c>
      <c r="L6" s="34">
        <f t="shared" si="2"/>
        <v>2.2055865369273914E-6</v>
      </c>
      <c r="M6" s="34">
        <f t="shared" si="2"/>
        <v>2.2226772003276948E-6</v>
      </c>
      <c r="N6" s="34">
        <f t="shared" si="2"/>
        <v>2.2413215604007532E-6</v>
      </c>
      <c r="O6" s="34">
        <f t="shared" si="2"/>
        <v>2.2334428309766199E-6</v>
      </c>
      <c r="P6" s="34">
        <f t="shared" si="2"/>
        <v>2.2222825778482913E-6</v>
      </c>
      <c r="Q6" s="34">
        <f t="shared" si="2"/>
        <v>2.21243982495805E-6</v>
      </c>
      <c r="R6" s="34">
        <f t="shared" si="2"/>
        <v>2.2055289890880219E-6</v>
      </c>
      <c r="S6" s="34">
        <f t="shared" si="2"/>
        <v>2.2021644911252735E-6</v>
      </c>
      <c r="T6" s="34">
        <f t="shared" si="2"/>
        <v>2.2030482341262526E-6</v>
      </c>
      <c r="U6" s="34">
        <f t="shared" si="2"/>
        <v>2.2102630690945598E-6</v>
      </c>
      <c r="V6" s="34">
        <f t="shared" si="2"/>
        <v>2.2146916977005407E-6</v>
      </c>
      <c r="W6" s="34">
        <f t="shared" si="2"/>
        <v>2.21576791023395E-6</v>
      </c>
      <c r="X6" s="34">
        <f t="shared" si="2"/>
        <v>2.2166934896254554E-6</v>
      </c>
      <c r="Y6" s="34">
        <f t="shared" si="2"/>
        <v>2.2161495159252513E-6</v>
      </c>
      <c r="Z6" s="34">
        <f t="shared" si="2"/>
        <v>2.2138611482456609E-6</v>
      </c>
      <c r="AA6" s="34">
        <f t="shared" si="2"/>
        <v>2.212080995270119E-6</v>
      </c>
      <c r="AB6" s="34">
        <f t="shared" si="2"/>
        <v>2.2111535786721033E-6</v>
      </c>
      <c r="AC6" s="34">
        <f t="shared" si="2"/>
        <v>2.2110366471915626E-6</v>
      </c>
      <c r="AD6" s="34">
        <f t="shared" si="2"/>
        <v>2.2115373433827932E-6</v>
      </c>
      <c r="AE6" s="34">
        <f t="shared" si="2"/>
        <v>2.2123894208607497E-6</v>
      </c>
      <c r="AF6" s="34">
        <f t="shared" si="2"/>
        <v>2.2132386196547949E-6</v>
      </c>
      <c r="AG6" s="34">
        <f t="shared" si="2"/>
        <v>2.2135091242511801E-6</v>
      </c>
      <c r="AH6" s="34">
        <f t="shared" si="2"/>
        <v>2.2134016175739653E-6</v>
      </c>
      <c r="AI6" s="34">
        <f t="shared" si="2"/>
        <v>2.213186500059421E-6</v>
      </c>
      <c r="AJ6" s="34">
        <f t="shared" si="2"/>
        <v>2.212867682826145E-6</v>
      </c>
      <c r="AK6" s="34">
        <f t="shared" si="2"/>
        <v>2.21256933436259E-6</v>
      </c>
      <c r="AL6" s="34">
        <f t="shared" si="2"/>
        <v>2.2124518967368572E-6</v>
      </c>
      <c r="AM6" s="34">
        <f t="shared" si="2"/>
        <v>2.212485615052015E-6</v>
      </c>
      <c r="AN6" s="34">
        <f t="shared" si="2"/>
        <v>2.2126067092683713E-6</v>
      </c>
      <c r="AO6" s="34">
        <f t="shared" si="2"/>
        <v>2.212749442184444E-6</v>
      </c>
      <c r="AP6" s="34">
        <f t="shared" si="2"/>
        <v>2.2128596329845942E-6</v>
      </c>
      <c r="AQ6" s="34">
        <f t="shared" si="2"/>
        <v>2.2129023795413069E-6</v>
      </c>
      <c r="AR6" s="34">
        <f t="shared" si="2"/>
        <v>2.2128718122582627E-6</v>
      </c>
      <c r="AS6" s="34">
        <f t="shared" si="2"/>
        <v>2.2128138748043611E-6</v>
      </c>
      <c r="AT6" s="34">
        <f t="shared" si="2"/>
        <v>2.2127604436434884E-6</v>
      </c>
      <c r="AU6" s="34">
        <f t="shared" si="2"/>
        <v>2.2127217112420402E-6</v>
      </c>
      <c r="AV6" s="34">
        <f t="shared" si="2"/>
        <v>2.2127084410980297E-6</v>
      </c>
      <c r="AW6" s="34">
        <f t="shared" si="2"/>
        <v>2.2127210871648885E-6</v>
      </c>
      <c r="AX6" s="34">
        <f t="shared" si="2"/>
        <v>2.212745559021982E-6</v>
      </c>
      <c r="AY6" s="34">
        <f t="shared" si="2"/>
        <v>2.2127691902919787E-6</v>
      </c>
      <c r="AZ6" s="34">
        <f t="shared" si="2"/>
        <v>2.2127839612941245E-6</v>
      </c>
      <c r="BA6" s="34">
        <f t="shared" si="2"/>
        <v>2.212787099395005E-6</v>
      </c>
    </row>
    <row r="7" spans="1:53" x14ac:dyDescent="0.2">
      <c r="A7" s="1" t="s">
        <v>121</v>
      </c>
      <c r="B7" s="34">
        <f t="shared" ref="B7:BA7" si="3">B3</f>
        <v>2.0175892395240559E-6</v>
      </c>
      <c r="C7" s="34">
        <f t="shared" si="3"/>
        <v>2.3279875840662183E-6</v>
      </c>
      <c r="D7" s="34">
        <f t="shared" si="3"/>
        <v>2.356205615388233E-6</v>
      </c>
      <c r="E7" s="34">
        <f t="shared" si="3"/>
        <v>2.3305528596409473E-6</v>
      </c>
      <c r="F7" s="34">
        <f t="shared" si="3"/>
        <v>2.2884590195283549E-6</v>
      </c>
      <c r="G7" s="34">
        <f t="shared" si="3"/>
        <v>2.2425384666782541E-6</v>
      </c>
      <c r="H7" s="34">
        <f t="shared" si="3"/>
        <v>2.192443318114508E-6</v>
      </c>
      <c r="I7" s="34">
        <f t="shared" si="3"/>
        <v>2.1236850494748687E-6</v>
      </c>
      <c r="J7" s="34">
        <f t="shared" si="3"/>
        <v>2.1615481544287752E-6</v>
      </c>
      <c r="K7" s="34">
        <f t="shared" si="3"/>
        <v>2.2028533598330374E-6</v>
      </c>
      <c r="L7" s="34">
        <f t="shared" si="3"/>
        <v>2.2055865369273914E-6</v>
      </c>
      <c r="M7" s="34">
        <f t="shared" si="3"/>
        <v>2.2226772003276948E-6</v>
      </c>
      <c r="N7" s="34">
        <f t="shared" si="3"/>
        <v>2.2413215604007532E-6</v>
      </c>
      <c r="O7" s="34">
        <f t="shared" si="3"/>
        <v>2.2334428309766199E-6</v>
      </c>
      <c r="P7" s="34">
        <f t="shared" si="3"/>
        <v>2.2222825778482913E-6</v>
      </c>
      <c r="Q7" s="34">
        <f t="shared" si="3"/>
        <v>2.21243982495805E-6</v>
      </c>
      <c r="R7" s="34">
        <f t="shared" si="3"/>
        <v>2.2055289890880219E-6</v>
      </c>
      <c r="S7" s="34">
        <f t="shared" si="3"/>
        <v>2.2021644911252735E-6</v>
      </c>
      <c r="T7" s="34">
        <f t="shared" si="3"/>
        <v>2.2030482341262526E-6</v>
      </c>
      <c r="U7" s="34">
        <f t="shared" si="3"/>
        <v>2.2102630690945598E-6</v>
      </c>
      <c r="V7" s="34">
        <f t="shared" si="3"/>
        <v>2.2146916977005407E-6</v>
      </c>
      <c r="W7" s="34">
        <f t="shared" si="3"/>
        <v>2.21576791023395E-6</v>
      </c>
      <c r="X7" s="34">
        <f t="shared" si="3"/>
        <v>2.2166934896254554E-6</v>
      </c>
      <c r="Y7" s="34">
        <f t="shared" si="3"/>
        <v>2.2161495159252513E-6</v>
      </c>
      <c r="Z7" s="34">
        <f t="shared" si="3"/>
        <v>2.2138611482456609E-6</v>
      </c>
      <c r="AA7" s="34">
        <f t="shared" si="3"/>
        <v>2.212080995270119E-6</v>
      </c>
      <c r="AB7" s="34">
        <f t="shared" si="3"/>
        <v>2.2111535786721033E-6</v>
      </c>
      <c r="AC7" s="34">
        <f t="shared" si="3"/>
        <v>2.2110366471915626E-6</v>
      </c>
      <c r="AD7" s="34">
        <f t="shared" si="3"/>
        <v>2.2115373433827932E-6</v>
      </c>
      <c r="AE7" s="34">
        <f t="shared" si="3"/>
        <v>2.2123894208607497E-6</v>
      </c>
      <c r="AF7" s="34">
        <f t="shared" si="3"/>
        <v>2.2132386196547949E-6</v>
      </c>
      <c r="AG7" s="34">
        <f t="shared" si="3"/>
        <v>2.2135091242511801E-6</v>
      </c>
      <c r="AH7" s="34">
        <f t="shared" si="3"/>
        <v>2.2134016175739653E-6</v>
      </c>
      <c r="AI7" s="34">
        <f t="shared" si="3"/>
        <v>2.213186500059421E-6</v>
      </c>
      <c r="AJ7" s="34">
        <f t="shared" si="3"/>
        <v>2.212867682826145E-6</v>
      </c>
      <c r="AK7" s="34">
        <f t="shared" si="3"/>
        <v>2.21256933436259E-6</v>
      </c>
      <c r="AL7" s="34">
        <f t="shared" si="3"/>
        <v>2.2124518967368572E-6</v>
      </c>
      <c r="AM7" s="34">
        <f t="shared" si="3"/>
        <v>2.212485615052015E-6</v>
      </c>
      <c r="AN7" s="34">
        <f t="shared" si="3"/>
        <v>2.2126067092683713E-6</v>
      </c>
      <c r="AO7" s="34">
        <f t="shared" si="3"/>
        <v>2.212749442184444E-6</v>
      </c>
      <c r="AP7" s="34">
        <f t="shared" si="3"/>
        <v>2.2128596329845942E-6</v>
      </c>
      <c r="AQ7" s="34">
        <f t="shared" si="3"/>
        <v>2.2129023795413069E-6</v>
      </c>
      <c r="AR7" s="34">
        <f t="shared" si="3"/>
        <v>2.2128718122582627E-6</v>
      </c>
      <c r="AS7" s="34">
        <f t="shared" si="3"/>
        <v>2.2128138748043611E-6</v>
      </c>
      <c r="AT7" s="34">
        <f t="shared" si="3"/>
        <v>2.2127604436434884E-6</v>
      </c>
      <c r="AU7" s="34">
        <f t="shared" si="3"/>
        <v>2.2127217112420402E-6</v>
      </c>
      <c r="AV7" s="34">
        <f t="shared" si="3"/>
        <v>2.2127084410980297E-6</v>
      </c>
      <c r="AW7" s="34">
        <f t="shared" si="3"/>
        <v>2.2127210871648885E-6</v>
      </c>
      <c r="AX7" s="34">
        <f t="shared" si="3"/>
        <v>2.212745559021982E-6</v>
      </c>
      <c r="AY7" s="34">
        <f t="shared" si="3"/>
        <v>2.2127691902919787E-6</v>
      </c>
      <c r="AZ7" s="34">
        <f t="shared" si="3"/>
        <v>2.2127839612941245E-6</v>
      </c>
      <c r="BA7" s="34">
        <f t="shared" si="3"/>
        <v>2.212787099395005E-6</v>
      </c>
    </row>
    <row r="8" spans="1:53" x14ac:dyDescent="0.2">
      <c r="A8" s="1" t="s">
        <v>122</v>
      </c>
      <c r="B8" s="34">
        <v>0</v>
      </c>
      <c r="C8" s="34">
        <f>B8</f>
        <v>0</v>
      </c>
      <c r="D8" s="34">
        <f t="shared" ref="D8:BA8" si="4">C8</f>
        <v>0</v>
      </c>
      <c r="E8" s="34">
        <f t="shared" si="4"/>
        <v>0</v>
      </c>
      <c r="F8" s="34">
        <f t="shared" si="4"/>
        <v>0</v>
      </c>
      <c r="G8" s="34">
        <f t="shared" si="4"/>
        <v>0</v>
      </c>
      <c r="H8" s="34">
        <f t="shared" si="4"/>
        <v>0</v>
      </c>
      <c r="I8" s="34">
        <f t="shared" si="4"/>
        <v>0</v>
      </c>
      <c r="J8" s="34">
        <f t="shared" si="4"/>
        <v>0</v>
      </c>
      <c r="K8" s="34">
        <f t="shared" si="4"/>
        <v>0</v>
      </c>
      <c r="L8" s="34">
        <f t="shared" si="4"/>
        <v>0</v>
      </c>
      <c r="M8" s="34">
        <f t="shared" si="4"/>
        <v>0</v>
      </c>
      <c r="N8" s="34">
        <f t="shared" si="4"/>
        <v>0</v>
      </c>
      <c r="O8" s="34">
        <f t="shared" si="4"/>
        <v>0</v>
      </c>
      <c r="P8" s="34">
        <f t="shared" si="4"/>
        <v>0</v>
      </c>
      <c r="Q8" s="34">
        <f t="shared" si="4"/>
        <v>0</v>
      </c>
      <c r="R8" s="34">
        <f t="shared" si="4"/>
        <v>0</v>
      </c>
      <c r="S8" s="34">
        <f t="shared" si="4"/>
        <v>0</v>
      </c>
      <c r="T8" s="34">
        <f t="shared" si="4"/>
        <v>0</v>
      </c>
      <c r="U8" s="34">
        <f t="shared" si="4"/>
        <v>0</v>
      </c>
      <c r="V8" s="34">
        <f t="shared" si="4"/>
        <v>0</v>
      </c>
      <c r="W8" s="34">
        <f t="shared" si="4"/>
        <v>0</v>
      </c>
      <c r="X8" s="34">
        <f t="shared" si="4"/>
        <v>0</v>
      </c>
      <c r="Y8" s="34">
        <f t="shared" si="4"/>
        <v>0</v>
      </c>
      <c r="Z8" s="34">
        <f t="shared" si="4"/>
        <v>0</v>
      </c>
      <c r="AA8" s="34">
        <f t="shared" si="4"/>
        <v>0</v>
      </c>
      <c r="AB8" s="34">
        <f t="shared" si="4"/>
        <v>0</v>
      </c>
      <c r="AC8" s="34">
        <f t="shared" si="4"/>
        <v>0</v>
      </c>
      <c r="AD8" s="34">
        <f t="shared" si="4"/>
        <v>0</v>
      </c>
      <c r="AE8" s="34">
        <f t="shared" si="4"/>
        <v>0</v>
      </c>
      <c r="AF8" s="34">
        <f t="shared" si="4"/>
        <v>0</v>
      </c>
      <c r="AG8" s="34">
        <f t="shared" si="4"/>
        <v>0</v>
      </c>
      <c r="AH8" s="34">
        <f t="shared" si="4"/>
        <v>0</v>
      </c>
      <c r="AI8" s="34">
        <f t="shared" si="4"/>
        <v>0</v>
      </c>
      <c r="AJ8" s="34">
        <f t="shared" si="4"/>
        <v>0</v>
      </c>
      <c r="AK8" s="34">
        <f t="shared" si="4"/>
        <v>0</v>
      </c>
      <c r="AL8" s="34">
        <f t="shared" si="4"/>
        <v>0</v>
      </c>
      <c r="AM8" s="34">
        <f t="shared" si="4"/>
        <v>0</v>
      </c>
      <c r="AN8" s="34">
        <f t="shared" si="4"/>
        <v>0</v>
      </c>
      <c r="AO8" s="34">
        <f t="shared" si="4"/>
        <v>0</v>
      </c>
      <c r="AP8" s="34">
        <f t="shared" si="4"/>
        <v>0</v>
      </c>
      <c r="AQ8" s="34">
        <f t="shared" si="4"/>
        <v>0</v>
      </c>
      <c r="AR8" s="34">
        <f t="shared" si="4"/>
        <v>0</v>
      </c>
      <c r="AS8" s="34">
        <f t="shared" si="4"/>
        <v>0</v>
      </c>
      <c r="AT8" s="34">
        <f t="shared" si="4"/>
        <v>0</v>
      </c>
      <c r="AU8" s="34">
        <f t="shared" si="4"/>
        <v>0</v>
      </c>
      <c r="AV8" s="34">
        <f t="shared" si="4"/>
        <v>0</v>
      </c>
      <c r="AW8" s="34">
        <f t="shared" si="4"/>
        <v>0</v>
      </c>
      <c r="AX8" s="34">
        <f t="shared" si="4"/>
        <v>0</v>
      </c>
      <c r="AY8" s="34">
        <f t="shared" si="4"/>
        <v>0</v>
      </c>
      <c r="AZ8" s="34">
        <f t="shared" si="4"/>
        <v>0</v>
      </c>
      <c r="BA8" s="34">
        <f t="shared" si="4"/>
        <v>0</v>
      </c>
    </row>
    <row r="9" spans="1:53" x14ac:dyDescent="0.2">
      <c r="A9" s="1" t="s">
        <v>123</v>
      </c>
      <c r="B9" s="34">
        <f t="shared" ref="B9:BA9" si="5">B6</f>
        <v>2.0175892395240559E-6</v>
      </c>
      <c r="C9" s="34">
        <f t="shared" si="5"/>
        <v>2.3279875840662183E-6</v>
      </c>
      <c r="D9" s="34">
        <f t="shared" si="5"/>
        <v>2.356205615388233E-6</v>
      </c>
      <c r="E9" s="34">
        <f t="shared" si="5"/>
        <v>2.3305528596409473E-6</v>
      </c>
      <c r="F9" s="34">
        <f t="shared" si="5"/>
        <v>2.2884590195283549E-6</v>
      </c>
      <c r="G9" s="34">
        <f t="shared" si="5"/>
        <v>2.2425384666782541E-6</v>
      </c>
      <c r="H9" s="34">
        <f t="shared" si="5"/>
        <v>2.192443318114508E-6</v>
      </c>
      <c r="I9" s="34">
        <f t="shared" si="5"/>
        <v>2.1236850494748687E-6</v>
      </c>
      <c r="J9" s="34">
        <f t="shared" si="5"/>
        <v>2.1615481544287752E-6</v>
      </c>
      <c r="K9" s="34">
        <f t="shared" si="5"/>
        <v>2.2028533598330374E-6</v>
      </c>
      <c r="L9" s="34">
        <f t="shared" si="5"/>
        <v>2.2055865369273914E-6</v>
      </c>
      <c r="M9" s="34">
        <f t="shared" si="5"/>
        <v>2.2226772003276948E-6</v>
      </c>
      <c r="N9" s="34">
        <f t="shared" si="5"/>
        <v>2.2413215604007532E-6</v>
      </c>
      <c r="O9" s="34">
        <f t="shared" si="5"/>
        <v>2.2334428309766199E-6</v>
      </c>
      <c r="P9" s="34">
        <f t="shared" si="5"/>
        <v>2.2222825778482913E-6</v>
      </c>
      <c r="Q9" s="34">
        <f t="shared" si="5"/>
        <v>2.21243982495805E-6</v>
      </c>
      <c r="R9" s="34">
        <f t="shared" si="5"/>
        <v>2.2055289890880219E-6</v>
      </c>
      <c r="S9" s="34">
        <f t="shared" si="5"/>
        <v>2.2021644911252735E-6</v>
      </c>
      <c r="T9" s="34">
        <f t="shared" si="5"/>
        <v>2.2030482341262526E-6</v>
      </c>
      <c r="U9" s="34">
        <f t="shared" si="5"/>
        <v>2.2102630690945598E-6</v>
      </c>
      <c r="V9" s="34">
        <f t="shared" si="5"/>
        <v>2.2146916977005407E-6</v>
      </c>
      <c r="W9" s="34">
        <f t="shared" si="5"/>
        <v>2.21576791023395E-6</v>
      </c>
      <c r="X9" s="34">
        <f t="shared" si="5"/>
        <v>2.2166934896254554E-6</v>
      </c>
      <c r="Y9" s="34">
        <f t="shared" si="5"/>
        <v>2.2161495159252513E-6</v>
      </c>
      <c r="Z9" s="34">
        <f t="shared" si="5"/>
        <v>2.2138611482456609E-6</v>
      </c>
      <c r="AA9" s="34">
        <f t="shared" si="5"/>
        <v>2.212080995270119E-6</v>
      </c>
      <c r="AB9" s="34">
        <f t="shared" si="5"/>
        <v>2.2111535786721033E-6</v>
      </c>
      <c r="AC9" s="34">
        <f t="shared" si="5"/>
        <v>2.2110366471915626E-6</v>
      </c>
      <c r="AD9" s="34">
        <f t="shared" si="5"/>
        <v>2.2115373433827932E-6</v>
      </c>
      <c r="AE9" s="34">
        <f t="shared" si="5"/>
        <v>2.2123894208607497E-6</v>
      </c>
      <c r="AF9" s="34">
        <f t="shared" si="5"/>
        <v>2.2132386196547949E-6</v>
      </c>
      <c r="AG9" s="34">
        <f t="shared" si="5"/>
        <v>2.2135091242511801E-6</v>
      </c>
      <c r="AH9" s="34">
        <f t="shared" si="5"/>
        <v>2.2134016175739653E-6</v>
      </c>
      <c r="AI9" s="34">
        <f t="shared" si="5"/>
        <v>2.213186500059421E-6</v>
      </c>
      <c r="AJ9" s="34">
        <f t="shared" si="5"/>
        <v>2.212867682826145E-6</v>
      </c>
      <c r="AK9" s="34">
        <f t="shared" si="5"/>
        <v>2.21256933436259E-6</v>
      </c>
      <c r="AL9" s="34">
        <f t="shared" si="5"/>
        <v>2.2124518967368572E-6</v>
      </c>
      <c r="AM9" s="34">
        <f t="shared" si="5"/>
        <v>2.212485615052015E-6</v>
      </c>
      <c r="AN9" s="34">
        <f t="shared" si="5"/>
        <v>2.2126067092683713E-6</v>
      </c>
      <c r="AO9" s="34">
        <f t="shared" si="5"/>
        <v>2.212749442184444E-6</v>
      </c>
      <c r="AP9" s="34">
        <f t="shared" si="5"/>
        <v>2.2128596329845942E-6</v>
      </c>
      <c r="AQ9" s="34">
        <f t="shared" si="5"/>
        <v>2.2129023795413069E-6</v>
      </c>
      <c r="AR9" s="34">
        <f t="shared" si="5"/>
        <v>2.2128718122582627E-6</v>
      </c>
      <c r="AS9" s="34">
        <f t="shared" si="5"/>
        <v>2.2128138748043611E-6</v>
      </c>
      <c r="AT9" s="34">
        <f t="shared" si="5"/>
        <v>2.2127604436434884E-6</v>
      </c>
      <c r="AU9" s="34">
        <f t="shared" si="5"/>
        <v>2.2127217112420402E-6</v>
      </c>
      <c r="AV9" s="34">
        <f t="shared" si="5"/>
        <v>2.2127084410980297E-6</v>
      </c>
      <c r="AW9" s="34">
        <f t="shared" si="5"/>
        <v>2.2127210871648885E-6</v>
      </c>
      <c r="AX9" s="34">
        <f t="shared" si="5"/>
        <v>2.212745559021982E-6</v>
      </c>
      <c r="AY9" s="34">
        <f t="shared" si="5"/>
        <v>2.2127691902919787E-6</v>
      </c>
      <c r="AZ9" s="34">
        <f t="shared" si="5"/>
        <v>2.2127839612941245E-6</v>
      </c>
      <c r="BA9" s="34">
        <f t="shared" si="5"/>
        <v>2.212787099395005E-6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A1000"/>
  <sheetViews>
    <sheetView topLeftCell="AO1" workbookViewId="0">
      <selection activeCell="C24" sqref="C24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ID'!L8/'Fuel Prices - ID'!$L$20)*(1-'Tax Percentages'!B7)</f>
        <v>3.9265390584583544E-7</v>
      </c>
      <c r="C2" s="34">
        <f>('Fuel Prices - ID'!M8/'Fuel Prices - ID'!$L$20)*(1-'Tax Percentages'!C7)</f>
        <v>4.6404552509053284E-7</v>
      </c>
      <c r="D2" s="34">
        <f>('Fuel Prices - ID'!N8/'Fuel Prices - ID'!$L$20)*(1-'Tax Percentages'!D7)</f>
        <v>5.2908808728777693E-7</v>
      </c>
      <c r="E2" s="34">
        <f>('Fuel Prices - ID'!O8/'Fuel Prices - ID'!$L$20)*(1-'Tax Percentages'!E7)</f>
        <v>4.9253291034789411E-7</v>
      </c>
      <c r="F2" s="34">
        <f>('Fuel Prices - ID'!P8/'Fuel Prices - ID'!$L$20)*(1-'Tax Percentages'!F7)</f>
        <v>4.807314766697904E-7</v>
      </c>
      <c r="G2" s="34">
        <f>('Fuel Prices - ID'!Q8/'Fuel Prices - ID'!$L$20)*(1-'Tax Percentages'!G7)</f>
        <v>4.854934549608454E-7</v>
      </c>
      <c r="H2" s="34">
        <f>('Fuel Prices - ID'!R8/'Fuel Prices - ID'!$L$20)*(1-'Tax Percentages'!H7)</f>
        <v>4.7728477549131226E-7</v>
      </c>
      <c r="I2" s="34">
        <f>('Fuel Prices - ID'!S8/'Fuel Prices - ID'!$L$20)*(1-'Tax Percentages'!I7)</f>
        <v>4.5930008241059485E-7</v>
      </c>
      <c r="J2" s="34">
        <f>('Fuel Prices - ID'!T8/'Fuel Prices - ID'!$L$20)*(1-'Tax Percentages'!J7)</f>
        <v>4.6437119463839329E-7</v>
      </c>
      <c r="K2" s="34">
        <f>('Fuel Prices - ID'!U8/'Fuel Prices - ID'!$L$20)*(1-'Tax Percentages'!K7)</f>
        <v>4.7187857926126E-7</v>
      </c>
      <c r="L2" s="34">
        <f>('Fuel Prices - ID'!V8/'Fuel Prices - ID'!$L$20)*(1-'Tax Percentages'!L7)</f>
        <v>4.7301394556479272E-7</v>
      </c>
      <c r="M2" s="34">
        <f>('Fuel Prices - ID'!W8/'Fuel Prices - ID'!$L$20)*(1-'Tax Percentages'!M7)</f>
        <v>4.718539943244571E-7</v>
      </c>
      <c r="N2" s="34">
        <f>('Fuel Prices - ID'!X8/'Fuel Prices - ID'!$L$20)*(1-'Tax Percentages'!N7)</f>
        <v>4.7905400236796816E-7</v>
      </c>
      <c r="O2" s="34">
        <f>('Fuel Prices - ID'!Y8/'Fuel Prices - ID'!$L$20)*(1-'Tax Percentages'!O7)</f>
        <v>4.8041840939318947E-7</v>
      </c>
      <c r="P2" s="34">
        <f>('Fuel Prices - ID'!Z8/'Fuel Prices - ID'!$L$20)*(1-'Tax Percentages'!P7)</f>
        <v>4.7599389322095426E-7</v>
      </c>
      <c r="Q2" s="34">
        <f>('Fuel Prices - ID'!AA8/'Fuel Prices - ID'!$L$20)*(1-'Tax Percentages'!Q7)</f>
        <v>4.7449034620941428E-7</v>
      </c>
      <c r="R2" s="34">
        <f>('Fuel Prices - ID'!AB8/'Fuel Prices - ID'!$L$20)*(1-'Tax Percentages'!R7)</f>
        <v>4.7392297071301653E-7</v>
      </c>
      <c r="S2" s="34">
        <f>('Fuel Prices - ID'!AC8/'Fuel Prices - ID'!$L$20)*(1-'Tax Percentages'!S7)</f>
        <v>4.728711085086684E-7</v>
      </c>
      <c r="T2" s="34">
        <f>('Fuel Prices - ID'!AD8/'Fuel Prices - ID'!$L$20)*(1-'Tax Percentages'!T7)</f>
        <v>4.7246986605570087E-7</v>
      </c>
      <c r="U2" s="34">
        <f>('Fuel Prices - ID'!AE8/'Fuel Prices - ID'!$L$20)*(1-'Tax Percentages'!U7)</f>
        <v>4.7366711911434692E-7</v>
      </c>
      <c r="V2" s="34">
        <f>('Fuel Prices - ID'!AF8/'Fuel Prices - ID'!$L$20)*(1-'Tax Percentages'!V7)</f>
        <v>4.7451220315761528E-7</v>
      </c>
      <c r="W2" s="34">
        <f>('Fuel Prices - ID'!AG8/'Fuel Prices - ID'!$L$20)*(1-'Tax Percentages'!W7)</f>
        <v>4.7475162351182945E-7</v>
      </c>
      <c r="X2" s="34">
        <f>('Fuel Prices - ID'!AH8/'Fuel Prices - ID'!$L$20)*(1-'Tax Percentages'!X7)</f>
        <v>4.7490959423428743E-7</v>
      </c>
      <c r="Y2" s="34">
        <f>('Fuel Prices - ID'!AI8/'Fuel Prices - ID'!$L$20)*(1-'Tax Percentages'!Y7)</f>
        <v>4.7518737604427189E-7</v>
      </c>
      <c r="Z2" s="34">
        <f>('Fuel Prices - ID'!AJ8/'Fuel Prices - ID'!$L$20)*(1-'Tax Percentages'!Z7)</f>
        <v>4.748358645602995E-7</v>
      </c>
      <c r="AA2" s="34">
        <f>('Fuel Prices - ID'!AK8/'Fuel Prices - ID'!$L$20)*(1-'Tax Percentages'!AA7)</f>
        <v>4.7432836048458227E-7</v>
      </c>
      <c r="AB2" s="34">
        <f>('Fuel Prices - ID'!AL8/'Fuel Prices - ID'!$L$20)*(1-'Tax Percentages'!AB7)</f>
        <v>4.7417694841763936E-7</v>
      </c>
      <c r="AC2" s="34">
        <f>('Fuel Prices - ID'!AM8/'Fuel Prices - ID'!$L$20)*(1-'Tax Percentages'!AC7)</f>
        <v>4.7414845770929619E-7</v>
      </c>
      <c r="AD2" s="34">
        <f>('Fuel Prices - ID'!AN8/'Fuel Prices - ID'!$L$20)*(1-'Tax Percentages'!AD7)</f>
        <v>4.7416895652713977E-7</v>
      </c>
      <c r="AE2" s="34">
        <f>('Fuel Prices - ID'!AO8/'Fuel Prices - ID'!$L$20)*(1-'Tax Percentages'!AE7)</f>
        <v>4.7428694271063716E-7</v>
      </c>
      <c r="AF2" s="34">
        <f>('Fuel Prices - ID'!AP8/'Fuel Prices - ID'!$L$20)*(1-'Tax Percentages'!AF7)</f>
        <v>4.7445213149744939E-7</v>
      </c>
      <c r="AG2" s="34">
        <f>('Fuel Prices - ID'!AQ8/'Fuel Prices - ID'!$L$20)*(1-'Tax Percentages'!AG7)</f>
        <v>4.7452349625954976E-7</v>
      </c>
      <c r="AH2" s="34">
        <f>('Fuel Prices - ID'!AR8/'Fuel Prices - ID'!$L$20)*(1-'Tax Percentages'!AH7)</f>
        <v>4.7452452290518021E-7</v>
      </c>
      <c r="AI2" s="34">
        <f>('Fuel Prices - ID'!AS8/'Fuel Prices - ID'!$L$20)*(1-'Tax Percentages'!AI7)</f>
        <v>4.7450387739548482E-7</v>
      </c>
      <c r="AJ2" s="34">
        <f>('Fuel Prices - ID'!AT8/'Fuel Prices - ID'!$L$20)*(1-'Tax Percentages'!AJ7)</f>
        <v>4.7446699404650278E-7</v>
      </c>
      <c r="AK2" s="34">
        <f>('Fuel Prices - ID'!AU8/'Fuel Prices - ID'!$L$20)*(1-'Tax Percentages'!AK7)</f>
        <v>4.7440150477397828E-7</v>
      </c>
      <c r="AL2" s="34">
        <f>('Fuel Prices - ID'!AV8/'Fuel Prices - ID'!$L$20)*(1-'Tax Percentages'!AL7)</f>
        <v>4.7436201752067632E-7</v>
      </c>
      <c r="AM2" s="34">
        <f>('Fuel Prices - ID'!AW8/'Fuel Prices - ID'!$L$20)*(1-'Tax Percentages'!AM7)</f>
        <v>4.743650772512303E-7</v>
      </c>
      <c r="AN2" s="34">
        <f>('Fuel Prices - ID'!AX8/'Fuel Prices - ID'!$L$20)*(1-'Tax Percentages'!AN7)</f>
        <v>4.7438217987246591E-7</v>
      </c>
      <c r="AO2" s="34">
        <f>('Fuel Prices - ID'!AY8/'Fuel Prices - ID'!$L$20)*(1-'Tax Percentages'!AO7)</f>
        <v>4.7440342734184508E-7</v>
      </c>
      <c r="AP2" s="34">
        <f>('Fuel Prices - ID'!AZ8/'Fuel Prices - ID'!$L$20)*(1-'Tax Percentages'!AP7)</f>
        <v>4.744247428704546E-7</v>
      </c>
      <c r="AQ2" s="34">
        <f>('Fuel Prices - ID'!BA8/'Fuel Prices - ID'!$L$20)*(1-'Tax Percentages'!AQ7)</f>
        <v>4.7443727015771076E-7</v>
      </c>
      <c r="AR2" s="34">
        <f>('Fuel Prices - ID'!BB8/'Fuel Prices - ID'!$L$20)*(1-'Tax Percentages'!AR7)</f>
        <v>4.7443591912682537E-7</v>
      </c>
      <c r="AS2" s="34">
        <f>('Fuel Prices - ID'!BC8/'Fuel Prices - ID'!$L$20)*(1-'Tax Percentages'!AS7)</f>
        <v>4.7442795756930492E-7</v>
      </c>
      <c r="AT2" s="34">
        <f>('Fuel Prices - ID'!BD8/'Fuel Prices - ID'!$L$20)*(1-'Tax Percentages'!AT7)</f>
        <v>4.7441917890240722E-7</v>
      </c>
      <c r="AU2" s="34">
        <f>('Fuel Prices - ID'!BE8/'Fuel Prices - ID'!$L$20)*(1-'Tax Percentages'!AU7)</f>
        <v>4.7441147903940004E-7</v>
      </c>
      <c r="AV2" s="34">
        <f>('Fuel Prices - ID'!BF8/'Fuel Prices - ID'!$L$20)*(1-'Tax Percentages'!AV7)</f>
        <v>4.7440643222057267E-7</v>
      </c>
      <c r="AW2" s="34">
        <f>('Fuel Prices - ID'!BG8/'Fuel Prices - ID'!$L$20)*(1-'Tax Percentages'!AW7)</f>
        <v>4.7440688017026308E-7</v>
      </c>
      <c r="AX2" s="34">
        <f>('Fuel Prices - ID'!BH8/'Fuel Prices - ID'!$L$20)*(1-'Tax Percentages'!AX7)</f>
        <v>4.7441095859295261E-7</v>
      </c>
      <c r="AY2" s="34">
        <f>('Fuel Prices - ID'!BI8/'Fuel Prices - ID'!$L$20)*(1-'Tax Percentages'!AY7)</f>
        <v>4.7441512962401838E-7</v>
      </c>
      <c r="AZ2" s="34">
        <f>('Fuel Prices - ID'!BJ8/'Fuel Prices - ID'!$L$20)*(1-'Tax Percentages'!AZ7)</f>
        <v>4.7441812505597766E-7</v>
      </c>
      <c r="BA2" s="34">
        <f>('Fuel Prices - ID'!BK8/'Fuel Prices - ID'!$L$20)*(1-'Tax Percentages'!BA7)</f>
        <v>4.7441946121180793E-7</v>
      </c>
    </row>
    <row r="3" spans="1:53" x14ac:dyDescent="0.2">
      <c r="A3" s="1" t="s">
        <v>117</v>
      </c>
      <c r="B3" s="34">
        <f t="shared" ref="B3:BA3" si="1">B2</f>
        <v>3.9265390584583544E-7</v>
      </c>
      <c r="C3" s="34">
        <f t="shared" si="1"/>
        <v>4.6404552509053284E-7</v>
      </c>
      <c r="D3" s="34">
        <f t="shared" si="1"/>
        <v>5.2908808728777693E-7</v>
      </c>
      <c r="E3" s="34">
        <f t="shared" si="1"/>
        <v>4.9253291034789411E-7</v>
      </c>
      <c r="F3" s="34">
        <f t="shared" si="1"/>
        <v>4.807314766697904E-7</v>
      </c>
      <c r="G3" s="34">
        <f t="shared" si="1"/>
        <v>4.854934549608454E-7</v>
      </c>
      <c r="H3" s="34">
        <f t="shared" si="1"/>
        <v>4.7728477549131226E-7</v>
      </c>
      <c r="I3" s="34">
        <f t="shared" si="1"/>
        <v>4.5930008241059485E-7</v>
      </c>
      <c r="J3" s="34">
        <f t="shared" si="1"/>
        <v>4.6437119463839329E-7</v>
      </c>
      <c r="K3" s="34">
        <f t="shared" si="1"/>
        <v>4.7187857926126E-7</v>
      </c>
      <c r="L3" s="34">
        <f t="shared" si="1"/>
        <v>4.7301394556479272E-7</v>
      </c>
      <c r="M3" s="34">
        <f t="shared" si="1"/>
        <v>4.718539943244571E-7</v>
      </c>
      <c r="N3" s="34">
        <f t="shared" si="1"/>
        <v>4.7905400236796816E-7</v>
      </c>
      <c r="O3" s="34">
        <f t="shared" si="1"/>
        <v>4.8041840939318947E-7</v>
      </c>
      <c r="P3" s="34">
        <f t="shared" si="1"/>
        <v>4.7599389322095426E-7</v>
      </c>
      <c r="Q3" s="34">
        <f t="shared" si="1"/>
        <v>4.7449034620941428E-7</v>
      </c>
      <c r="R3" s="34">
        <f t="shared" si="1"/>
        <v>4.7392297071301653E-7</v>
      </c>
      <c r="S3" s="34">
        <f t="shared" si="1"/>
        <v>4.728711085086684E-7</v>
      </c>
      <c r="T3" s="34">
        <f t="shared" si="1"/>
        <v>4.7246986605570087E-7</v>
      </c>
      <c r="U3" s="34">
        <f t="shared" si="1"/>
        <v>4.7366711911434692E-7</v>
      </c>
      <c r="V3" s="34">
        <f t="shared" si="1"/>
        <v>4.7451220315761528E-7</v>
      </c>
      <c r="W3" s="34">
        <f t="shared" si="1"/>
        <v>4.7475162351182945E-7</v>
      </c>
      <c r="X3" s="34">
        <f t="shared" si="1"/>
        <v>4.7490959423428743E-7</v>
      </c>
      <c r="Y3" s="34">
        <f t="shared" si="1"/>
        <v>4.7518737604427189E-7</v>
      </c>
      <c r="Z3" s="34">
        <f t="shared" si="1"/>
        <v>4.748358645602995E-7</v>
      </c>
      <c r="AA3" s="34">
        <f t="shared" si="1"/>
        <v>4.7432836048458227E-7</v>
      </c>
      <c r="AB3" s="34">
        <f t="shared" si="1"/>
        <v>4.7417694841763936E-7</v>
      </c>
      <c r="AC3" s="34">
        <f t="shared" si="1"/>
        <v>4.7414845770929619E-7</v>
      </c>
      <c r="AD3" s="34">
        <f t="shared" si="1"/>
        <v>4.7416895652713977E-7</v>
      </c>
      <c r="AE3" s="34">
        <f t="shared" si="1"/>
        <v>4.7428694271063716E-7</v>
      </c>
      <c r="AF3" s="34">
        <f t="shared" si="1"/>
        <v>4.7445213149744939E-7</v>
      </c>
      <c r="AG3" s="34">
        <f t="shared" si="1"/>
        <v>4.7452349625954976E-7</v>
      </c>
      <c r="AH3" s="34">
        <f t="shared" si="1"/>
        <v>4.7452452290518021E-7</v>
      </c>
      <c r="AI3" s="34">
        <f t="shared" si="1"/>
        <v>4.7450387739548482E-7</v>
      </c>
      <c r="AJ3" s="34">
        <f t="shared" si="1"/>
        <v>4.7446699404650278E-7</v>
      </c>
      <c r="AK3" s="34">
        <f t="shared" si="1"/>
        <v>4.7440150477397828E-7</v>
      </c>
      <c r="AL3" s="34">
        <f t="shared" si="1"/>
        <v>4.7436201752067632E-7</v>
      </c>
      <c r="AM3" s="34">
        <f t="shared" si="1"/>
        <v>4.743650772512303E-7</v>
      </c>
      <c r="AN3" s="34">
        <f t="shared" si="1"/>
        <v>4.7438217987246591E-7</v>
      </c>
      <c r="AO3" s="34">
        <f t="shared" si="1"/>
        <v>4.7440342734184508E-7</v>
      </c>
      <c r="AP3" s="34">
        <f t="shared" si="1"/>
        <v>4.744247428704546E-7</v>
      </c>
      <c r="AQ3" s="34">
        <f t="shared" si="1"/>
        <v>4.7443727015771076E-7</v>
      </c>
      <c r="AR3" s="34">
        <f t="shared" si="1"/>
        <v>4.7443591912682537E-7</v>
      </c>
      <c r="AS3" s="34">
        <f t="shared" si="1"/>
        <v>4.7442795756930492E-7</v>
      </c>
      <c r="AT3" s="34">
        <f t="shared" si="1"/>
        <v>4.7441917890240722E-7</v>
      </c>
      <c r="AU3" s="34">
        <f t="shared" si="1"/>
        <v>4.7441147903940004E-7</v>
      </c>
      <c r="AV3" s="34">
        <f t="shared" si="1"/>
        <v>4.7440643222057267E-7</v>
      </c>
      <c r="AW3" s="34">
        <f t="shared" si="1"/>
        <v>4.7440688017026308E-7</v>
      </c>
      <c r="AX3" s="34">
        <f t="shared" si="1"/>
        <v>4.7441095859295261E-7</v>
      </c>
      <c r="AY3" s="34">
        <f t="shared" si="1"/>
        <v>4.7441512962401838E-7</v>
      </c>
      <c r="AZ3" s="34">
        <f t="shared" si="1"/>
        <v>4.7441812505597766E-7</v>
      </c>
      <c r="BA3" s="34">
        <f t="shared" si="1"/>
        <v>4.7441946121180793E-7</v>
      </c>
    </row>
    <row r="4" spans="1:53" x14ac:dyDescent="0.2">
      <c r="A4" s="1" t="s">
        <v>118</v>
      </c>
      <c r="B4" s="34">
        <f t="shared" ref="B4:BA4" si="2">B2</f>
        <v>3.9265390584583544E-7</v>
      </c>
      <c r="C4" s="34">
        <f t="shared" si="2"/>
        <v>4.6404552509053284E-7</v>
      </c>
      <c r="D4" s="34">
        <f t="shared" si="2"/>
        <v>5.2908808728777693E-7</v>
      </c>
      <c r="E4" s="34">
        <f t="shared" si="2"/>
        <v>4.9253291034789411E-7</v>
      </c>
      <c r="F4" s="34">
        <f t="shared" si="2"/>
        <v>4.807314766697904E-7</v>
      </c>
      <c r="G4" s="34">
        <f t="shared" si="2"/>
        <v>4.854934549608454E-7</v>
      </c>
      <c r="H4" s="34">
        <f t="shared" si="2"/>
        <v>4.7728477549131226E-7</v>
      </c>
      <c r="I4" s="34">
        <f t="shared" si="2"/>
        <v>4.5930008241059485E-7</v>
      </c>
      <c r="J4" s="34">
        <f t="shared" si="2"/>
        <v>4.6437119463839329E-7</v>
      </c>
      <c r="K4" s="34">
        <f t="shared" si="2"/>
        <v>4.7187857926126E-7</v>
      </c>
      <c r="L4" s="34">
        <f t="shared" si="2"/>
        <v>4.7301394556479272E-7</v>
      </c>
      <c r="M4" s="34">
        <f t="shared" si="2"/>
        <v>4.718539943244571E-7</v>
      </c>
      <c r="N4" s="34">
        <f t="shared" si="2"/>
        <v>4.7905400236796816E-7</v>
      </c>
      <c r="O4" s="34">
        <f t="shared" si="2"/>
        <v>4.8041840939318947E-7</v>
      </c>
      <c r="P4" s="34">
        <f t="shared" si="2"/>
        <v>4.7599389322095426E-7</v>
      </c>
      <c r="Q4" s="34">
        <f t="shared" si="2"/>
        <v>4.7449034620941428E-7</v>
      </c>
      <c r="R4" s="34">
        <f t="shared" si="2"/>
        <v>4.7392297071301653E-7</v>
      </c>
      <c r="S4" s="34">
        <f t="shared" si="2"/>
        <v>4.728711085086684E-7</v>
      </c>
      <c r="T4" s="34">
        <f t="shared" si="2"/>
        <v>4.7246986605570087E-7</v>
      </c>
      <c r="U4" s="34">
        <f t="shared" si="2"/>
        <v>4.7366711911434692E-7</v>
      </c>
      <c r="V4" s="34">
        <f t="shared" si="2"/>
        <v>4.7451220315761528E-7</v>
      </c>
      <c r="W4" s="34">
        <f t="shared" si="2"/>
        <v>4.7475162351182945E-7</v>
      </c>
      <c r="X4" s="34">
        <f t="shared" si="2"/>
        <v>4.7490959423428743E-7</v>
      </c>
      <c r="Y4" s="34">
        <f t="shared" si="2"/>
        <v>4.7518737604427189E-7</v>
      </c>
      <c r="Z4" s="34">
        <f t="shared" si="2"/>
        <v>4.748358645602995E-7</v>
      </c>
      <c r="AA4" s="34">
        <f t="shared" si="2"/>
        <v>4.7432836048458227E-7</v>
      </c>
      <c r="AB4" s="34">
        <f t="shared" si="2"/>
        <v>4.7417694841763936E-7</v>
      </c>
      <c r="AC4" s="34">
        <f t="shared" si="2"/>
        <v>4.7414845770929619E-7</v>
      </c>
      <c r="AD4" s="34">
        <f t="shared" si="2"/>
        <v>4.7416895652713977E-7</v>
      </c>
      <c r="AE4" s="34">
        <f t="shared" si="2"/>
        <v>4.7428694271063716E-7</v>
      </c>
      <c r="AF4" s="34">
        <f t="shared" si="2"/>
        <v>4.7445213149744939E-7</v>
      </c>
      <c r="AG4" s="34">
        <f t="shared" si="2"/>
        <v>4.7452349625954976E-7</v>
      </c>
      <c r="AH4" s="34">
        <f t="shared" si="2"/>
        <v>4.7452452290518021E-7</v>
      </c>
      <c r="AI4" s="34">
        <f t="shared" si="2"/>
        <v>4.7450387739548482E-7</v>
      </c>
      <c r="AJ4" s="34">
        <f t="shared" si="2"/>
        <v>4.7446699404650278E-7</v>
      </c>
      <c r="AK4" s="34">
        <f t="shared" si="2"/>
        <v>4.7440150477397828E-7</v>
      </c>
      <c r="AL4" s="34">
        <f t="shared" si="2"/>
        <v>4.7436201752067632E-7</v>
      </c>
      <c r="AM4" s="34">
        <f t="shared" si="2"/>
        <v>4.743650772512303E-7</v>
      </c>
      <c r="AN4" s="34">
        <f t="shared" si="2"/>
        <v>4.7438217987246591E-7</v>
      </c>
      <c r="AO4" s="34">
        <f t="shared" si="2"/>
        <v>4.7440342734184508E-7</v>
      </c>
      <c r="AP4" s="34">
        <f t="shared" si="2"/>
        <v>4.744247428704546E-7</v>
      </c>
      <c r="AQ4" s="34">
        <f t="shared" si="2"/>
        <v>4.7443727015771076E-7</v>
      </c>
      <c r="AR4" s="34">
        <f t="shared" si="2"/>
        <v>4.7443591912682537E-7</v>
      </c>
      <c r="AS4" s="34">
        <f t="shared" si="2"/>
        <v>4.7442795756930492E-7</v>
      </c>
      <c r="AT4" s="34">
        <f t="shared" si="2"/>
        <v>4.7441917890240722E-7</v>
      </c>
      <c r="AU4" s="34">
        <f t="shared" si="2"/>
        <v>4.7441147903940004E-7</v>
      </c>
      <c r="AV4" s="34">
        <f t="shared" si="2"/>
        <v>4.7440643222057267E-7</v>
      </c>
      <c r="AW4" s="34">
        <f t="shared" si="2"/>
        <v>4.7440688017026308E-7</v>
      </c>
      <c r="AX4" s="34">
        <f t="shared" si="2"/>
        <v>4.7441095859295261E-7</v>
      </c>
      <c r="AY4" s="34">
        <f t="shared" si="2"/>
        <v>4.7441512962401838E-7</v>
      </c>
      <c r="AZ4" s="34">
        <f t="shared" si="2"/>
        <v>4.7441812505597766E-7</v>
      </c>
      <c r="BA4" s="34">
        <f t="shared" si="2"/>
        <v>4.7441946121180793E-7</v>
      </c>
    </row>
    <row r="5" spans="1:53" x14ac:dyDescent="0.2">
      <c r="A5" s="1" t="s">
        <v>119</v>
      </c>
      <c r="B5" s="34">
        <f t="shared" ref="B5:BA5" si="3">B2</f>
        <v>3.9265390584583544E-7</v>
      </c>
      <c r="C5" s="34">
        <f t="shared" si="3"/>
        <v>4.6404552509053284E-7</v>
      </c>
      <c r="D5" s="34">
        <f t="shared" si="3"/>
        <v>5.2908808728777693E-7</v>
      </c>
      <c r="E5" s="34">
        <f t="shared" si="3"/>
        <v>4.9253291034789411E-7</v>
      </c>
      <c r="F5" s="34">
        <f t="shared" si="3"/>
        <v>4.807314766697904E-7</v>
      </c>
      <c r="G5" s="34">
        <f t="shared" si="3"/>
        <v>4.854934549608454E-7</v>
      </c>
      <c r="H5" s="34">
        <f t="shared" si="3"/>
        <v>4.7728477549131226E-7</v>
      </c>
      <c r="I5" s="34">
        <f t="shared" si="3"/>
        <v>4.5930008241059485E-7</v>
      </c>
      <c r="J5" s="34">
        <f t="shared" si="3"/>
        <v>4.6437119463839329E-7</v>
      </c>
      <c r="K5" s="34">
        <f t="shared" si="3"/>
        <v>4.7187857926126E-7</v>
      </c>
      <c r="L5" s="34">
        <f t="shared" si="3"/>
        <v>4.7301394556479272E-7</v>
      </c>
      <c r="M5" s="34">
        <f t="shared" si="3"/>
        <v>4.718539943244571E-7</v>
      </c>
      <c r="N5" s="34">
        <f t="shared" si="3"/>
        <v>4.7905400236796816E-7</v>
      </c>
      <c r="O5" s="34">
        <f t="shared" si="3"/>
        <v>4.8041840939318947E-7</v>
      </c>
      <c r="P5" s="34">
        <f t="shared" si="3"/>
        <v>4.7599389322095426E-7</v>
      </c>
      <c r="Q5" s="34">
        <f t="shared" si="3"/>
        <v>4.7449034620941428E-7</v>
      </c>
      <c r="R5" s="34">
        <f t="shared" si="3"/>
        <v>4.7392297071301653E-7</v>
      </c>
      <c r="S5" s="34">
        <f t="shared" si="3"/>
        <v>4.728711085086684E-7</v>
      </c>
      <c r="T5" s="34">
        <f t="shared" si="3"/>
        <v>4.7246986605570087E-7</v>
      </c>
      <c r="U5" s="34">
        <f t="shared" si="3"/>
        <v>4.7366711911434692E-7</v>
      </c>
      <c r="V5" s="34">
        <f t="shared" si="3"/>
        <v>4.7451220315761528E-7</v>
      </c>
      <c r="W5" s="34">
        <f t="shared" si="3"/>
        <v>4.7475162351182945E-7</v>
      </c>
      <c r="X5" s="34">
        <f t="shared" si="3"/>
        <v>4.7490959423428743E-7</v>
      </c>
      <c r="Y5" s="34">
        <f t="shared" si="3"/>
        <v>4.7518737604427189E-7</v>
      </c>
      <c r="Z5" s="34">
        <f t="shared" si="3"/>
        <v>4.748358645602995E-7</v>
      </c>
      <c r="AA5" s="34">
        <f t="shared" si="3"/>
        <v>4.7432836048458227E-7</v>
      </c>
      <c r="AB5" s="34">
        <f t="shared" si="3"/>
        <v>4.7417694841763936E-7</v>
      </c>
      <c r="AC5" s="34">
        <f t="shared" si="3"/>
        <v>4.7414845770929619E-7</v>
      </c>
      <c r="AD5" s="34">
        <f t="shared" si="3"/>
        <v>4.7416895652713977E-7</v>
      </c>
      <c r="AE5" s="34">
        <f t="shared" si="3"/>
        <v>4.7428694271063716E-7</v>
      </c>
      <c r="AF5" s="34">
        <f t="shared" si="3"/>
        <v>4.7445213149744939E-7</v>
      </c>
      <c r="AG5" s="34">
        <f t="shared" si="3"/>
        <v>4.7452349625954976E-7</v>
      </c>
      <c r="AH5" s="34">
        <f t="shared" si="3"/>
        <v>4.7452452290518021E-7</v>
      </c>
      <c r="AI5" s="34">
        <f t="shared" si="3"/>
        <v>4.7450387739548482E-7</v>
      </c>
      <c r="AJ5" s="34">
        <f t="shared" si="3"/>
        <v>4.7446699404650278E-7</v>
      </c>
      <c r="AK5" s="34">
        <f t="shared" si="3"/>
        <v>4.7440150477397828E-7</v>
      </c>
      <c r="AL5" s="34">
        <f t="shared" si="3"/>
        <v>4.7436201752067632E-7</v>
      </c>
      <c r="AM5" s="34">
        <f t="shared" si="3"/>
        <v>4.743650772512303E-7</v>
      </c>
      <c r="AN5" s="34">
        <f t="shared" si="3"/>
        <v>4.7438217987246591E-7</v>
      </c>
      <c r="AO5" s="34">
        <f t="shared" si="3"/>
        <v>4.7440342734184508E-7</v>
      </c>
      <c r="AP5" s="34">
        <f t="shared" si="3"/>
        <v>4.744247428704546E-7</v>
      </c>
      <c r="AQ5" s="34">
        <f t="shared" si="3"/>
        <v>4.7443727015771076E-7</v>
      </c>
      <c r="AR5" s="34">
        <f t="shared" si="3"/>
        <v>4.7443591912682537E-7</v>
      </c>
      <c r="AS5" s="34">
        <f t="shared" si="3"/>
        <v>4.7442795756930492E-7</v>
      </c>
      <c r="AT5" s="34">
        <f t="shared" si="3"/>
        <v>4.7441917890240722E-7</v>
      </c>
      <c r="AU5" s="34">
        <f t="shared" si="3"/>
        <v>4.7441147903940004E-7</v>
      </c>
      <c r="AV5" s="34">
        <f t="shared" si="3"/>
        <v>4.7440643222057267E-7</v>
      </c>
      <c r="AW5" s="34">
        <f t="shared" si="3"/>
        <v>4.7440688017026308E-7</v>
      </c>
      <c r="AX5" s="34">
        <f t="shared" si="3"/>
        <v>4.7441095859295261E-7</v>
      </c>
      <c r="AY5" s="34">
        <f t="shared" si="3"/>
        <v>4.7441512962401838E-7</v>
      </c>
      <c r="AZ5" s="34">
        <f t="shared" si="3"/>
        <v>4.7441812505597766E-7</v>
      </c>
      <c r="BA5" s="34">
        <f t="shared" si="3"/>
        <v>4.7441946121180793E-7</v>
      </c>
    </row>
    <row r="6" spans="1:53" x14ac:dyDescent="0.2">
      <c r="A6" s="1" t="s">
        <v>120</v>
      </c>
      <c r="B6" s="34">
        <f t="shared" ref="B6:BA6" si="4">B2</f>
        <v>3.9265390584583544E-7</v>
      </c>
      <c r="C6" s="34">
        <f t="shared" si="4"/>
        <v>4.6404552509053284E-7</v>
      </c>
      <c r="D6" s="34">
        <f t="shared" si="4"/>
        <v>5.2908808728777693E-7</v>
      </c>
      <c r="E6" s="34">
        <f t="shared" si="4"/>
        <v>4.9253291034789411E-7</v>
      </c>
      <c r="F6" s="34">
        <f t="shared" si="4"/>
        <v>4.807314766697904E-7</v>
      </c>
      <c r="G6" s="34">
        <f t="shared" si="4"/>
        <v>4.854934549608454E-7</v>
      </c>
      <c r="H6" s="34">
        <f t="shared" si="4"/>
        <v>4.7728477549131226E-7</v>
      </c>
      <c r="I6" s="34">
        <f t="shared" si="4"/>
        <v>4.5930008241059485E-7</v>
      </c>
      <c r="J6" s="34">
        <f t="shared" si="4"/>
        <v>4.6437119463839329E-7</v>
      </c>
      <c r="K6" s="34">
        <f t="shared" si="4"/>
        <v>4.7187857926126E-7</v>
      </c>
      <c r="L6" s="34">
        <f t="shared" si="4"/>
        <v>4.7301394556479272E-7</v>
      </c>
      <c r="M6" s="34">
        <f t="shared" si="4"/>
        <v>4.718539943244571E-7</v>
      </c>
      <c r="N6" s="34">
        <f t="shared" si="4"/>
        <v>4.7905400236796816E-7</v>
      </c>
      <c r="O6" s="34">
        <f t="shared" si="4"/>
        <v>4.8041840939318947E-7</v>
      </c>
      <c r="P6" s="34">
        <f t="shared" si="4"/>
        <v>4.7599389322095426E-7</v>
      </c>
      <c r="Q6" s="34">
        <f t="shared" si="4"/>
        <v>4.7449034620941428E-7</v>
      </c>
      <c r="R6" s="34">
        <f t="shared" si="4"/>
        <v>4.7392297071301653E-7</v>
      </c>
      <c r="S6" s="34">
        <f t="shared" si="4"/>
        <v>4.728711085086684E-7</v>
      </c>
      <c r="T6" s="34">
        <f t="shared" si="4"/>
        <v>4.7246986605570087E-7</v>
      </c>
      <c r="U6" s="34">
        <f t="shared" si="4"/>
        <v>4.7366711911434692E-7</v>
      </c>
      <c r="V6" s="34">
        <f t="shared" si="4"/>
        <v>4.7451220315761528E-7</v>
      </c>
      <c r="W6" s="34">
        <f t="shared" si="4"/>
        <v>4.7475162351182945E-7</v>
      </c>
      <c r="X6" s="34">
        <f t="shared" si="4"/>
        <v>4.7490959423428743E-7</v>
      </c>
      <c r="Y6" s="34">
        <f t="shared" si="4"/>
        <v>4.7518737604427189E-7</v>
      </c>
      <c r="Z6" s="34">
        <f t="shared" si="4"/>
        <v>4.748358645602995E-7</v>
      </c>
      <c r="AA6" s="34">
        <f t="shared" si="4"/>
        <v>4.7432836048458227E-7</v>
      </c>
      <c r="AB6" s="34">
        <f t="shared" si="4"/>
        <v>4.7417694841763936E-7</v>
      </c>
      <c r="AC6" s="34">
        <f t="shared" si="4"/>
        <v>4.7414845770929619E-7</v>
      </c>
      <c r="AD6" s="34">
        <f t="shared" si="4"/>
        <v>4.7416895652713977E-7</v>
      </c>
      <c r="AE6" s="34">
        <f t="shared" si="4"/>
        <v>4.7428694271063716E-7</v>
      </c>
      <c r="AF6" s="34">
        <f t="shared" si="4"/>
        <v>4.7445213149744939E-7</v>
      </c>
      <c r="AG6" s="34">
        <f t="shared" si="4"/>
        <v>4.7452349625954976E-7</v>
      </c>
      <c r="AH6" s="34">
        <f t="shared" si="4"/>
        <v>4.7452452290518021E-7</v>
      </c>
      <c r="AI6" s="34">
        <f t="shared" si="4"/>
        <v>4.7450387739548482E-7</v>
      </c>
      <c r="AJ6" s="34">
        <f t="shared" si="4"/>
        <v>4.7446699404650278E-7</v>
      </c>
      <c r="AK6" s="34">
        <f t="shared" si="4"/>
        <v>4.7440150477397828E-7</v>
      </c>
      <c r="AL6" s="34">
        <f t="shared" si="4"/>
        <v>4.7436201752067632E-7</v>
      </c>
      <c r="AM6" s="34">
        <f t="shared" si="4"/>
        <v>4.743650772512303E-7</v>
      </c>
      <c r="AN6" s="34">
        <f t="shared" si="4"/>
        <v>4.7438217987246591E-7</v>
      </c>
      <c r="AO6" s="34">
        <f t="shared" si="4"/>
        <v>4.7440342734184508E-7</v>
      </c>
      <c r="AP6" s="34">
        <f t="shared" si="4"/>
        <v>4.744247428704546E-7</v>
      </c>
      <c r="AQ6" s="34">
        <f t="shared" si="4"/>
        <v>4.7443727015771076E-7</v>
      </c>
      <c r="AR6" s="34">
        <f t="shared" si="4"/>
        <v>4.7443591912682537E-7</v>
      </c>
      <c r="AS6" s="34">
        <f t="shared" si="4"/>
        <v>4.7442795756930492E-7</v>
      </c>
      <c r="AT6" s="34">
        <f t="shared" si="4"/>
        <v>4.7441917890240722E-7</v>
      </c>
      <c r="AU6" s="34">
        <f t="shared" si="4"/>
        <v>4.7441147903940004E-7</v>
      </c>
      <c r="AV6" s="34">
        <f t="shared" si="4"/>
        <v>4.7440643222057267E-7</v>
      </c>
      <c r="AW6" s="34">
        <f t="shared" si="4"/>
        <v>4.7440688017026308E-7</v>
      </c>
      <c r="AX6" s="34">
        <f t="shared" si="4"/>
        <v>4.7441095859295261E-7</v>
      </c>
      <c r="AY6" s="34">
        <f t="shared" si="4"/>
        <v>4.7441512962401838E-7</v>
      </c>
      <c r="AZ6" s="34">
        <f t="shared" si="4"/>
        <v>4.7441812505597766E-7</v>
      </c>
      <c r="BA6" s="34">
        <f t="shared" si="4"/>
        <v>4.7441946121180793E-7</v>
      </c>
    </row>
    <row r="7" spans="1:53" x14ac:dyDescent="0.2">
      <c r="A7" s="1" t="s">
        <v>121</v>
      </c>
      <c r="B7" s="34">
        <f t="shared" ref="B7:BA7" si="5">B3</f>
        <v>3.9265390584583544E-7</v>
      </c>
      <c r="C7" s="34">
        <f t="shared" si="5"/>
        <v>4.6404552509053284E-7</v>
      </c>
      <c r="D7" s="34">
        <f t="shared" si="5"/>
        <v>5.2908808728777693E-7</v>
      </c>
      <c r="E7" s="34">
        <f t="shared" si="5"/>
        <v>4.9253291034789411E-7</v>
      </c>
      <c r="F7" s="34">
        <f t="shared" si="5"/>
        <v>4.807314766697904E-7</v>
      </c>
      <c r="G7" s="34">
        <f t="shared" si="5"/>
        <v>4.854934549608454E-7</v>
      </c>
      <c r="H7" s="34">
        <f t="shared" si="5"/>
        <v>4.7728477549131226E-7</v>
      </c>
      <c r="I7" s="34">
        <f t="shared" si="5"/>
        <v>4.5930008241059485E-7</v>
      </c>
      <c r="J7" s="34">
        <f t="shared" si="5"/>
        <v>4.6437119463839329E-7</v>
      </c>
      <c r="K7" s="34">
        <f t="shared" si="5"/>
        <v>4.7187857926126E-7</v>
      </c>
      <c r="L7" s="34">
        <f t="shared" si="5"/>
        <v>4.7301394556479272E-7</v>
      </c>
      <c r="M7" s="34">
        <f t="shared" si="5"/>
        <v>4.718539943244571E-7</v>
      </c>
      <c r="N7" s="34">
        <f t="shared" si="5"/>
        <v>4.7905400236796816E-7</v>
      </c>
      <c r="O7" s="34">
        <f t="shared" si="5"/>
        <v>4.8041840939318947E-7</v>
      </c>
      <c r="P7" s="34">
        <f t="shared" si="5"/>
        <v>4.7599389322095426E-7</v>
      </c>
      <c r="Q7" s="34">
        <f t="shared" si="5"/>
        <v>4.7449034620941428E-7</v>
      </c>
      <c r="R7" s="34">
        <f t="shared" si="5"/>
        <v>4.7392297071301653E-7</v>
      </c>
      <c r="S7" s="34">
        <f t="shared" si="5"/>
        <v>4.728711085086684E-7</v>
      </c>
      <c r="T7" s="34">
        <f t="shared" si="5"/>
        <v>4.7246986605570087E-7</v>
      </c>
      <c r="U7" s="34">
        <f t="shared" si="5"/>
        <v>4.7366711911434692E-7</v>
      </c>
      <c r="V7" s="34">
        <f t="shared" si="5"/>
        <v>4.7451220315761528E-7</v>
      </c>
      <c r="W7" s="34">
        <f t="shared" si="5"/>
        <v>4.7475162351182945E-7</v>
      </c>
      <c r="X7" s="34">
        <f t="shared" si="5"/>
        <v>4.7490959423428743E-7</v>
      </c>
      <c r="Y7" s="34">
        <f t="shared" si="5"/>
        <v>4.7518737604427189E-7</v>
      </c>
      <c r="Z7" s="34">
        <f t="shared" si="5"/>
        <v>4.748358645602995E-7</v>
      </c>
      <c r="AA7" s="34">
        <f t="shared" si="5"/>
        <v>4.7432836048458227E-7</v>
      </c>
      <c r="AB7" s="34">
        <f t="shared" si="5"/>
        <v>4.7417694841763936E-7</v>
      </c>
      <c r="AC7" s="34">
        <f t="shared" si="5"/>
        <v>4.7414845770929619E-7</v>
      </c>
      <c r="AD7" s="34">
        <f t="shared" si="5"/>
        <v>4.7416895652713977E-7</v>
      </c>
      <c r="AE7" s="34">
        <f t="shared" si="5"/>
        <v>4.7428694271063716E-7</v>
      </c>
      <c r="AF7" s="34">
        <f t="shared" si="5"/>
        <v>4.7445213149744939E-7</v>
      </c>
      <c r="AG7" s="34">
        <f t="shared" si="5"/>
        <v>4.7452349625954976E-7</v>
      </c>
      <c r="AH7" s="34">
        <f t="shared" si="5"/>
        <v>4.7452452290518021E-7</v>
      </c>
      <c r="AI7" s="34">
        <f t="shared" si="5"/>
        <v>4.7450387739548482E-7</v>
      </c>
      <c r="AJ7" s="34">
        <f t="shared" si="5"/>
        <v>4.7446699404650278E-7</v>
      </c>
      <c r="AK7" s="34">
        <f t="shared" si="5"/>
        <v>4.7440150477397828E-7</v>
      </c>
      <c r="AL7" s="34">
        <f t="shared" si="5"/>
        <v>4.7436201752067632E-7</v>
      </c>
      <c r="AM7" s="34">
        <f t="shared" si="5"/>
        <v>4.743650772512303E-7</v>
      </c>
      <c r="AN7" s="34">
        <f t="shared" si="5"/>
        <v>4.7438217987246591E-7</v>
      </c>
      <c r="AO7" s="34">
        <f t="shared" si="5"/>
        <v>4.7440342734184508E-7</v>
      </c>
      <c r="AP7" s="34">
        <f t="shared" si="5"/>
        <v>4.744247428704546E-7</v>
      </c>
      <c r="AQ7" s="34">
        <f t="shared" si="5"/>
        <v>4.7443727015771076E-7</v>
      </c>
      <c r="AR7" s="34">
        <f t="shared" si="5"/>
        <v>4.7443591912682537E-7</v>
      </c>
      <c r="AS7" s="34">
        <f t="shared" si="5"/>
        <v>4.7442795756930492E-7</v>
      </c>
      <c r="AT7" s="34">
        <f t="shared" si="5"/>
        <v>4.7441917890240722E-7</v>
      </c>
      <c r="AU7" s="34">
        <f t="shared" si="5"/>
        <v>4.7441147903940004E-7</v>
      </c>
      <c r="AV7" s="34">
        <f t="shared" si="5"/>
        <v>4.7440643222057267E-7</v>
      </c>
      <c r="AW7" s="34">
        <f t="shared" si="5"/>
        <v>4.7440688017026308E-7</v>
      </c>
      <c r="AX7" s="34">
        <f t="shared" si="5"/>
        <v>4.7441095859295261E-7</v>
      </c>
      <c r="AY7" s="34">
        <f t="shared" si="5"/>
        <v>4.7441512962401838E-7</v>
      </c>
      <c r="AZ7" s="34">
        <f t="shared" si="5"/>
        <v>4.7441812505597766E-7</v>
      </c>
      <c r="BA7" s="34">
        <f t="shared" si="5"/>
        <v>4.7441946121180793E-7</v>
      </c>
    </row>
    <row r="8" spans="1:53" x14ac:dyDescent="0.2">
      <c r="A8" s="1" t="s">
        <v>122</v>
      </c>
      <c r="B8" s="34">
        <v>0</v>
      </c>
      <c r="C8" s="34">
        <f>B8</f>
        <v>0</v>
      </c>
      <c r="D8" s="34">
        <f t="shared" ref="D8:BA8" si="6">C8</f>
        <v>0</v>
      </c>
      <c r="E8" s="34">
        <f t="shared" si="6"/>
        <v>0</v>
      </c>
      <c r="F8" s="34">
        <f t="shared" si="6"/>
        <v>0</v>
      </c>
      <c r="G8" s="34">
        <f t="shared" si="6"/>
        <v>0</v>
      </c>
      <c r="H8" s="34">
        <f t="shared" si="6"/>
        <v>0</v>
      </c>
      <c r="I8" s="34">
        <f t="shared" si="6"/>
        <v>0</v>
      </c>
      <c r="J8" s="34">
        <f t="shared" si="6"/>
        <v>0</v>
      </c>
      <c r="K8" s="34">
        <f t="shared" si="6"/>
        <v>0</v>
      </c>
      <c r="L8" s="34">
        <f t="shared" si="6"/>
        <v>0</v>
      </c>
      <c r="M8" s="34">
        <f t="shared" si="6"/>
        <v>0</v>
      </c>
      <c r="N8" s="34">
        <f t="shared" si="6"/>
        <v>0</v>
      </c>
      <c r="O8" s="34">
        <f t="shared" si="6"/>
        <v>0</v>
      </c>
      <c r="P8" s="34">
        <f t="shared" si="6"/>
        <v>0</v>
      </c>
      <c r="Q8" s="34">
        <f t="shared" si="6"/>
        <v>0</v>
      </c>
      <c r="R8" s="34">
        <f t="shared" si="6"/>
        <v>0</v>
      </c>
      <c r="S8" s="34">
        <f t="shared" si="6"/>
        <v>0</v>
      </c>
      <c r="T8" s="34">
        <f t="shared" si="6"/>
        <v>0</v>
      </c>
      <c r="U8" s="34">
        <f t="shared" si="6"/>
        <v>0</v>
      </c>
      <c r="V8" s="34">
        <f t="shared" si="6"/>
        <v>0</v>
      </c>
      <c r="W8" s="34">
        <f t="shared" si="6"/>
        <v>0</v>
      </c>
      <c r="X8" s="34">
        <f t="shared" si="6"/>
        <v>0</v>
      </c>
      <c r="Y8" s="34">
        <f t="shared" si="6"/>
        <v>0</v>
      </c>
      <c r="Z8" s="34">
        <f t="shared" si="6"/>
        <v>0</v>
      </c>
      <c r="AA8" s="34">
        <f t="shared" si="6"/>
        <v>0</v>
      </c>
      <c r="AB8" s="34">
        <f t="shared" si="6"/>
        <v>0</v>
      </c>
      <c r="AC8" s="34">
        <f t="shared" si="6"/>
        <v>0</v>
      </c>
      <c r="AD8" s="34">
        <f t="shared" si="6"/>
        <v>0</v>
      </c>
      <c r="AE8" s="34">
        <f t="shared" si="6"/>
        <v>0</v>
      </c>
      <c r="AF8" s="34">
        <f t="shared" si="6"/>
        <v>0</v>
      </c>
      <c r="AG8" s="34">
        <f t="shared" si="6"/>
        <v>0</v>
      </c>
      <c r="AH8" s="34">
        <f t="shared" si="6"/>
        <v>0</v>
      </c>
      <c r="AI8" s="34">
        <f t="shared" si="6"/>
        <v>0</v>
      </c>
      <c r="AJ8" s="34">
        <f t="shared" si="6"/>
        <v>0</v>
      </c>
      <c r="AK8" s="34">
        <f t="shared" si="6"/>
        <v>0</v>
      </c>
      <c r="AL8" s="34">
        <f t="shared" si="6"/>
        <v>0</v>
      </c>
      <c r="AM8" s="34">
        <f t="shared" si="6"/>
        <v>0</v>
      </c>
      <c r="AN8" s="34">
        <f t="shared" si="6"/>
        <v>0</v>
      </c>
      <c r="AO8" s="34">
        <f t="shared" si="6"/>
        <v>0</v>
      </c>
      <c r="AP8" s="34">
        <f t="shared" si="6"/>
        <v>0</v>
      </c>
      <c r="AQ8" s="34">
        <f t="shared" si="6"/>
        <v>0</v>
      </c>
      <c r="AR8" s="34">
        <f t="shared" si="6"/>
        <v>0</v>
      </c>
      <c r="AS8" s="34">
        <f t="shared" si="6"/>
        <v>0</v>
      </c>
      <c r="AT8" s="34">
        <f t="shared" si="6"/>
        <v>0</v>
      </c>
      <c r="AU8" s="34">
        <f t="shared" si="6"/>
        <v>0</v>
      </c>
      <c r="AV8" s="34">
        <f t="shared" si="6"/>
        <v>0</v>
      </c>
      <c r="AW8" s="34">
        <f t="shared" si="6"/>
        <v>0</v>
      </c>
      <c r="AX8" s="34">
        <f t="shared" si="6"/>
        <v>0</v>
      </c>
      <c r="AY8" s="34">
        <f t="shared" si="6"/>
        <v>0</v>
      </c>
      <c r="AZ8" s="34">
        <f t="shared" si="6"/>
        <v>0</v>
      </c>
      <c r="BA8" s="34">
        <f t="shared" si="6"/>
        <v>0</v>
      </c>
    </row>
    <row r="9" spans="1:53" x14ac:dyDescent="0.2">
      <c r="A9" s="1" t="s">
        <v>123</v>
      </c>
      <c r="B9" s="34">
        <f t="shared" ref="B9:BA9" si="7">B6</f>
        <v>3.9265390584583544E-7</v>
      </c>
      <c r="C9" s="34">
        <f t="shared" si="7"/>
        <v>4.6404552509053284E-7</v>
      </c>
      <c r="D9" s="34">
        <f t="shared" si="7"/>
        <v>5.2908808728777693E-7</v>
      </c>
      <c r="E9" s="34">
        <f t="shared" si="7"/>
        <v>4.9253291034789411E-7</v>
      </c>
      <c r="F9" s="34">
        <f t="shared" si="7"/>
        <v>4.807314766697904E-7</v>
      </c>
      <c r="G9" s="34">
        <f t="shared" si="7"/>
        <v>4.854934549608454E-7</v>
      </c>
      <c r="H9" s="34">
        <f t="shared" si="7"/>
        <v>4.7728477549131226E-7</v>
      </c>
      <c r="I9" s="34">
        <f t="shared" si="7"/>
        <v>4.5930008241059485E-7</v>
      </c>
      <c r="J9" s="34">
        <f t="shared" si="7"/>
        <v>4.6437119463839329E-7</v>
      </c>
      <c r="K9" s="34">
        <f t="shared" si="7"/>
        <v>4.7187857926126E-7</v>
      </c>
      <c r="L9" s="34">
        <f t="shared" si="7"/>
        <v>4.7301394556479272E-7</v>
      </c>
      <c r="M9" s="34">
        <f t="shared" si="7"/>
        <v>4.718539943244571E-7</v>
      </c>
      <c r="N9" s="34">
        <f t="shared" si="7"/>
        <v>4.7905400236796816E-7</v>
      </c>
      <c r="O9" s="34">
        <f t="shared" si="7"/>
        <v>4.8041840939318947E-7</v>
      </c>
      <c r="P9" s="34">
        <f t="shared" si="7"/>
        <v>4.7599389322095426E-7</v>
      </c>
      <c r="Q9" s="34">
        <f t="shared" si="7"/>
        <v>4.7449034620941428E-7</v>
      </c>
      <c r="R9" s="34">
        <f t="shared" si="7"/>
        <v>4.7392297071301653E-7</v>
      </c>
      <c r="S9" s="34">
        <f t="shared" si="7"/>
        <v>4.728711085086684E-7</v>
      </c>
      <c r="T9" s="34">
        <f t="shared" si="7"/>
        <v>4.7246986605570087E-7</v>
      </c>
      <c r="U9" s="34">
        <f t="shared" si="7"/>
        <v>4.7366711911434692E-7</v>
      </c>
      <c r="V9" s="34">
        <f t="shared" si="7"/>
        <v>4.7451220315761528E-7</v>
      </c>
      <c r="W9" s="34">
        <f t="shared" si="7"/>
        <v>4.7475162351182945E-7</v>
      </c>
      <c r="X9" s="34">
        <f t="shared" si="7"/>
        <v>4.7490959423428743E-7</v>
      </c>
      <c r="Y9" s="34">
        <f t="shared" si="7"/>
        <v>4.7518737604427189E-7</v>
      </c>
      <c r="Z9" s="34">
        <f t="shared" si="7"/>
        <v>4.748358645602995E-7</v>
      </c>
      <c r="AA9" s="34">
        <f t="shared" si="7"/>
        <v>4.7432836048458227E-7</v>
      </c>
      <c r="AB9" s="34">
        <f t="shared" si="7"/>
        <v>4.7417694841763936E-7</v>
      </c>
      <c r="AC9" s="34">
        <f t="shared" si="7"/>
        <v>4.7414845770929619E-7</v>
      </c>
      <c r="AD9" s="34">
        <f t="shared" si="7"/>
        <v>4.7416895652713977E-7</v>
      </c>
      <c r="AE9" s="34">
        <f t="shared" si="7"/>
        <v>4.7428694271063716E-7</v>
      </c>
      <c r="AF9" s="34">
        <f t="shared" si="7"/>
        <v>4.7445213149744939E-7</v>
      </c>
      <c r="AG9" s="34">
        <f t="shared" si="7"/>
        <v>4.7452349625954976E-7</v>
      </c>
      <c r="AH9" s="34">
        <f t="shared" si="7"/>
        <v>4.7452452290518021E-7</v>
      </c>
      <c r="AI9" s="34">
        <f t="shared" si="7"/>
        <v>4.7450387739548482E-7</v>
      </c>
      <c r="AJ9" s="34">
        <f t="shared" si="7"/>
        <v>4.7446699404650278E-7</v>
      </c>
      <c r="AK9" s="34">
        <f t="shared" si="7"/>
        <v>4.7440150477397828E-7</v>
      </c>
      <c r="AL9" s="34">
        <f t="shared" si="7"/>
        <v>4.7436201752067632E-7</v>
      </c>
      <c r="AM9" s="34">
        <f t="shared" si="7"/>
        <v>4.743650772512303E-7</v>
      </c>
      <c r="AN9" s="34">
        <f t="shared" si="7"/>
        <v>4.7438217987246591E-7</v>
      </c>
      <c r="AO9" s="34">
        <f t="shared" si="7"/>
        <v>4.7440342734184508E-7</v>
      </c>
      <c r="AP9" s="34">
        <f t="shared" si="7"/>
        <v>4.744247428704546E-7</v>
      </c>
      <c r="AQ9" s="34">
        <f t="shared" si="7"/>
        <v>4.7443727015771076E-7</v>
      </c>
      <c r="AR9" s="34">
        <f t="shared" si="7"/>
        <v>4.7443591912682537E-7</v>
      </c>
      <c r="AS9" s="34">
        <f t="shared" si="7"/>
        <v>4.7442795756930492E-7</v>
      </c>
      <c r="AT9" s="34">
        <f t="shared" si="7"/>
        <v>4.7441917890240722E-7</v>
      </c>
      <c r="AU9" s="34">
        <f t="shared" si="7"/>
        <v>4.7441147903940004E-7</v>
      </c>
      <c r="AV9" s="34">
        <f t="shared" si="7"/>
        <v>4.7440643222057267E-7</v>
      </c>
      <c r="AW9" s="34">
        <f t="shared" si="7"/>
        <v>4.7440688017026308E-7</v>
      </c>
      <c r="AX9" s="34">
        <f t="shared" si="7"/>
        <v>4.7441095859295261E-7</v>
      </c>
      <c r="AY9" s="34">
        <f t="shared" si="7"/>
        <v>4.7441512962401838E-7</v>
      </c>
      <c r="AZ9" s="34">
        <f t="shared" si="7"/>
        <v>4.7441812505597766E-7</v>
      </c>
      <c r="BA9" s="34">
        <f t="shared" si="7"/>
        <v>4.7441946121180793E-7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topLeftCell="AO1" workbookViewId="0">
      <selection activeCell="D17" sqref="D17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42">
        <f>B2</f>
        <v>0</v>
      </c>
      <c r="D2" s="42">
        <f t="shared" ref="D2:BA7" si="1">C2</f>
        <v>0</v>
      </c>
      <c r="E2" s="42">
        <f t="shared" si="1"/>
        <v>0</v>
      </c>
      <c r="F2" s="42">
        <f t="shared" si="1"/>
        <v>0</v>
      </c>
      <c r="G2" s="42">
        <f t="shared" si="1"/>
        <v>0</v>
      </c>
      <c r="H2" s="42">
        <f t="shared" si="1"/>
        <v>0</v>
      </c>
      <c r="I2" s="42">
        <f t="shared" si="1"/>
        <v>0</v>
      </c>
      <c r="J2" s="42">
        <f t="shared" si="1"/>
        <v>0</v>
      </c>
      <c r="K2" s="42">
        <f t="shared" si="1"/>
        <v>0</v>
      </c>
      <c r="L2" s="42">
        <f t="shared" si="1"/>
        <v>0</v>
      </c>
      <c r="M2" s="42">
        <f t="shared" si="1"/>
        <v>0</v>
      </c>
      <c r="N2" s="42">
        <f t="shared" si="1"/>
        <v>0</v>
      </c>
      <c r="O2" s="42">
        <f t="shared" si="1"/>
        <v>0</v>
      </c>
      <c r="P2" s="42">
        <f t="shared" si="1"/>
        <v>0</v>
      </c>
      <c r="Q2" s="42">
        <f t="shared" si="1"/>
        <v>0</v>
      </c>
      <c r="R2" s="42">
        <f t="shared" si="1"/>
        <v>0</v>
      </c>
      <c r="S2" s="42">
        <f t="shared" si="1"/>
        <v>0</v>
      </c>
      <c r="T2" s="42">
        <f t="shared" si="1"/>
        <v>0</v>
      </c>
      <c r="U2" s="42">
        <f t="shared" si="1"/>
        <v>0</v>
      </c>
      <c r="V2" s="42">
        <f t="shared" si="1"/>
        <v>0</v>
      </c>
      <c r="W2" s="42">
        <f t="shared" si="1"/>
        <v>0</v>
      </c>
      <c r="X2" s="42">
        <f t="shared" si="1"/>
        <v>0</v>
      </c>
      <c r="Y2" s="42">
        <f t="shared" si="1"/>
        <v>0</v>
      </c>
      <c r="Z2" s="42">
        <f t="shared" si="1"/>
        <v>0</v>
      </c>
      <c r="AA2" s="42">
        <f t="shared" si="1"/>
        <v>0</v>
      </c>
      <c r="AB2" s="42">
        <f t="shared" si="1"/>
        <v>0</v>
      </c>
      <c r="AC2" s="42">
        <f t="shared" si="1"/>
        <v>0</v>
      </c>
      <c r="AD2" s="42">
        <f t="shared" si="1"/>
        <v>0</v>
      </c>
      <c r="AE2" s="42">
        <f t="shared" si="1"/>
        <v>0</v>
      </c>
      <c r="AF2" s="42">
        <f t="shared" si="1"/>
        <v>0</v>
      </c>
      <c r="AG2" s="42">
        <f t="shared" si="1"/>
        <v>0</v>
      </c>
      <c r="AH2" s="42">
        <f t="shared" si="1"/>
        <v>0</v>
      </c>
      <c r="AI2" s="42">
        <f t="shared" si="1"/>
        <v>0</v>
      </c>
      <c r="AJ2" s="42">
        <f t="shared" si="1"/>
        <v>0</v>
      </c>
      <c r="AK2" s="42">
        <f t="shared" si="1"/>
        <v>0</v>
      </c>
      <c r="AL2" s="42">
        <f t="shared" si="1"/>
        <v>0</v>
      </c>
      <c r="AM2" s="42">
        <f t="shared" si="1"/>
        <v>0</v>
      </c>
      <c r="AN2" s="42">
        <f t="shared" si="1"/>
        <v>0</v>
      </c>
      <c r="AO2" s="42">
        <f t="shared" si="1"/>
        <v>0</v>
      </c>
      <c r="AP2" s="42">
        <f t="shared" si="1"/>
        <v>0</v>
      </c>
      <c r="AQ2" s="42">
        <f t="shared" si="1"/>
        <v>0</v>
      </c>
      <c r="AR2" s="42">
        <f t="shared" si="1"/>
        <v>0</v>
      </c>
      <c r="AS2" s="42">
        <f t="shared" si="1"/>
        <v>0</v>
      </c>
      <c r="AT2" s="42">
        <f t="shared" si="1"/>
        <v>0</v>
      </c>
      <c r="AU2" s="42">
        <f t="shared" si="1"/>
        <v>0</v>
      </c>
      <c r="AV2" s="42">
        <f t="shared" si="1"/>
        <v>0</v>
      </c>
      <c r="AW2" s="42">
        <f t="shared" si="1"/>
        <v>0</v>
      </c>
      <c r="AX2" s="42">
        <f t="shared" si="1"/>
        <v>0</v>
      </c>
      <c r="AY2" s="42">
        <f t="shared" si="1"/>
        <v>0</v>
      </c>
      <c r="AZ2" s="42">
        <f t="shared" si="1"/>
        <v>0</v>
      </c>
      <c r="BA2" s="42">
        <f t="shared" si="1"/>
        <v>0</v>
      </c>
    </row>
    <row r="3" spans="1:53" x14ac:dyDescent="0.2">
      <c r="A3" s="1" t="s">
        <v>117</v>
      </c>
      <c r="B3" s="34">
        <v>0</v>
      </c>
      <c r="C3" s="42">
        <f t="shared" ref="C3:R9" si="2">B3</f>
        <v>0</v>
      </c>
      <c r="D3" s="42">
        <f t="shared" si="2"/>
        <v>0</v>
      </c>
      <c r="E3" s="42">
        <f t="shared" si="2"/>
        <v>0</v>
      </c>
      <c r="F3" s="42">
        <f t="shared" si="2"/>
        <v>0</v>
      </c>
      <c r="G3" s="42">
        <f t="shared" si="2"/>
        <v>0</v>
      </c>
      <c r="H3" s="42">
        <f t="shared" si="2"/>
        <v>0</v>
      </c>
      <c r="I3" s="42">
        <f t="shared" si="2"/>
        <v>0</v>
      </c>
      <c r="J3" s="42">
        <f t="shared" si="2"/>
        <v>0</v>
      </c>
      <c r="K3" s="42">
        <f t="shared" si="2"/>
        <v>0</v>
      </c>
      <c r="L3" s="42">
        <f t="shared" si="2"/>
        <v>0</v>
      </c>
      <c r="M3" s="42">
        <f t="shared" si="2"/>
        <v>0</v>
      </c>
      <c r="N3" s="42">
        <f t="shared" si="2"/>
        <v>0</v>
      </c>
      <c r="O3" s="42">
        <f t="shared" si="2"/>
        <v>0</v>
      </c>
      <c r="P3" s="42">
        <f t="shared" si="2"/>
        <v>0</v>
      </c>
      <c r="Q3" s="42">
        <f t="shared" si="2"/>
        <v>0</v>
      </c>
      <c r="R3" s="42">
        <f t="shared" si="2"/>
        <v>0</v>
      </c>
      <c r="S3" s="42">
        <f t="shared" si="1"/>
        <v>0</v>
      </c>
      <c r="T3" s="42">
        <f t="shared" si="1"/>
        <v>0</v>
      </c>
      <c r="U3" s="42">
        <f t="shared" si="1"/>
        <v>0</v>
      </c>
      <c r="V3" s="42">
        <f t="shared" si="1"/>
        <v>0</v>
      </c>
      <c r="W3" s="42">
        <f t="shared" si="1"/>
        <v>0</v>
      </c>
      <c r="X3" s="42">
        <f t="shared" si="1"/>
        <v>0</v>
      </c>
      <c r="Y3" s="42">
        <f t="shared" si="1"/>
        <v>0</v>
      </c>
      <c r="Z3" s="42">
        <f t="shared" si="1"/>
        <v>0</v>
      </c>
      <c r="AA3" s="42">
        <f t="shared" si="1"/>
        <v>0</v>
      </c>
      <c r="AB3" s="42">
        <f t="shared" si="1"/>
        <v>0</v>
      </c>
      <c r="AC3" s="42">
        <f t="shared" si="1"/>
        <v>0</v>
      </c>
      <c r="AD3" s="42">
        <f t="shared" si="1"/>
        <v>0</v>
      </c>
      <c r="AE3" s="42">
        <f t="shared" si="1"/>
        <v>0</v>
      </c>
      <c r="AF3" s="42">
        <f t="shared" si="1"/>
        <v>0</v>
      </c>
      <c r="AG3" s="42">
        <f t="shared" si="1"/>
        <v>0</v>
      </c>
      <c r="AH3" s="42">
        <f t="shared" si="1"/>
        <v>0</v>
      </c>
      <c r="AI3" s="42">
        <f t="shared" si="1"/>
        <v>0</v>
      </c>
      <c r="AJ3" s="42">
        <f t="shared" si="1"/>
        <v>0</v>
      </c>
      <c r="AK3" s="42">
        <f t="shared" si="1"/>
        <v>0</v>
      </c>
      <c r="AL3" s="42">
        <f t="shared" si="1"/>
        <v>0</v>
      </c>
      <c r="AM3" s="42">
        <f t="shared" si="1"/>
        <v>0</v>
      </c>
      <c r="AN3" s="42">
        <f t="shared" si="1"/>
        <v>0</v>
      </c>
      <c r="AO3" s="42">
        <f t="shared" si="1"/>
        <v>0</v>
      </c>
      <c r="AP3" s="42">
        <f t="shared" si="1"/>
        <v>0</v>
      </c>
      <c r="AQ3" s="42">
        <f t="shared" si="1"/>
        <v>0</v>
      </c>
      <c r="AR3" s="42">
        <f t="shared" si="1"/>
        <v>0</v>
      </c>
      <c r="AS3" s="42">
        <f t="shared" si="1"/>
        <v>0</v>
      </c>
      <c r="AT3" s="42">
        <f t="shared" si="1"/>
        <v>0</v>
      </c>
      <c r="AU3" s="42">
        <f t="shared" si="1"/>
        <v>0</v>
      </c>
      <c r="AV3" s="42">
        <f t="shared" si="1"/>
        <v>0</v>
      </c>
      <c r="AW3" s="42">
        <f t="shared" si="1"/>
        <v>0</v>
      </c>
      <c r="AX3" s="42">
        <f t="shared" si="1"/>
        <v>0</v>
      </c>
      <c r="AY3" s="42">
        <f t="shared" si="1"/>
        <v>0</v>
      </c>
      <c r="AZ3" s="42">
        <f t="shared" si="1"/>
        <v>0</v>
      </c>
      <c r="BA3" s="42">
        <f t="shared" si="1"/>
        <v>0</v>
      </c>
    </row>
    <row r="4" spans="1:53" x14ac:dyDescent="0.2">
      <c r="A4" s="1" t="s">
        <v>118</v>
      </c>
      <c r="B4" s="34">
        <v>0</v>
      </c>
      <c r="C4" s="42">
        <f t="shared" si="2"/>
        <v>0</v>
      </c>
      <c r="D4" s="42">
        <f t="shared" si="1"/>
        <v>0</v>
      </c>
      <c r="E4" s="42">
        <f t="shared" si="1"/>
        <v>0</v>
      </c>
      <c r="F4" s="42">
        <f t="shared" si="1"/>
        <v>0</v>
      </c>
      <c r="G4" s="42">
        <f t="shared" si="1"/>
        <v>0</v>
      </c>
      <c r="H4" s="42">
        <f t="shared" si="1"/>
        <v>0</v>
      </c>
      <c r="I4" s="42">
        <f t="shared" si="1"/>
        <v>0</v>
      </c>
      <c r="J4" s="42">
        <f t="shared" si="1"/>
        <v>0</v>
      </c>
      <c r="K4" s="42">
        <f t="shared" si="1"/>
        <v>0</v>
      </c>
      <c r="L4" s="42">
        <f t="shared" si="1"/>
        <v>0</v>
      </c>
      <c r="M4" s="42">
        <f t="shared" si="1"/>
        <v>0</v>
      </c>
      <c r="N4" s="42">
        <f t="shared" si="1"/>
        <v>0</v>
      </c>
      <c r="O4" s="42">
        <f t="shared" si="1"/>
        <v>0</v>
      </c>
      <c r="P4" s="42">
        <f t="shared" si="1"/>
        <v>0</v>
      </c>
      <c r="Q4" s="42">
        <f t="shared" si="1"/>
        <v>0</v>
      </c>
      <c r="R4" s="42">
        <f t="shared" si="1"/>
        <v>0</v>
      </c>
      <c r="S4" s="42">
        <f t="shared" si="1"/>
        <v>0</v>
      </c>
      <c r="T4" s="42">
        <f t="shared" si="1"/>
        <v>0</v>
      </c>
      <c r="U4" s="42">
        <f t="shared" si="1"/>
        <v>0</v>
      </c>
      <c r="V4" s="42">
        <f t="shared" si="1"/>
        <v>0</v>
      </c>
      <c r="W4" s="42">
        <f t="shared" si="1"/>
        <v>0</v>
      </c>
      <c r="X4" s="42">
        <f t="shared" si="1"/>
        <v>0</v>
      </c>
      <c r="Y4" s="42">
        <f t="shared" si="1"/>
        <v>0</v>
      </c>
      <c r="Z4" s="42">
        <f t="shared" si="1"/>
        <v>0</v>
      </c>
      <c r="AA4" s="42">
        <f t="shared" si="1"/>
        <v>0</v>
      </c>
      <c r="AB4" s="42">
        <f t="shared" si="1"/>
        <v>0</v>
      </c>
      <c r="AC4" s="42">
        <f t="shared" si="1"/>
        <v>0</v>
      </c>
      <c r="AD4" s="42">
        <f t="shared" si="1"/>
        <v>0</v>
      </c>
      <c r="AE4" s="42">
        <f t="shared" si="1"/>
        <v>0</v>
      </c>
      <c r="AF4" s="42">
        <f t="shared" si="1"/>
        <v>0</v>
      </c>
      <c r="AG4" s="42">
        <f t="shared" si="1"/>
        <v>0</v>
      </c>
      <c r="AH4" s="42">
        <f t="shared" si="1"/>
        <v>0</v>
      </c>
      <c r="AI4" s="42">
        <f t="shared" si="1"/>
        <v>0</v>
      </c>
      <c r="AJ4" s="42">
        <f t="shared" si="1"/>
        <v>0</v>
      </c>
      <c r="AK4" s="42">
        <f t="shared" si="1"/>
        <v>0</v>
      </c>
      <c r="AL4" s="42">
        <f t="shared" si="1"/>
        <v>0</v>
      </c>
      <c r="AM4" s="42">
        <f t="shared" si="1"/>
        <v>0</v>
      </c>
      <c r="AN4" s="42">
        <f t="shared" si="1"/>
        <v>0</v>
      </c>
      <c r="AO4" s="42">
        <f t="shared" si="1"/>
        <v>0</v>
      </c>
      <c r="AP4" s="42">
        <f t="shared" si="1"/>
        <v>0</v>
      </c>
      <c r="AQ4" s="42">
        <f t="shared" si="1"/>
        <v>0</v>
      </c>
      <c r="AR4" s="42">
        <f t="shared" si="1"/>
        <v>0</v>
      </c>
      <c r="AS4" s="42">
        <f t="shared" si="1"/>
        <v>0</v>
      </c>
      <c r="AT4" s="42">
        <f t="shared" si="1"/>
        <v>0</v>
      </c>
      <c r="AU4" s="42">
        <f t="shared" si="1"/>
        <v>0</v>
      </c>
      <c r="AV4" s="42">
        <f t="shared" si="1"/>
        <v>0</v>
      </c>
      <c r="AW4" s="42">
        <f t="shared" si="1"/>
        <v>0</v>
      </c>
      <c r="AX4" s="42">
        <f t="shared" si="1"/>
        <v>0</v>
      </c>
      <c r="AY4" s="42">
        <f t="shared" si="1"/>
        <v>0</v>
      </c>
      <c r="AZ4" s="42">
        <f t="shared" si="1"/>
        <v>0</v>
      </c>
      <c r="BA4" s="42">
        <f t="shared" si="1"/>
        <v>0</v>
      </c>
    </row>
    <row r="5" spans="1:53" x14ac:dyDescent="0.2">
      <c r="A5" s="1" t="s">
        <v>119</v>
      </c>
      <c r="B5" s="34">
        <v>0</v>
      </c>
      <c r="C5" s="42">
        <f t="shared" si="2"/>
        <v>0</v>
      </c>
      <c r="D5" s="42">
        <f t="shared" si="1"/>
        <v>0</v>
      </c>
      <c r="E5" s="42">
        <f t="shared" si="1"/>
        <v>0</v>
      </c>
      <c r="F5" s="42">
        <f t="shared" si="1"/>
        <v>0</v>
      </c>
      <c r="G5" s="42">
        <f t="shared" si="1"/>
        <v>0</v>
      </c>
      <c r="H5" s="42">
        <f t="shared" si="1"/>
        <v>0</v>
      </c>
      <c r="I5" s="42">
        <f t="shared" si="1"/>
        <v>0</v>
      </c>
      <c r="J5" s="42">
        <f t="shared" si="1"/>
        <v>0</v>
      </c>
      <c r="K5" s="42">
        <f t="shared" si="1"/>
        <v>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  <c r="AA5" s="42">
        <f t="shared" si="1"/>
        <v>0</v>
      </c>
      <c r="AB5" s="42">
        <f t="shared" si="1"/>
        <v>0</v>
      </c>
      <c r="AC5" s="42">
        <f t="shared" si="1"/>
        <v>0</v>
      </c>
      <c r="AD5" s="42">
        <f t="shared" si="1"/>
        <v>0</v>
      </c>
      <c r="AE5" s="42">
        <f t="shared" si="1"/>
        <v>0</v>
      </c>
      <c r="AF5" s="42">
        <f t="shared" si="1"/>
        <v>0</v>
      </c>
      <c r="AG5" s="42">
        <f t="shared" si="1"/>
        <v>0</v>
      </c>
      <c r="AH5" s="42">
        <f t="shared" si="1"/>
        <v>0</v>
      </c>
      <c r="AI5" s="42">
        <f t="shared" si="1"/>
        <v>0</v>
      </c>
      <c r="AJ5" s="42">
        <f t="shared" si="1"/>
        <v>0</v>
      </c>
      <c r="AK5" s="42">
        <f t="shared" si="1"/>
        <v>0</v>
      </c>
      <c r="AL5" s="42">
        <f t="shared" si="1"/>
        <v>0</v>
      </c>
      <c r="AM5" s="42">
        <f t="shared" si="1"/>
        <v>0</v>
      </c>
      <c r="AN5" s="42">
        <f t="shared" si="1"/>
        <v>0</v>
      </c>
      <c r="AO5" s="42">
        <f t="shared" si="1"/>
        <v>0</v>
      </c>
      <c r="AP5" s="42">
        <f t="shared" si="1"/>
        <v>0</v>
      </c>
      <c r="AQ5" s="42">
        <f t="shared" si="1"/>
        <v>0</v>
      </c>
      <c r="AR5" s="42">
        <f t="shared" si="1"/>
        <v>0</v>
      </c>
      <c r="AS5" s="42">
        <f t="shared" si="1"/>
        <v>0</v>
      </c>
      <c r="AT5" s="42">
        <f t="shared" si="1"/>
        <v>0</v>
      </c>
      <c r="AU5" s="42">
        <f t="shared" si="1"/>
        <v>0</v>
      </c>
      <c r="AV5" s="42">
        <f t="shared" si="1"/>
        <v>0</v>
      </c>
      <c r="AW5" s="42">
        <f t="shared" si="1"/>
        <v>0</v>
      </c>
      <c r="AX5" s="42">
        <f t="shared" si="1"/>
        <v>0</v>
      </c>
      <c r="AY5" s="42">
        <f t="shared" si="1"/>
        <v>0</v>
      </c>
      <c r="AZ5" s="42">
        <f t="shared" si="1"/>
        <v>0</v>
      </c>
      <c r="BA5" s="42">
        <f t="shared" si="1"/>
        <v>0</v>
      </c>
    </row>
    <row r="6" spans="1:53" x14ac:dyDescent="0.2">
      <c r="A6" s="1" t="s">
        <v>120</v>
      </c>
      <c r="B6" s="34">
        <v>0</v>
      </c>
      <c r="C6" s="42">
        <f t="shared" si="2"/>
        <v>0</v>
      </c>
      <c r="D6" s="42">
        <f t="shared" si="1"/>
        <v>0</v>
      </c>
      <c r="E6" s="42">
        <f t="shared" si="1"/>
        <v>0</v>
      </c>
      <c r="F6" s="42">
        <f t="shared" si="1"/>
        <v>0</v>
      </c>
      <c r="G6" s="42">
        <f t="shared" si="1"/>
        <v>0</v>
      </c>
      <c r="H6" s="42">
        <f t="shared" si="1"/>
        <v>0</v>
      </c>
      <c r="I6" s="42">
        <f t="shared" si="1"/>
        <v>0</v>
      </c>
      <c r="J6" s="42">
        <f t="shared" si="1"/>
        <v>0</v>
      </c>
      <c r="K6" s="42">
        <f t="shared" si="1"/>
        <v>0</v>
      </c>
      <c r="L6" s="42">
        <f t="shared" si="1"/>
        <v>0</v>
      </c>
      <c r="M6" s="42">
        <f t="shared" si="1"/>
        <v>0</v>
      </c>
      <c r="N6" s="42">
        <f t="shared" si="1"/>
        <v>0</v>
      </c>
      <c r="O6" s="42">
        <f t="shared" si="1"/>
        <v>0</v>
      </c>
      <c r="P6" s="42">
        <f t="shared" si="1"/>
        <v>0</v>
      </c>
      <c r="Q6" s="42">
        <f t="shared" si="1"/>
        <v>0</v>
      </c>
      <c r="R6" s="42">
        <f t="shared" si="1"/>
        <v>0</v>
      </c>
      <c r="S6" s="42">
        <f t="shared" si="1"/>
        <v>0</v>
      </c>
      <c r="T6" s="42">
        <f t="shared" si="1"/>
        <v>0</v>
      </c>
      <c r="U6" s="42">
        <f t="shared" si="1"/>
        <v>0</v>
      </c>
      <c r="V6" s="42">
        <f t="shared" si="1"/>
        <v>0</v>
      </c>
      <c r="W6" s="42">
        <f t="shared" si="1"/>
        <v>0</v>
      </c>
      <c r="X6" s="42">
        <f t="shared" si="1"/>
        <v>0</v>
      </c>
      <c r="Y6" s="42">
        <f t="shared" si="1"/>
        <v>0</v>
      </c>
      <c r="Z6" s="42">
        <f t="shared" si="1"/>
        <v>0</v>
      </c>
      <c r="AA6" s="42">
        <f t="shared" si="1"/>
        <v>0</v>
      </c>
      <c r="AB6" s="42">
        <f t="shared" si="1"/>
        <v>0</v>
      </c>
      <c r="AC6" s="42">
        <f t="shared" si="1"/>
        <v>0</v>
      </c>
      <c r="AD6" s="42">
        <f t="shared" si="1"/>
        <v>0</v>
      </c>
      <c r="AE6" s="42">
        <f t="shared" si="1"/>
        <v>0</v>
      </c>
      <c r="AF6" s="42">
        <f t="shared" si="1"/>
        <v>0</v>
      </c>
      <c r="AG6" s="42">
        <f t="shared" si="1"/>
        <v>0</v>
      </c>
      <c r="AH6" s="42">
        <f t="shared" si="1"/>
        <v>0</v>
      </c>
      <c r="AI6" s="42">
        <f t="shared" si="1"/>
        <v>0</v>
      </c>
      <c r="AJ6" s="42">
        <f t="shared" si="1"/>
        <v>0</v>
      </c>
      <c r="AK6" s="42">
        <f t="shared" si="1"/>
        <v>0</v>
      </c>
      <c r="AL6" s="42">
        <f t="shared" si="1"/>
        <v>0</v>
      </c>
      <c r="AM6" s="42">
        <f t="shared" si="1"/>
        <v>0</v>
      </c>
      <c r="AN6" s="42">
        <f t="shared" si="1"/>
        <v>0</v>
      </c>
      <c r="AO6" s="42">
        <f t="shared" si="1"/>
        <v>0</v>
      </c>
      <c r="AP6" s="42">
        <f t="shared" si="1"/>
        <v>0</v>
      </c>
      <c r="AQ6" s="42">
        <f t="shared" si="1"/>
        <v>0</v>
      </c>
      <c r="AR6" s="42">
        <f t="shared" si="1"/>
        <v>0</v>
      </c>
      <c r="AS6" s="42">
        <f t="shared" si="1"/>
        <v>0</v>
      </c>
      <c r="AT6" s="42">
        <f t="shared" si="1"/>
        <v>0</v>
      </c>
      <c r="AU6" s="42">
        <f t="shared" si="1"/>
        <v>0</v>
      </c>
      <c r="AV6" s="42">
        <f t="shared" si="1"/>
        <v>0</v>
      </c>
      <c r="AW6" s="42">
        <f t="shared" si="1"/>
        <v>0</v>
      </c>
      <c r="AX6" s="42">
        <f t="shared" si="1"/>
        <v>0</v>
      </c>
      <c r="AY6" s="42">
        <f t="shared" si="1"/>
        <v>0</v>
      </c>
      <c r="AZ6" s="42">
        <f t="shared" si="1"/>
        <v>0</v>
      </c>
      <c r="BA6" s="42">
        <f t="shared" si="1"/>
        <v>0</v>
      </c>
    </row>
    <row r="7" spans="1:53" x14ac:dyDescent="0.2">
      <c r="A7" s="1" t="s">
        <v>121</v>
      </c>
      <c r="B7" s="34">
        <v>0</v>
      </c>
      <c r="C7" s="42">
        <f t="shared" si="2"/>
        <v>0</v>
      </c>
      <c r="D7" s="42">
        <f t="shared" si="1"/>
        <v>0</v>
      </c>
      <c r="E7" s="42">
        <f t="shared" si="1"/>
        <v>0</v>
      </c>
      <c r="F7" s="42">
        <f t="shared" si="1"/>
        <v>0</v>
      </c>
      <c r="G7" s="42">
        <f t="shared" si="1"/>
        <v>0</v>
      </c>
      <c r="H7" s="42">
        <f t="shared" si="1"/>
        <v>0</v>
      </c>
      <c r="I7" s="42">
        <f t="shared" si="1"/>
        <v>0</v>
      </c>
      <c r="J7" s="42">
        <f t="shared" si="1"/>
        <v>0</v>
      </c>
      <c r="K7" s="42">
        <f t="shared" si="1"/>
        <v>0</v>
      </c>
      <c r="L7" s="42">
        <f t="shared" si="1"/>
        <v>0</v>
      </c>
      <c r="M7" s="42">
        <f t="shared" si="1"/>
        <v>0</v>
      </c>
      <c r="N7" s="42">
        <f t="shared" si="1"/>
        <v>0</v>
      </c>
      <c r="O7" s="42">
        <f t="shared" si="1"/>
        <v>0</v>
      </c>
      <c r="P7" s="42">
        <f t="shared" si="1"/>
        <v>0</v>
      </c>
      <c r="Q7" s="42">
        <f t="shared" si="1"/>
        <v>0</v>
      </c>
      <c r="R7" s="42">
        <f t="shared" si="1"/>
        <v>0</v>
      </c>
      <c r="S7" s="42">
        <f t="shared" si="1"/>
        <v>0</v>
      </c>
      <c r="T7" s="42">
        <f t="shared" si="1"/>
        <v>0</v>
      </c>
      <c r="U7" s="42">
        <f t="shared" si="1"/>
        <v>0</v>
      </c>
      <c r="V7" s="42">
        <f t="shared" si="1"/>
        <v>0</v>
      </c>
      <c r="W7" s="42">
        <f t="shared" si="1"/>
        <v>0</v>
      </c>
      <c r="X7" s="42">
        <f t="shared" ref="D7:BA9" si="3">W7</f>
        <v>0</v>
      </c>
      <c r="Y7" s="42">
        <f t="shared" si="3"/>
        <v>0</v>
      </c>
      <c r="Z7" s="42">
        <f t="shared" si="3"/>
        <v>0</v>
      </c>
      <c r="AA7" s="42">
        <f t="shared" si="3"/>
        <v>0</v>
      </c>
      <c r="AB7" s="42">
        <f t="shared" si="3"/>
        <v>0</v>
      </c>
      <c r="AC7" s="42">
        <f t="shared" si="3"/>
        <v>0</v>
      </c>
      <c r="AD7" s="42">
        <f t="shared" si="3"/>
        <v>0</v>
      </c>
      <c r="AE7" s="42">
        <f t="shared" si="3"/>
        <v>0</v>
      </c>
      <c r="AF7" s="42">
        <f t="shared" si="3"/>
        <v>0</v>
      </c>
      <c r="AG7" s="42">
        <f t="shared" si="3"/>
        <v>0</v>
      </c>
      <c r="AH7" s="42">
        <f t="shared" si="3"/>
        <v>0</v>
      </c>
      <c r="AI7" s="42">
        <f t="shared" si="3"/>
        <v>0</v>
      </c>
      <c r="AJ7" s="42">
        <f t="shared" si="3"/>
        <v>0</v>
      </c>
      <c r="AK7" s="42">
        <f t="shared" si="3"/>
        <v>0</v>
      </c>
      <c r="AL7" s="42">
        <f t="shared" si="3"/>
        <v>0</v>
      </c>
      <c r="AM7" s="42">
        <f t="shared" si="3"/>
        <v>0</v>
      </c>
      <c r="AN7" s="42">
        <f t="shared" si="3"/>
        <v>0</v>
      </c>
      <c r="AO7" s="42">
        <f t="shared" si="3"/>
        <v>0</v>
      </c>
      <c r="AP7" s="42">
        <f t="shared" si="3"/>
        <v>0</v>
      </c>
      <c r="AQ7" s="42">
        <f t="shared" si="3"/>
        <v>0</v>
      </c>
      <c r="AR7" s="42">
        <f t="shared" si="3"/>
        <v>0</v>
      </c>
      <c r="AS7" s="42">
        <f t="shared" si="3"/>
        <v>0</v>
      </c>
      <c r="AT7" s="42">
        <f t="shared" si="3"/>
        <v>0</v>
      </c>
      <c r="AU7" s="42">
        <f t="shared" si="3"/>
        <v>0</v>
      </c>
      <c r="AV7" s="42">
        <f t="shared" si="3"/>
        <v>0</v>
      </c>
      <c r="AW7" s="42">
        <f t="shared" si="3"/>
        <v>0</v>
      </c>
      <c r="AX7" s="42">
        <f t="shared" si="3"/>
        <v>0</v>
      </c>
      <c r="AY7" s="42">
        <f t="shared" si="3"/>
        <v>0</v>
      </c>
      <c r="AZ7" s="42">
        <f t="shared" si="3"/>
        <v>0</v>
      </c>
      <c r="BA7" s="42">
        <f t="shared" si="3"/>
        <v>0</v>
      </c>
    </row>
    <row r="8" spans="1:53" x14ac:dyDescent="0.2">
      <c r="A8" s="1" t="s">
        <v>122</v>
      </c>
      <c r="B8" s="34">
        <v>0</v>
      </c>
      <c r="C8" s="42">
        <f t="shared" si="2"/>
        <v>0</v>
      </c>
      <c r="D8" s="42">
        <f t="shared" si="3"/>
        <v>0</v>
      </c>
      <c r="E8" s="42">
        <f t="shared" si="3"/>
        <v>0</v>
      </c>
      <c r="F8" s="42">
        <f t="shared" si="3"/>
        <v>0</v>
      </c>
      <c r="G8" s="42">
        <f t="shared" si="3"/>
        <v>0</v>
      </c>
      <c r="H8" s="42">
        <f t="shared" si="3"/>
        <v>0</v>
      </c>
      <c r="I8" s="42">
        <f t="shared" si="3"/>
        <v>0</v>
      </c>
      <c r="J8" s="42">
        <f t="shared" si="3"/>
        <v>0</v>
      </c>
      <c r="K8" s="42">
        <f t="shared" si="3"/>
        <v>0</v>
      </c>
      <c r="L8" s="42">
        <f t="shared" si="3"/>
        <v>0</v>
      </c>
      <c r="M8" s="42">
        <f t="shared" si="3"/>
        <v>0</v>
      </c>
      <c r="N8" s="42">
        <f t="shared" si="3"/>
        <v>0</v>
      </c>
      <c r="O8" s="42">
        <f t="shared" si="3"/>
        <v>0</v>
      </c>
      <c r="P8" s="42">
        <f t="shared" si="3"/>
        <v>0</v>
      </c>
      <c r="Q8" s="42">
        <f t="shared" si="3"/>
        <v>0</v>
      </c>
      <c r="R8" s="42">
        <f t="shared" si="3"/>
        <v>0</v>
      </c>
      <c r="S8" s="42">
        <f t="shared" si="3"/>
        <v>0</v>
      </c>
      <c r="T8" s="42">
        <f t="shared" si="3"/>
        <v>0</v>
      </c>
      <c r="U8" s="42">
        <f t="shared" si="3"/>
        <v>0</v>
      </c>
      <c r="V8" s="42">
        <f t="shared" si="3"/>
        <v>0</v>
      </c>
      <c r="W8" s="42">
        <f t="shared" si="3"/>
        <v>0</v>
      </c>
      <c r="X8" s="42">
        <f t="shared" si="3"/>
        <v>0</v>
      </c>
      <c r="Y8" s="42">
        <f t="shared" si="3"/>
        <v>0</v>
      </c>
      <c r="Z8" s="42">
        <f t="shared" si="3"/>
        <v>0</v>
      </c>
      <c r="AA8" s="42">
        <f t="shared" si="3"/>
        <v>0</v>
      </c>
      <c r="AB8" s="42">
        <f t="shared" si="3"/>
        <v>0</v>
      </c>
      <c r="AC8" s="42">
        <f t="shared" si="3"/>
        <v>0</v>
      </c>
      <c r="AD8" s="42">
        <f t="shared" si="3"/>
        <v>0</v>
      </c>
      <c r="AE8" s="42">
        <f t="shared" si="3"/>
        <v>0</v>
      </c>
      <c r="AF8" s="42">
        <f t="shared" si="3"/>
        <v>0</v>
      </c>
      <c r="AG8" s="42">
        <f t="shared" si="3"/>
        <v>0</v>
      </c>
      <c r="AH8" s="42">
        <f t="shared" si="3"/>
        <v>0</v>
      </c>
      <c r="AI8" s="42">
        <f t="shared" si="3"/>
        <v>0</v>
      </c>
      <c r="AJ8" s="42">
        <f t="shared" si="3"/>
        <v>0</v>
      </c>
      <c r="AK8" s="42">
        <f t="shared" si="3"/>
        <v>0</v>
      </c>
      <c r="AL8" s="42">
        <f t="shared" si="3"/>
        <v>0</v>
      </c>
      <c r="AM8" s="42">
        <f t="shared" si="3"/>
        <v>0</v>
      </c>
      <c r="AN8" s="42">
        <f t="shared" si="3"/>
        <v>0</v>
      </c>
      <c r="AO8" s="42">
        <f t="shared" si="3"/>
        <v>0</v>
      </c>
      <c r="AP8" s="42">
        <f t="shared" si="3"/>
        <v>0</v>
      </c>
      <c r="AQ8" s="42">
        <f t="shared" si="3"/>
        <v>0</v>
      </c>
      <c r="AR8" s="42">
        <f t="shared" si="3"/>
        <v>0</v>
      </c>
      <c r="AS8" s="42">
        <f t="shared" si="3"/>
        <v>0</v>
      </c>
      <c r="AT8" s="42">
        <f t="shared" si="3"/>
        <v>0</v>
      </c>
      <c r="AU8" s="42">
        <f t="shared" si="3"/>
        <v>0</v>
      </c>
      <c r="AV8" s="42">
        <f t="shared" si="3"/>
        <v>0</v>
      </c>
      <c r="AW8" s="42">
        <f t="shared" si="3"/>
        <v>0</v>
      </c>
      <c r="AX8" s="42">
        <f t="shared" si="3"/>
        <v>0</v>
      </c>
      <c r="AY8" s="42">
        <f t="shared" si="3"/>
        <v>0</v>
      </c>
      <c r="AZ8" s="42">
        <f t="shared" si="3"/>
        <v>0</v>
      </c>
      <c r="BA8" s="42">
        <f t="shared" si="3"/>
        <v>0</v>
      </c>
    </row>
    <row r="9" spans="1:53" x14ac:dyDescent="0.2">
      <c r="A9" s="1" t="s">
        <v>123</v>
      </c>
      <c r="B9" s="34">
        <f t="shared" ref="B9" si="4">B6</f>
        <v>0</v>
      </c>
      <c r="C9" s="42">
        <f t="shared" si="2"/>
        <v>0</v>
      </c>
      <c r="D9" s="42">
        <f t="shared" si="3"/>
        <v>0</v>
      </c>
      <c r="E9" s="42">
        <f t="shared" si="3"/>
        <v>0</v>
      </c>
      <c r="F9" s="42">
        <f t="shared" si="3"/>
        <v>0</v>
      </c>
      <c r="G9" s="42">
        <f t="shared" si="3"/>
        <v>0</v>
      </c>
      <c r="H9" s="42">
        <f t="shared" si="3"/>
        <v>0</v>
      </c>
      <c r="I9" s="42">
        <f t="shared" si="3"/>
        <v>0</v>
      </c>
      <c r="J9" s="42">
        <f t="shared" si="3"/>
        <v>0</v>
      </c>
      <c r="K9" s="42">
        <f t="shared" si="3"/>
        <v>0</v>
      </c>
      <c r="L9" s="42">
        <f t="shared" si="3"/>
        <v>0</v>
      </c>
      <c r="M9" s="42">
        <f t="shared" si="3"/>
        <v>0</v>
      </c>
      <c r="N9" s="42">
        <f t="shared" si="3"/>
        <v>0</v>
      </c>
      <c r="O9" s="42">
        <f t="shared" si="3"/>
        <v>0</v>
      </c>
      <c r="P9" s="42">
        <f t="shared" si="3"/>
        <v>0</v>
      </c>
      <c r="Q9" s="42">
        <f t="shared" si="3"/>
        <v>0</v>
      </c>
      <c r="R9" s="42">
        <f t="shared" si="3"/>
        <v>0</v>
      </c>
      <c r="S9" s="42">
        <f t="shared" si="3"/>
        <v>0</v>
      </c>
      <c r="T9" s="42">
        <f t="shared" si="3"/>
        <v>0</v>
      </c>
      <c r="U9" s="42">
        <f t="shared" si="3"/>
        <v>0</v>
      </c>
      <c r="V9" s="42">
        <f t="shared" si="3"/>
        <v>0</v>
      </c>
      <c r="W9" s="42">
        <f t="shared" si="3"/>
        <v>0</v>
      </c>
      <c r="X9" s="42">
        <f t="shared" si="3"/>
        <v>0</v>
      </c>
      <c r="Y9" s="42">
        <f t="shared" si="3"/>
        <v>0</v>
      </c>
      <c r="Z9" s="42">
        <f t="shared" si="3"/>
        <v>0</v>
      </c>
      <c r="AA9" s="42">
        <f t="shared" si="3"/>
        <v>0</v>
      </c>
      <c r="AB9" s="42">
        <f t="shared" si="3"/>
        <v>0</v>
      </c>
      <c r="AC9" s="42">
        <f t="shared" si="3"/>
        <v>0</v>
      </c>
      <c r="AD9" s="42">
        <f t="shared" si="3"/>
        <v>0</v>
      </c>
      <c r="AE9" s="42">
        <f t="shared" si="3"/>
        <v>0</v>
      </c>
      <c r="AF9" s="42">
        <f t="shared" si="3"/>
        <v>0</v>
      </c>
      <c r="AG9" s="42">
        <f t="shared" si="3"/>
        <v>0</v>
      </c>
      <c r="AH9" s="42">
        <f t="shared" si="3"/>
        <v>0</v>
      </c>
      <c r="AI9" s="42">
        <f t="shared" si="3"/>
        <v>0</v>
      </c>
      <c r="AJ9" s="42">
        <f t="shared" si="3"/>
        <v>0</v>
      </c>
      <c r="AK9" s="42">
        <f t="shared" si="3"/>
        <v>0</v>
      </c>
      <c r="AL9" s="42">
        <f t="shared" si="3"/>
        <v>0</v>
      </c>
      <c r="AM9" s="42">
        <f t="shared" si="3"/>
        <v>0</v>
      </c>
      <c r="AN9" s="42">
        <f t="shared" si="3"/>
        <v>0</v>
      </c>
      <c r="AO9" s="42">
        <f t="shared" si="3"/>
        <v>0</v>
      </c>
      <c r="AP9" s="42">
        <f t="shared" si="3"/>
        <v>0</v>
      </c>
      <c r="AQ9" s="42">
        <f t="shared" si="3"/>
        <v>0</v>
      </c>
      <c r="AR9" s="42">
        <f t="shared" si="3"/>
        <v>0</v>
      </c>
      <c r="AS9" s="42">
        <f t="shared" si="3"/>
        <v>0</v>
      </c>
      <c r="AT9" s="42">
        <f t="shared" si="3"/>
        <v>0</v>
      </c>
      <c r="AU9" s="42">
        <f t="shared" si="3"/>
        <v>0</v>
      </c>
      <c r="AV9" s="42">
        <f t="shared" si="3"/>
        <v>0</v>
      </c>
      <c r="AW9" s="42">
        <f t="shared" si="3"/>
        <v>0</v>
      </c>
      <c r="AX9" s="42">
        <f t="shared" si="3"/>
        <v>0</v>
      </c>
      <c r="AY9" s="42">
        <f t="shared" si="3"/>
        <v>0</v>
      </c>
      <c r="AZ9" s="42">
        <f t="shared" si="3"/>
        <v>0</v>
      </c>
      <c r="BA9" s="42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Y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f t="shared" si="8"/>
        <v>0</v>
      </c>
      <c r="Y9" s="34">
        <f t="shared" si="8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Y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f t="shared" si="8"/>
        <v>0</v>
      </c>
      <c r="Y9" s="34">
        <f t="shared" si="8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topLeftCell="T1" workbookViewId="0">
      <selection activeCell="D16" sqref="D16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Y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f t="shared" si="8"/>
        <v>0</v>
      </c>
      <c r="Y9" s="34">
        <f t="shared" si="8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f t="shared" ref="B7:AG7" si="6">B3</f>
        <v>0</v>
      </c>
      <c r="C7" s="34">
        <f t="shared" si="6"/>
        <v>0</v>
      </c>
      <c r="D7" s="34">
        <f t="shared" si="6"/>
        <v>0</v>
      </c>
      <c r="E7" s="34">
        <f t="shared" si="6"/>
        <v>0</v>
      </c>
      <c r="F7" s="34">
        <f t="shared" si="6"/>
        <v>0</v>
      </c>
      <c r="G7" s="34">
        <f t="shared" si="6"/>
        <v>0</v>
      </c>
      <c r="H7" s="34">
        <f t="shared" si="6"/>
        <v>0</v>
      </c>
      <c r="I7" s="34">
        <f t="shared" si="6"/>
        <v>0</v>
      </c>
      <c r="J7" s="34">
        <f t="shared" si="6"/>
        <v>0</v>
      </c>
      <c r="K7" s="34">
        <f t="shared" si="6"/>
        <v>0</v>
      </c>
      <c r="L7" s="34">
        <f t="shared" si="6"/>
        <v>0</v>
      </c>
      <c r="M7" s="34">
        <f t="shared" si="6"/>
        <v>0</v>
      </c>
      <c r="N7" s="34">
        <f t="shared" si="6"/>
        <v>0</v>
      </c>
      <c r="O7" s="34">
        <f t="shared" si="6"/>
        <v>0</v>
      </c>
      <c r="P7" s="34">
        <f t="shared" si="6"/>
        <v>0</v>
      </c>
      <c r="Q7" s="34">
        <f t="shared" si="6"/>
        <v>0</v>
      </c>
      <c r="R7" s="34">
        <f t="shared" si="6"/>
        <v>0</v>
      </c>
      <c r="S7" s="34">
        <f t="shared" si="6"/>
        <v>0</v>
      </c>
      <c r="T7" s="34">
        <f t="shared" si="6"/>
        <v>0</v>
      </c>
      <c r="U7" s="34">
        <f t="shared" si="6"/>
        <v>0</v>
      </c>
      <c r="V7" s="34">
        <f t="shared" si="6"/>
        <v>0</v>
      </c>
      <c r="W7" s="34">
        <f t="shared" si="6"/>
        <v>0</v>
      </c>
      <c r="X7" s="34">
        <f t="shared" si="6"/>
        <v>0</v>
      </c>
      <c r="Y7" s="34">
        <f t="shared" si="6"/>
        <v>0</v>
      </c>
      <c r="Z7" s="34">
        <f t="shared" si="6"/>
        <v>0</v>
      </c>
      <c r="AA7" s="34">
        <f t="shared" si="6"/>
        <v>0</v>
      </c>
      <c r="AB7" s="34">
        <f t="shared" si="6"/>
        <v>0</v>
      </c>
      <c r="AC7" s="34">
        <f t="shared" si="6"/>
        <v>0</v>
      </c>
      <c r="AD7" s="34">
        <f t="shared" si="6"/>
        <v>0</v>
      </c>
      <c r="AE7" s="34">
        <f t="shared" si="6"/>
        <v>0</v>
      </c>
      <c r="AF7" s="34">
        <f t="shared" si="6"/>
        <v>0</v>
      </c>
      <c r="AG7" s="34">
        <f t="shared" si="6"/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AG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f t="shared" si="9"/>
        <v>0</v>
      </c>
      <c r="AA9" s="34">
        <f t="shared" si="9"/>
        <v>0</v>
      </c>
      <c r="AB9" s="34">
        <f t="shared" si="9"/>
        <v>0</v>
      </c>
      <c r="AC9" s="34">
        <f t="shared" si="9"/>
        <v>0</v>
      </c>
      <c r="AD9" s="34">
        <f t="shared" si="9"/>
        <v>0</v>
      </c>
      <c r="AE9" s="34">
        <f t="shared" si="9"/>
        <v>0</v>
      </c>
      <c r="AF9" s="34">
        <f t="shared" si="9"/>
        <v>0</v>
      </c>
      <c r="AG9" s="34">
        <f t="shared" si="9"/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AV15" sqref="AV15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ID'!L9/'Fuel Prices - ID'!$L$20)*(1-'Tax Percentages'!B13)</f>
        <v>1.2415933781686498E-5</v>
      </c>
      <c r="C2" s="34">
        <f>('Fuel Prices - ID'!M9/'Fuel Prices - ID'!$L$20)*(1-'Tax Percentages'!C13)</f>
        <v>1.2260734609415415E-5</v>
      </c>
      <c r="D2" s="34">
        <f>('Fuel Prices - ID'!N9/'Fuel Prices - ID'!$L$20)*(1-'Tax Percentages'!D13)</f>
        <v>1.1738701029958145E-5</v>
      </c>
      <c r="E2" s="34">
        <f>('Fuel Prices - ID'!O9/'Fuel Prices - ID'!$L$20)*(1-'Tax Percentages'!E13)</f>
        <v>1.1648916384842642E-5</v>
      </c>
      <c r="F2" s="34">
        <f>('Fuel Prices - ID'!P9/'Fuel Prices - ID'!$L$20)*(1-'Tax Percentages'!F13)</f>
        <v>1.1508642452279073E-5</v>
      </c>
      <c r="G2" s="34">
        <f>('Fuel Prices - ID'!Q9/'Fuel Prices - ID'!$L$20)*(1-'Tax Percentages'!G13)</f>
        <v>1.1426161422332944E-5</v>
      </c>
      <c r="H2" s="34">
        <f>('Fuel Prices - ID'!R9/'Fuel Prices - ID'!$L$20)*(1-'Tax Percentages'!H13)</f>
        <v>1.1364400148259178E-5</v>
      </c>
      <c r="I2" s="34">
        <f>('Fuel Prices - ID'!S9/'Fuel Prices - ID'!$L$20)*(1-'Tax Percentages'!I13)</f>
        <v>1.1085388977990873E-5</v>
      </c>
      <c r="J2" s="34">
        <f>('Fuel Prices - ID'!T9/'Fuel Prices - ID'!$L$20)*(1-'Tax Percentages'!J13)</f>
        <v>1.0823340202863015E-5</v>
      </c>
      <c r="K2" s="34">
        <f>('Fuel Prices - ID'!U9/'Fuel Prices - ID'!$L$20)*(1-'Tax Percentages'!K13)</f>
        <v>1.1750844158661077E-5</v>
      </c>
      <c r="L2" s="34">
        <f>('Fuel Prices - ID'!V9/'Fuel Prices - ID'!$L$20)*(1-'Tax Percentages'!L13)</f>
        <v>1.1662163434336751E-5</v>
      </c>
      <c r="M2" s="34">
        <f>('Fuel Prices - ID'!W9/'Fuel Prices - ID'!$L$20)*(1-'Tax Percentages'!M13)</f>
        <v>1.1607747872965963E-5</v>
      </c>
      <c r="N2" s="34">
        <f>('Fuel Prices - ID'!X9/'Fuel Prices - ID'!$L$20)*(1-'Tax Percentages'!N13)</f>
        <v>1.1534276426718641E-5</v>
      </c>
      <c r="O2" s="34">
        <f>('Fuel Prices - ID'!Y9/'Fuel Prices - ID'!$L$20)*(1-'Tax Percentages'!O13)</f>
        <v>1.1468234773746209E-5</v>
      </c>
      <c r="P2" s="34">
        <f>('Fuel Prices - ID'!Z9/'Fuel Prices - ID'!$L$20)*(1-'Tax Percentages'!P13)</f>
        <v>1.1443646932272399E-5</v>
      </c>
      <c r="Q2" s="34">
        <f>('Fuel Prices - ID'!AA9/'Fuel Prices - ID'!$L$20)*(1-'Tax Percentages'!Q13)</f>
        <v>1.1424986072947833E-5</v>
      </c>
      <c r="R2" s="34">
        <f>('Fuel Prices - ID'!AB9/'Fuel Prices - ID'!$L$20)*(1-'Tax Percentages'!R13)</f>
        <v>1.141738094755408E-5</v>
      </c>
      <c r="S2" s="34">
        <f>('Fuel Prices - ID'!AC9/'Fuel Prices - ID'!$L$20)*(1-'Tax Percentages'!S13)</f>
        <v>1.1416582722574187E-5</v>
      </c>
      <c r="T2" s="34">
        <f>('Fuel Prices - ID'!AD9/'Fuel Prices - ID'!$L$20)*(1-'Tax Percentages'!T13)</f>
        <v>1.1421326592966458E-5</v>
      </c>
      <c r="U2" s="34">
        <f>('Fuel Prices - ID'!AE9/'Fuel Prices - ID'!$L$20)*(1-'Tax Percentages'!U13)</f>
        <v>1.1451866376146056E-5</v>
      </c>
      <c r="V2" s="34">
        <f>('Fuel Prices - ID'!AF9/'Fuel Prices - ID'!$L$20)*(1-'Tax Percentages'!V13)</f>
        <v>1.1509005119171784E-5</v>
      </c>
      <c r="W2" s="34">
        <f>('Fuel Prices - ID'!AG9/'Fuel Prices - ID'!$L$20)*(1-'Tax Percentages'!W13)</f>
        <v>1.1487019751945487E-5</v>
      </c>
      <c r="X2" s="34">
        <f>('Fuel Prices - ID'!AH9/'Fuel Prices - ID'!$L$20)*(1-'Tax Percentages'!X13)</f>
        <v>1.1471097599000825E-5</v>
      </c>
      <c r="Y2" s="34">
        <f>('Fuel Prices - ID'!AI9/'Fuel Prices - ID'!$L$20)*(1-'Tax Percentages'!Y13)</f>
        <v>1.1458674846822178E-5</v>
      </c>
      <c r="Z2" s="34">
        <f>('Fuel Prices - ID'!AJ9/'Fuel Prices - ID'!$L$20)*(1-'Tax Percentages'!Z13)</f>
        <v>1.1451801975922502E-5</v>
      </c>
      <c r="AA2" s="34">
        <f>('Fuel Prices - ID'!AK9/'Fuel Prices - ID'!$L$20)*(1-'Tax Percentages'!AA13)</f>
        <v>1.1450308085211253E-5</v>
      </c>
      <c r="AB2" s="34">
        <f>('Fuel Prices - ID'!AL9/'Fuel Prices - ID'!$L$20)*(1-'Tax Percentages'!AB13)</f>
        <v>1.1450913644569331E-5</v>
      </c>
      <c r="AC2" s="34">
        <f>('Fuel Prices - ID'!AM9/'Fuel Prices - ID'!$L$20)*(1-'Tax Percentages'!AC13)</f>
        <v>1.1453270696534922E-5</v>
      </c>
      <c r="AD2" s="34">
        <f>('Fuel Prices - ID'!AN9/'Fuel Prices - ID'!$L$20)*(1-'Tax Percentages'!AD13)</f>
        <v>1.1456533400987726E-5</v>
      </c>
      <c r="AE2" s="34">
        <f>('Fuel Prices - ID'!AO9/'Fuel Prices - ID'!$L$20)*(1-'Tax Percentages'!AE13)</f>
        <v>1.1460165280843503E-5</v>
      </c>
      <c r="AF2" s="34">
        <f>('Fuel Prices - ID'!AP9/'Fuel Prices - ID'!$L$20)*(1-'Tax Percentages'!AF13)</f>
        <v>1.1463696070650507E-5</v>
      </c>
      <c r="AG2" s="34">
        <f>('Fuel Prices - ID'!AQ9/'Fuel Prices - ID'!$L$20)*(1-'Tax Percentages'!AG13)</f>
        <v>1.1464771497423637E-5</v>
      </c>
      <c r="AH2" s="34">
        <f>('Fuel Prices - ID'!AR9/'Fuel Prices - ID'!$L$20)*(1-'Tax Percentages'!AH13)</f>
        <v>1.14607502590829E-5</v>
      </c>
      <c r="AI2" s="34">
        <f>('Fuel Prices - ID'!AS9/'Fuel Prices - ID'!$L$20)*(1-'Tax Percentages'!AI13)</f>
        <v>1.1458362123368117E-5</v>
      </c>
      <c r="AJ2" s="34">
        <f>('Fuel Prices - ID'!AT9/'Fuel Prices - ID'!$L$20)*(1-'Tax Percentages'!AJ13)</f>
        <v>1.1457204352856054E-5</v>
      </c>
      <c r="AK2" s="34">
        <f>('Fuel Prices - ID'!AU9/'Fuel Prices - ID'!$L$20)*(1-'Tax Percentages'!AK13)</f>
        <v>1.1457070671586405E-5</v>
      </c>
      <c r="AL2" s="34">
        <f>('Fuel Prices - ID'!AV9/'Fuel Prices - ID'!$L$20)*(1-'Tax Percentages'!AL13)</f>
        <v>1.1457549643919489E-5</v>
      </c>
      <c r="AM2" s="34">
        <f>('Fuel Prices - ID'!AW9/'Fuel Prices - ID'!$L$20)*(1-'Tax Percentages'!AM13)</f>
        <v>1.1458207967438417E-5</v>
      </c>
      <c r="AN2" s="34">
        <f>('Fuel Prices - ID'!AX9/'Fuel Prices - ID'!$L$20)*(1-'Tax Percentages'!AN13)</f>
        <v>1.1458871087699244E-5</v>
      </c>
      <c r="AO2" s="34">
        <f>('Fuel Prices - ID'!AY9/'Fuel Prices - ID'!$L$20)*(1-'Tax Percentages'!AO13)</f>
        <v>1.1459380214168728E-5</v>
      </c>
      <c r="AP2" s="34">
        <f>('Fuel Prices - ID'!AZ9/'Fuel Prices - ID'!$L$20)*(1-'Tax Percentages'!AP13)</f>
        <v>1.1459639015367E-5</v>
      </c>
      <c r="AQ2" s="34">
        <f>('Fuel Prices - ID'!BA9/'Fuel Prices - ID'!$L$20)*(1-'Tax Percentages'!AQ13)</f>
        <v>1.1459591173050954E-5</v>
      </c>
      <c r="AR2" s="34">
        <f>('Fuel Prices - ID'!BB9/'Fuel Prices - ID'!$L$20)*(1-'Tax Percentages'!AR13)</f>
        <v>1.1459218000541904E-5</v>
      </c>
      <c r="AS2" s="34">
        <f>('Fuel Prices - ID'!BC9/'Fuel Prices - ID'!$L$20)*(1-'Tax Percentages'!AS13)</f>
        <v>1.1458713137189017E-5</v>
      </c>
      <c r="AT2" s="34">
        <f>('Fuel Prices - ID'!BD9/'Fuel Prices - ID'!$L$20)*(1-'Tax Percentages'!AT13)</f>
        <v>1.1458527944289576E-5</v>
      </c>
      <c r="AU2" s="34">
        <f>('Fuel Prices - ID'!BE9/'Fuel Prices - ID'!$L$20)*(1-'Tax Percentages'!AU13)</f>
        <v>1.1458543018918796E-5</v>
      </c>
      <c r="AV2" s="34">
        <f>('Fuel Prices - ID'!BF9/'Fuel Prices - ID'!$L$20)*(1-'Tax Percentages'!AV13)</f>
        <v>1.1458664715833592E-5</v>
      </c>
      <c r="AW2" s="34">
        <f>('Fuel Prices - ID'!BG9/'Fuel Prices - ID'!$L$20)*(1-'Tax Percentages'!AW13)</f>
        <v>1.1458809628946974E-5</v>
      </c>
      <c r="AX2" s="34">
        <f>('Fuel Prices - ID'!BH9/'Fuel Prices - ID'!$L$20)*(1-'Tax Percentages'!AX13)</f>
        <v>1.1458924173040383E-5</v>
      </c>
      <c r="AY2" s="34">
        <f>('Fuel Prices - ID'!BI9/'Fuel Prices - ID'!$L$20)*(1-'Tax Percentages'!AY13)</f>
        <v>1.1458989282640563E-5</v>
      </c>
      <c r="AZ2" s="34">
        <f>('Fuel Prices - ID'!BJ9/'Fuel Prices - ID'!$L$20)*(1-'Tax Percentages'!AZ13)</f>
        <v>1.1459000027635227E-5</v>
      </c>
      <c r="BA2" s="34">
        <f>('Fuel Prices - ID'!BK9/'Fuel Prices - ID'!$L$20)*(1-'Tax Percentages'!BA13)</f>
        <v>1.1458965465223091E-5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v>0</v>
      </c>
      <c r="AI3" s="34">
        <v>0</v>
      </c>
      <c r="AJ3" s="34">
        <v>0</v>
      </c>
      <c r="AK3" s="34">
        <v>0</v>
      </c>
      <c r="AL3" s="34">
        <v>0</v>
      </c>
      <c r="AM3" s="34">
        <v>0</v>
      </c>
      <c r="AN3" s="34">
        <v>0</v>
      </c>
      <c r="AO3" s="34">
        <v>0</v>
      </c>
      <c r="AP3" s="34">
        <v>0</v>
      </c>
      <c r="AQ3" s="34">
        <v>0</v>
      </c>
      <c r="AR3" s="34">
        <v>0</v>
      </c>
      <c r="AS3" s="34">
        <v>0</v>
      </c>
      <c r="AT3" s="34">
        <v>0</v>
      </c>
      <c r="AU3" s="34">
        <v>0</v>
      </c>
      <c r="AV3" s="34">
        <v>0</v>
      </c>
      <c r="AW3" s="34">
        <v>0</v>
      </c>
      <c r="AX3" s="34">
        <v>0</v>
      </c>
      <c r="AY3" s="34">
        <v>0</v>
      </c>
      <c r="AZ3" s="34">
        <v>0</v>
      </c>
      <c r="BA3" s="34"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>
        <v>0</v>
      </c>
      <c r="AK4" s="34">
        <v>0</v>
      </c>
      <c r="AL4" s="34">
        <v>0</v>
      </c>
      <c r="AM4" s="34">
        <v>0</v>
      </c>
      <c r="AN4" s="34">
        <v>0</v>
      </c>
      <c r="AO4" s="34">
        <v>0</v>
      </c>
      <c r="AP4" s="34">
        <v>0</v>
      </c>
      <c r="AQ4" s="34">
        <v>0</v>
      </c>
      <c r="AR4" s="34">
        <v>0</v>
      </c>
      <c r="AS4" s="34">
        <v>0</v>
      </c>
      <c r="AT4" s="34">
        <v>0</v>
      </c>
      <c r="AU4" s="34">
        <v>0</v>
      </c>
      <c r="AV4" s="34">
        <v>0</v>
      </c>
      <c r="AW4" s="34">
        <v>0</v>
      </c>
      <c r="AX4" s="34">
        <v>0</v>
      </c>
      <c r="AY4" s="34">
        <v>0</v>
      </c>
      <c r="AZ4" s="34">
        <v>0</v>
      </c>
      <c r="BA4" s="34"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>
        <v>0</v>
      </c>
      <c r="AK5" s="34">
        <v>0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34">
        <v>0</v>
      </c>
      <c r="AT5" s="34">
        <v>0</v>
      </c>
      <c r="AU5" s="34">
        <v>0</v>
      </c>
      <c r="AV5" s="34">
        <v>0</v>
      </c>
      <c r="AW5" s="34">
        <v>0</v>
      </c>
      <c r="AX5" s="34">
        <v>0</v>
      </c>
      <c r="AY5" s="34">
        <v>0</v>
      </c>
      <c r="AZ5" s="34">
        <v>0</v>
      </c>
      <c r="BA5" s="34"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>
        <v>0</v>
      </c>
      <c r="AK6" s="34">
        <v>0</v>
      </c>
      <c r="AL6" s="34">
        <v>0</v>
      </c>
      <c r="AM6" s="34">
        <v>0</v>
      </c>
      <c r="AN6" s="34">
        <v>0</v>
      </c>
      <c r="AO6" s="34">
        <v>0</v>
      </c>
      <c r="AP6" s="34">
        <v>0</v>
      </c>
      <c r="AQ6" s="34">
        <v>0</v>
      </c>
      <c r="AR6" s="34">
        <v>0</v>
      </c>
      <c r="AS6" s="34">
        <v>0</v>
      </c>
      <c r="AT6" s="34">
        <v>0</v>
      </c>
      <c r="AU6" s="34">
        <v>0</v>
      </c>
      <c r="AV6" s="34">
        <v>0</v>
      </c>
      <c r="AW6" s="34">
        <v>0</v>
      </c>
      <c r="AX6" s="34">
        <v>0</v>
      </c>
      <c r="AY6" s="34">
        <v>0</v>
      </c>
      <c r="AZ6" s="34">
        <v>0</v>
      </c>
      <c r="BA6" s="34">
        <v>0</v>
      </c>
    </row>
    <row r="7" spans="1:53" x14ac:dyDescent="0.2">
      <c r="A7" s="1" t="s">
        <v>121</v>
      </c>
      <c r="B7" s="34">
        <f t="shared" ref="B7:BA7" si="1">B3</f>
        <v>0</v>
      </c>
      <c r="C7" s="34">
        <f t="shared" si="1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si="1"/>
        <v>0</v>
      </c>
      <c r="Y7" s="34">
        <f t="shared" si="1"/>
        <v>0</v>
      </c>
      <c r="Z7" s="34">
        <f t="shared" si="1"/>
        <v>0</v>
      </c>
      <c r="AA7" s="34">
        <f t="shared" si="1"/>
        <v>0</v>
      </c>
      <c r="AB7" s="34">
        <f t="shared" si="1"/>
        <v>0</v>
      </c>
      <c r="AC7" s="34">
        <f t="shared" si="1"/>
        <v>0</v>
      </c>
      <c r="AD7" s="34">
        <f t="shared" si="1"/>
        <v>0</v>
      </c>
      <c r="AE7" s="34">
        <f t="shared" si="1"/>
        <v>0</v>
      </c>
      <c r="AF7" s="34">
        <f t="shared" si="1"/>
        <v>0</v>
      </c>
      <c r="AG7" s="34">
        <f t="shared" si="1"/>
        <v>0</v>
      </c>
      <c r="AH7" s="34">
        <f t="shared" si="1"/>
        <v>0</v>
      </c>
      <c r="AI7" s="34">
        <f t="shared" si="1"/>
        <v>0</v>
      </c>
      <c r="AJ7" s="34">
        <f t="shared" si="1"/>
        <v>0</v>
      </c>
      <c r="AK7" s="34">
        <f t="shared" si="1"/>
        <v>0</v>
      </c>
      <c r="AL7" s="34">
        <f t="shared" si="1"/>
        <v>0</v>
      </c>
      <c r="AM7" s="34">
        <f t="shared" si="1"/>
        <v>0</v>
      </c>
      <c r="AN7" s="34">
        <f t="shared" si="1"/>
        <v>0</v>
      </c>
      <c r="AO7" s="34">
        <f t="shared" si="1"/>
        <v>0</v>
      </c>
      <c r="AP7" s="34">
        <f t="shared" si="1"/>
        <v>0</v>
      </c>
      <c r="AQ7" s="34">
        <f t="shared" si="1"/>
        <v>0</v>
      </c>
      <c r="AR7" s="34">
        <f t="shared" si="1"/>
        <v>0</v>
      </c>
      <c r="AS7" s="34">
        <f t="shared" si="1"/>
        <v>0</v>
      </c>
      <c r="AT7" s="34">
        <f t="shared" si="1"/>
        <v>0</v>
      </c>
      <c r="AU7" s="34">
        <f t="shared" si="1"/>
        <v>0</v>
      </c>
      <c r="AV7" s="34">
        <f t="shared" si="1"/>
        <v>0</v>
      </c>
      <c r="AW7" s="34">
        <f t="shared" si="1"/>
        <v>0</v>
      </c>
      <c r="AX7" s="34">
        <f t="shared" si="1"/>
        <v>0</v>
      </c>
      <c r="AY7" s="34">
        <f t="shared" si="1"/>
        <v>0</v>
      </c>
      <c r="AZ7" s="34">
        <f t="shared" si="1"/>
        <v>0</v>
      </c>
      <c r="BA7" s="34">
        <f t="shared" si="1"/>
        <v>0</v>
      </c>
    </row>
    <row r="8" spans="1:53" x14ac:dyDescent="0.2">
      <c r="A8" s="1" t="s">
        <v>122</v>
      </c>
      <c r="B8" s="34">
        <v>0</v>
      </c>
      <c r="C8" s="34">
        <f>B8</f>
        <v>0</v>
      </c>
      <c r="D8" s="34">
        <f t="shared" ref="D8:BA8" si="2">C8</f>
        <v>0</v>
      </c>
      <c r="E8" s="34">
        <f t="shared" si="2"/>
        <v>0</v>
      </c>
      <c r="F8" s="34">
        <f t="shared" si="2"/>
        <v>0</v>
      </c>
      <c r="G8" s="34">
        <f t="shared" si="2"/>
        <v>0</v>
      </c>
      <c r="H8" s="34">
        <f t="shared" si="2"/>
        <v>0</v>
      </c>
      <c r="I8" s="34">
        <f t="shared" si="2"/>
        <v>0</v>
      </c>
      <c r="J8" s="34">
        <f t="shared" si="2"/>
        <v>0</v>
      </c>
      <c r="K8" s="34">
        <f t="shared" si="2"/>
        <v>0</v>
      </c>
      <c r="L8" s="34">
        <f t="shared" si="2"/>
        <v>0</v>
      </c>
      <c r="M8" s="34">
        <f t="shared" si="2"/>
        <v>0</v>
      </c>
      <c r="N8" s="34">
        <f t="shared" si="2"/>
        <v>0</v>
      </c>
      <c r="O8" s="34">
        <f t="shared" si="2"/>
        <v>0</v>
      </c>
      <c r="P8" s="34">
        <f t="shared" si="2"/>
        <v>0</v>
      </c>
      <c r="Q8" s="34">
        <f t="shared" si="2"/>
        <v>0</v>
      </c>
      <c r="R8" s="34">
        <f t="shared" si="2"/>
        <v>0</v>
      </c>
      <c r="S8" s="34">
        <f t="shared" si="2"/>
        <v>0</v>
      </c>
      <c r="T8" s="34">
        <f t="shared" si="2"/>
        <v>0</v>
      </c>
      <c r="U8" s="34">
        <f t="shared" si="2"/>
        <v>0</v>
      </c>
      <c r="V8" s="34">
        <f t="shared" si="2"/>
        <v>0</v>
      </c>
      <c r="W8" s="34">
        <f t="shared" si="2"/>
        <v>0</v>
      </c>
      <c r="X8" s="34">
        <f t="shared" si="2"/>
        <v>0</v>
      </c>
      <c r="Y8" s="34">
        <f t="shared" si="2"/>
        <v>0</v>
      </c>
      <c r="Z8" s="34">
        <f t="shared" si="2"/>
        <v>0</v>
      </c>
      <c r="AA8" s="34">
        <f t="shared" si="2"/>
        <v>0</v>
      </c>
      <c r="AB8" s="34">
        <f t="shared" si="2"/>
        <v>0</v>
      </c>
      <c r="AC8" s="34">
        <f t="shared" si="2"/>
        <v>0</v>
      </c>
      <c r="AD8" s="34">
        <f t="shared" si="2"/>
        <v>0</v>
      </c>
      <c r="AE8" s="34">
        <f t="shared" si="2"/>
        <v>0</v>
      </c>
      <c r="AF8" s="34">
        <f t="shared" si="2"/>
        <v>0</v>
      </c>
      <c r="AG8" s="34">
        <f t="shared" si="2"/>
        <v>0</v>
      </c>
      <c r="AH8" s="34">
        <f t="shared" si="2"/>
        <v>0</v>
      </c>
      <c r="AI8" s="34">
        <f t="shared" si="2"/>
        <v>0</v>
      </c>
      <c r="AJ8" s="34">
        <f t="shared" si="2"/>
        <v>0</v>
      </c>
      <c r="AK8" s="34">
        <f t="shared" si="2"/>
        <v>0</v>
      </c>
      <c r="AL8" s="34">
        <f t="shared" si="2"/>
        <v>0</v>
      </c>
      <c r="AM8" s="34">
        <f t="shared" si="2"/>
        <v>0</v>
      </c>
      <c r="AN8" s="34">
        <f t="shared" si="2"/>
        <v>0</v>
      </c>
      <c r="AO8" s="34">
        <f t="shared" si="2"/>
        <v>0</v>
      </c>
      <c r="AP8" s="34">
        <f t="shared" si="2"/>
        <v>0</v>
      </c>
      <c r="AQ8" s="34">
        <f t="shared" si="2"/>
        <v>0</v>
      </c>
      <c r="AR8" s="34">
        <f t="shared" si="2"/>
        <v>0</v>
      </c>
      <c r="AS8" s="34">
        <f t="shared" si="2"/>
        <v>0</v>
      </c>
      <c r="AT8" s="34">
        <f t="shared" si="2"/>
        <v>0</v>
      </c>
      <c r="AU8" s="34">
        <f t="shared" si="2"/>
        <v>0</v>
      </c>
      <c r="AV8" s="34">
        <f t="shared" si="2"/>
        <v>0</v>
      </c>
      <c r="AW8" s="34">
        <f t="shared" si="2"/>
        <v>0</v>
      </c>
      <c r="AX8" s="34">
        <f t="shared" si="2"/>
        <v>0</v>
      </c>
      <c r="AY8" s="34">
        <f t="shared" si="2"/>
        <v>0</v>
      </c>
      <c r="AZ8" s="34">
        <f t="shared" si="2"/>
        <v>0</v>
      </c>
      <c r="BA8" s="34">
        <f t="shared" si="2"/>
        <v>0</v>
      </c>
    </row>
    <row r="9" spans="1:53" x14ac:dyDescent="0.2">
      <c r="A9" s="1" t="s">
        <v>123</v>
      </c>
      <c r="B9" s="34">
        <f t="shared" ref="B9:BA9" si="3">B6</f>
        <v>0</v>
      </c>
      <c r="C9" s="34">
        <f t="shared" si="3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topLeftCell="AB1" workbookViewId="0">
      <selection activeCell="C8" sqref="C8:BA8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ID'!L$10/'Fuel Prices - ID'!$L$20)*(1-'Tax Percentages'!B$14)</f>
        <v>8.8463528194516293E-6</v>
      </c>
      <c r="C2" s="34">
        <f>('Fuel Prices - ID'!M$10/'Fuel Prices - ID'!$L$20)*(1-'Tax Percentages'!C$14)</f>
        <v>8.6911536471805485E-6</v>
      </c>
      <c r="D2" s="34">
        <f>('Fuel Prices - ID'!N$10/'Fuel Prices - ID'!$L$20)*(1-'Tax Percentages'!D$14)</f>
        <v>1.0243145369891362E-5</v>
      </c>
      <c r="E2" s="34">
        <f>('Fuel Prices - ID'!O$10/'Fuel Prices - ID'!$L$20)*(1-'Tax Percentages'!E$14)</f>
        <v>1.0087946197620279E-5</v>
      </c>
      <c r="F2" s="34">
        <f>('Fuel Prices - ID'!P$10/'Fuel Prices - ID'!$L$20)*(1-'Tax Percentages'!F$14)</f>
        <v>9.9327470253491982E-6</v>
      </c>
      <c r="G2" s="34">
        <f>('Fuel Prices - ID'!Q$10/'Fuel Prices - ID'!$L$20)*(1-'Tax Percentages'!G$14)</f>
        <v>9.8198749000611395E-6</v>
      </c>
      <c r="H2" s="34">
        <f>('Fuel Prices - ID'!R$10/'Fuel Prices - ID'!$L$20)*(1-'Tax Percentages'!H$14)</f>
        <v>9.8096137977622238E-6</v>
      </c>
      <c r="I2" s="34">
        <f>('Fuel Prices - ID'!S$10/'Fuel Prices - ID'!$L$20)*(1-'Tax Percentages'!I$14)</f>
        <v>9.6996567583545397E-6</v>
      </c>
      <c r="J2" s="34">
        <f>('Fuel Prices - ID'!T$10/'Fuel Prices - ID'!$L$20)*(1-'Tax Percentages'!J$14)</f>
        <v>9.5091585461502091E-6</v>
      </c>
      <c r="K2" s="34">
        <f>('Fuel Prices - ID'!U$10/'Fuel Prices - ID'!$L$20)*(1-'Tax Percentages'!K$14)</f>
        <v>9.5129775495696864E-6</v>
      </c>
      <c r="L2" s="34">
        <f>('Fuel Prices - ID'!V$10/'Fuel Prices - ID'!$L$20)*(1-'Tax Percentages'!L$14)</f>
        <v>9.5453617664402222E-6</v>
      </c>
      <c r="M2" s="34">
        <f>('Fuel Prices - ID'!W$10/'Fuel Prices - ID'!$L$20)*(1-'Tax Percentages'!M$14)</f>
        <v>9.608908034348276E-6</v>
      </c>
      <c r="N2" s="34">
        <f>('Fuel Prices - ID'!X$10/'Fuel Prices - ID'!$L$20)*(1-'Tax Percentages'!N$14)</f>
        <v>9.6782312357025163E-6</v>
      </c>
      <c r="O2" s="34">
        <f>('Fuel Prices - ID'!Y$10/'Fuel Prices - ID'!$L$20)*(1-'Tax Percentages'!O$14)</f>
        <v>9.7679655619317873E-6</v>
      </c>
      <c r="P2" s="34">
        <f>('Fuel Prices - ID'!Z$10/'Fuel Prices - ID'!$L$20)*(1-'Tax Percentages'!P$14)</f>
        <v>9.7247673975718258E-6</v>
      </c>
      <c r="Q2" s="34">
        <f>('Fuel Prices - ID'!AA$10/'Fuel Prices - ID'!$L$20)*(1-'Tax Percentages'!Q$14)</f>
        <v>9.6917511430219657E-6</v>
      </c>
      <c r="R2" s="34">
        <f>('Fuel Prices - ID'!AB$10/'Fuel Prices - ID'!$L$20)*(1-'Tax Percentages'!R$14)</f>
        <v>9.6698424264467621E-6</v>
      </c>
      <c r="S2" s="34">
        <f>('Fuel Prices - ID'!AC$10/'Fuel Prices - ID'!$L$20)*(1-'Tax Percentages'!S$14)</f>
        <v>9.6562031106636372E-6</v>
      </c>
      <c r="T2" s="34">
        <f>('Fuel Prices - ID'!AD$10/'Fuel Prices - ID'!$L$20)*(1-'Tax Percentages'!T$14)</f>
        <v>9.6422566845637648E-6</v>
      </c>
      <c r="U2" s="34">
        <f>('Fuel Prices - ID'!AE$10/'Fuel Prices - ID'!$L$20)*(1-'Tax Percentages'!U$14)</f>
        <v>9.6370384960373339E-6</v>
      </c>
      <c r="V2" s="34">
        <f>('Fuel Prices - ID'!AF$10/'Fuel Prices - ID'!$L$20)*(1-'Tax Percentages'!V$14)</f>
        <v>9.6486639460270719E-6</v>
      </c>
      <c r="W2" s="34">
        <f>('Fuel Prices - ID'!AG$10/'Fuel Prices - ID'!$L$20)*(1-'Tax Percentages'!W$14)</f>
        <v>9.6609990729777432E-6</v>
      </c>
      <c r="X2" s="34">
        <f>('Fuel Prices - ID'!AH$10/'Fuel Prices - ID'!$L$20)*(1-'Tax Percentages'!X$14)</f>
        <v>9.6715115553902443E-6</v>
      </c>
      <c r="Y2" s="34">
        <f>('Fuel Prices - ID'!AI$10/'Fuel Prices - ID'!$L$20)*(1-'Tax Percentages'!Y$14)</f>
        <v>9.6772027845758767E-6</v>
      </c>
      <c r="Z2" s="34">
        <f>('Fuel Prices - ID'!AJ$10/'Fuel Prices - ID'!$L$20)*(1-'Tax Percentages'!Z$14)</f>
        <v>9.6771092890189094E-6</v>
      </c>
      <c r="AA2" s="34">
        <f>('Fuel Prices - ID'!AK$10/'Fuel Prices - ID'!$L$20)*(1-'Tax Percentages'!AA$14)</f>
        <v>9.6688496278450121E-6</v>
      </c>
      <c r="AB2" s="34">
        <f>('Fuel Prices - ID'!AL$10/'Fuel Prices - ID'!$L$20)*(1-'Tax Percentages'!AB$14)</f>
        <v>9.6637661942334835E-6</v>
      </c>
      <c r="AC2" s="34">
        <f>('Fuel Prices - ID'!AM$10/'Fuel Prices - ID'!$L$20)*(1-'Tax Percentages'!AC$14)</f>
        <v>9.6612221079799855E-6</v>
      </c>
      <c r="AD2" s="34">
        <f>('Fuel Prices - ID'!AN$10/'Fuel Prices - ID'!$L$20)*(1-'Tax Percentages'!AD$14)</f>
        <v>9.6604384426648245E-6</v>
      </c>
      <c r="AE2" s="34">
        <f>('Fuel Prices - ID'!AO$10/'Fuel Prices - ID'!$L$20)*(1-'Tax Percentages'!AE$14)</f>
        <v>9.6608234728467495E-6</v>
      </c>
      <c r="AF2" s="34">
        <f>('Fuel Prices - ID'!AP$10/'Fuel Prices - ID'!$L$20)*(1-'Tax Percentages'!AF$14)</f>
        <v>9.662511362690656E-6</v>
      </c>
      <c r="AG2" s="34">
        <f>('Fuel Prices - ID'!AQ$10/'Fuel Prices - ID'!$L$20)*(1-'Tax Percentages'!AG$14)</f>
        <v>9.6648270778409589E-6</v>
      </c>
      <c r="AH2" s="34">
        <f>('Fuel Prices - ID'!AR$10/'Fuel Prices - ID'!$L$20)*(1-'Tax Percentages'!AH$14)</f>
        <v>9.6662964534604046E-6</v>
      </c>
      <c r="AI2" s="34">
        <f>('Fuel Prices - ID'!AS$10/'Fuel Prices - ID'!$L$20)*(1-'Tax Percentages'!AI$14)</f>
        <v>9.6667780335042817E-6</v>
      </c>
      <c r="AJ2" s="34">
        <f>('Fuel Prices - ID'!AT$10/'Fuel Prices - ID'!$L$20)*(1-'Tax Percentages'!AJ$14)</f>
        <v>9.6663477133328313E-6</v>
      </c>
      <c r="AK2" s="34">
        <f>('Fuel Prices - ID'!AU$10/'Fuel Prices - ID'!$L$20)*(1-'Tax Percentages'!AK$14)</f>
        <v>9.6653608886743706E-6</v>
      </c>
      <c r="AL2" s="34">
        <f>('Fuel Prices - ID'!AV$10/'Fuel Prices - ID'!$L$20)*(1-'Tax Percentages'!AL$14)</f>
        <v>9.6642928522794165E-6</v>
      </c>
      <c r="AM2" s="34">
        <f>('Fuel Prices - ID'!AW$10/'Fuel Prices - ID'!$L$20)*(1-'Tax Percentages'!AM$14)</f>
        <v>9.6638785999552684E-6</v>
      </c>
      <c r="AN2" s="34">
        <f>('Fuel Prices - ID'!AX$10/'Fuel Prices - ID'!$L$20)*(1-'Tax Percentages'!AN$14)</f>
        <v>9.6638888186572499E-6</v>
      </c>
      <c r="AO2" s="34">
        <f>('Fuel Prices - ID'!AY$10/'Fuel Prices - ID'!$L$20)*(1-'Tax Percentages'!AO$14)</f>
        <v>9.664131246900637E-6</v>
      </c>
      <c r="AP2" s="34">
        <f>('Fuel Prices - ID'!AZ$10/'Fuel Prices - ID'!$L$20)*(1-'Tax Percentages'!AP$14)</f>
        <v>9.6644669563766192E-6</v>
      </c>
      <c r="AQ2" s="34">
        <f>('Fuel Prices - ID'!BA$10/'Fuel Prices - ID'!$L$20)*(1-'Tax Percentages'!AQ$14)</f>
        <v>9.6647981821520642E-6</v>
      </c>
      <c r="AR2" s="34">
        <f>('Fuel Prices - ID'!BB$10/'Fuel Prices - ID'!$L$20)*(1-'Tax Percentages'!AR$14)</f>
        <v>9.6650060748303748E-6</v>
      </c>
      <c r="AS2" s="34">
        <f>('Fuel Prices - ID'!BC$10/'Fuel Prices - ID'!$L$20)*(1-'Tax Percentages'!AS$14)</f>
        <v>9.6650223472839573E-6</v>
      </c>
      <c r="AT2" s="34">
        <f>('Fuel Prices - ID'!BD$10/'Fuel Prices - ID'!$L$20)*(1-'Tax Percentages'!AT$14)</f>
        <v>9.6649065194497339E-6</v>
      </c>
      <c r="AU2" s="34">
        <f>('Fuel Prices - ID'!BE$10/'Fuel Prices - ID'!$L$20)*(1-'Tax Percentages'!AU$14)</f>
        <v>9.6647363818084113E-6</v>
      </c>
      <c r="AV2" s="34">
        <f>('Fuel Prices - ID'!BF$10/'Fuel Prices - ID'!$L$20)*(1-'Tax Percentages'!AV$14)</f>
        <v>9.6645898971243739E-6</v>
      </c>
      <c r="AW2" s="34">
        <f>('Fuel Prices - ID'!BG$10/'Fuel Prices - ID'!$L$20)*(1-'Tax Percentages'!AW$14)</f>
        <v>9.6645198069834633E-6</v>
      </c>
      <c r="AX2" s="34">
        <f>('Fuel Prices - ID'!BH$10/'Fuel Prices - ID'!$L$20)*(1-'Tax Percentages'!AX$14)</f>
        <v>9.664540439229287E-6</v>
      </c>
      <c r="AY2" s="34">
        <f>('Fuel Prices - ID'!BI$10/'Fuel Prices - ID'!$L$20)*(1-'Tax Percentages'!AY$14)</f>
        <v>9.6646006064360175E-6</v>
      </c>
      <c r="AZ2" s="34">
        <f>('Fuel Prices - ID'!BJ$10/'Fuel Prices - ID'!$L$20)*(1-'Tax Percentages'!AZ$14)</f>
        <v>9.6646653144159043E-6</v>
      </c>
      <c r="BA2" s="34">
        <f>('Fuel Prices - ID'!BK$10/'Fuel Prices - ID'!$L$20)*(1-'Tax Percentages'!BA$14)</f>
        <v>9.6647138660081994E-6</v>
      </c>
    </row>
    <row r="3" spans="1:53" x14ac:dyDescent="0.2">
      <c r="A3" s="1" t="s">
        <v>117</v>
      </c>
      <c r="B3" s="34">
        <f>('Fuel Prices - ID'!L$10/'Fuel Prices - ID'!$L$20)*(1-'Tax Percentages'!B$14)</f>
        <v>8.8463528194516293E-6</v>
      </c>
      <c r="C3" s="34">
        <f>('Fuel Prices - ID'!M$10/'Fuel Prices - ID'!$L$20)*(1-'Tax Percentages'!C$14)</f>
        <v>8.6911536471805485E-6</v>
      </c>
      <c r="D3" s="34">
        <f>('Fuel Prices - ID'!N$10/'Fuel Prices - ID'!$L$20)*(1-'Tax Percentages'!D$14)</f>
        <v>1.0243145369891362E-5</v>
      </c>
      <c r="E3" s="34">
        <f>('Fuel Prices - ID'!O$10/'Fuel Prices - ID'!$L$20)*(1-'Tax Percentages'!E$14)</f>
        <v>1.0087946197620279E-5</v>
      </c>
      <c r="F3" s="34">
        <f>('Fuel Prices - ID'!P$10/'Fuel Prices - ID'!$L$20)*(1-'Tax Percentages'!F$14)</f>
        <v>9.9327470253491982E-6</v>
      </c>
      <c r="G3" s="34">
        <f>('Fuel Prices - ID'!Q$10/'Fuel Prices - ID'!$L$20)*(1-'Tax Percentages'!G$14)</f>
        <v>9.8198749000611395E-6</v>
      </c>
      <c r="H3" s="34">
        <f>('Fuel Prices - ID'!R$10/'Fuel Prices - ID'!$L$20)*(1-'Tax Percentages'!H$14)</f>
        <v>9.8096137977622238E-6</v>
      </c>
      <c r="I3" s="34">
        <f>('Fuel Prices - ID'!S$10/'Fuel Prices - ID'!$L$20)*(1-'Tax Percentages'!I$14)</f>
        <v>9.6996567583545397E-6</v>
      </c>
      <c r="J3" s="34">
        <f>('Fuel Prices - ID'!T$10/'Fuel Prices - ID'!$L$20)*(1-'Tax Percentages'!J$14)</f>
        <v>9.5091585461502091E-6</v>
      </c>
      <c r="K3" s="34">
        <f>('Fuel Prices - ID'!U$10/'Fuel Prices - ID'!$L$20)*(1-'Tax Percentages'!K$14)</f>
        <v>9.5129775495696864E-6</v>
      </c>
      <c r="L3" s="34">
        <f>('Fuel Prices - ID'!V$10/'Fuel Prices - ID'!$L$20)*(1-'Tax Percentages'!L$14)</f>
        <v>9.5453617664402222E-6</v>
      </c>
      <c r="M3" s="34">
        <f>('Fuel Prices - ID'!W$10/'Fuel Prices - ID'!$L$20)*(1-'Tax Percentages'!M$14)</f>
        <v>9.608908034348276E-6</v>
      </c>
      <c r="N3" s="34">
        <f>('Fuel Prices - ID'!X$10/'Fuel Prices - ID'!$L$20)*(1-'Tax Percentages'!N$14)</f>
        <v>9.6782312357025163E-6</v>
      </c>
      <c r="O3" s="34">
        <f>('Fuel Prices - ID'!Y$10/'Fuel Prices - ID'!$L$20)*(1-'Tax Percentages'!O$14)</f>
        <v>9.7679655619317873E-6</v>
      </c>
      <c r="P3" s="34">
        <f>('Fuel Prices - ID'!Z$10/'Fuel Prices - ID'!$L$20)*(1-'Tax Percentages'!P$14)</f>
        <v>9.7247673975718258E-6</v>
      </c>
      <c r="Q3" s="34">
        <f>('Fuel Prices - ID'!AA$10/'Fuel Prices - ID'!$L$20)*(1-'Tax Percentages'!Q$14)</f>
        <v>9.6917511430219657E-6</v>
      </c>
      <c r="R3" s="34">
        <f>('Fuel Prices - ID'!AB$10/'Fuel Prices - ID'!$L$20)*(1-'Tax Percentages'!R$14)</f>
        <v>9.6698424264467621E-6</v>
      </c>
      <c r="S3" s="34">
        <f>('Fuel Prices - ID'!AC$10/'Fuel Prices - ID'!$L$20)*(1-'Tax Percentages'!S$14)</f>
        <v>9.6562031106636372E-6</v>
      </c>
      <c r="T3" s="34">
        <f>('Fuel Prices - ID'!AD$10/'Fuel Prices - ID'!$L$20)*(1-'Tax Percentages'!T$14)</f>
        <v>9.6422566845637648E-6</v>
      </c>
      <c r="U3" s="34">
        <f>('Fuel Prices - ID'!AE$10/'Fuel Prices - ID'!$L$20)*(1-'Tax Percentages'!U$14)</f>
        <v>9.6370384960373339E-6</v>
      </c>
      <c r="V3" s="34">
        <f>('Fuel Prices - ID'!AF$10/'Fuel Prices - ID'!$L$20)*(1-'Tax Percentages'!V$14)</f>
        <v>9.6486639460270719E-6</v>
      </c>
      <c r="W3" s="34">
        <f>('Fuel Prices - ID'!AG$10/'Fuel Prices - ID'!$L$20)*(1-'Tax Percentages'!W$14)</f>
        <v>9.6609990729777432E-6</v>
      </c>
      <c r="X3" s="34">
        <f>('Fuel Prices - ID'!AH$10/'Fuel Prices - ID'!$L$20)*(1-'Tax Percentages'!X$14)</f>
        <v>9.6715115553902443E-6</v>
      </c>
      <c r="Y3" s="34">
        <f>('Fuel Prices - ID'!AI$10/'Fuel Prices - ID'!$L$20)*(1-'Tax Percentages'!Y$14)</f>
        <v>9.6772027845758767E-6</v>
      </c>
      <c r="Z3" s="34">
        <f>('Fuel Prices - ID'!AJ$10/'Fuel Prices - ID'!$L$20)*(1-'Tax Percentages'!Z$14)</f>
        <v>9.6771092890189094E-6</v>
      </c>
      <c r="AA3" s="34">
        <f>('Fuel Prices - ID'!AK$10/'Fuel Prices - ID'!$L$20)*(1-'Tax Percentages'!AA$14)</f>
        <v>9.6688496278450121E-6</v>
      </c>
      <c r="AB3" s="34">
        <f>('Fuel Prices - ID'!AL$10/'Fuel Prices - ID'!$L$20)*(1-'Tax Percentages'!AB$14)</f>
        <v>9.6637661942334835E-6</v>
      </c>
      <c r="AC3" s="34">
        <f>('Fuel Prices - ID'!AM$10/'Fuel Prices - ID'!$L$20)*(1-'Tax Percentages'!AC$14)</f>
        <v>9.6612221079799855E-6</v>
      </c>
      <c r="AD3" s="34">
        <f>('Fuel Prices - ID'!AN$10/'Fuel Prices - ID'!$L$20)*(1-'Tax Percentages'!AD$14)</f>
        <v>9.6604384426648245E-6</v>
      </c>
      <c r="AE3" s="34">
        <f>('Fuel Prices - ID'!AO$10/'Fuel Prices - ID'!$L$20)*(1-'Tax Percentages'!AE$14)</f>
        <v>9.6608234728467495E-6</v>
      </c>
      <c r="AF3" s="34">
        <f>('Fuel Prices - ID'!AP$10/'Fuel Prices - ID'!$L$20)*(1-'Tax Percentages'!AF$14)</f>
        <v>9.662511362690656E-6</v>
      </c>
      <c r="AG3" s="34">
        <f>('Fuel Prices - ID'!AQ$10/'Fuel Prices - ID'!$L$20)*(1-'Tax Percentages'!AG$14)</f>
        <v>9.6648270778409589E-6</v>
      </c>
      <c r="AH3" s="34">
        <f>('Fuel Prices - ID'!AR$10/'Fuel Prices - ID'!$L$20)*(1-'Tax Percentages'!AH$14)</f>
        <v>9.6662964534604046E-6</v>
      </c>
      <c r="AI3" s="34">
        <f>('Fuel Prices - ID'!AS$10/'Fuel Prices - ID'!$L$20)*(1-'Tax Percentages'!AI$14)</f>
        <v>9.6667780335042817E-6</v>
      </c>
      <c r="AJ3" s="34">
        <f>('Fuel Prices - ID'!AT$10/'Fuel Prices - ID'!$L$20)*(1-'Tax Percentages'!AJ$14)</f>
        <v>9.6663477133328313E-6</v>
      </c>
      <c r="AK3" s="34">
        <f>('Fuel Prices - ID'!AU$10/'Fuel Prices - ID'!$L$20)*(1-'Tax Percentages'!AK$14)</f>
        <v>9.6653608886743706E-6</v>
      </c>
      <c r="AL3" s="34">
        <f>('Fuel Prices - ID'!AV$10/'Fuel Prices - ID'!$L$20)*(1-'Tax Percentages'!AL$14)</f>
        <v>9.6642928522794165E-6</v>
      </c>
      <c r="AM3" s="34">
        <f>('Fuel Prices - ID'!AW$10/'Fuel Prices - ID'!$L$20)*(1-'Tax Percentages'!AM$14)</f>
        <v>9.6638785999552684E-6</v>
      </c>
      <c r="AN3" s="34">
        <f>('Fuel Prices - ID'!AX$10/'Fuel Prices - ID'!$L$20)*(1-'Tax Percentages'!AN$14)</f>
        <v>9.6638888186572499E-6</v>
      </c>
      <c r="AO3" s="34">
        <f>('Fuel Prices - ID'!AY$10/'Fuel Prices - ID'!$L$20)*(1-'Tax Percentages'!AO$14)</f>
        <v>9.664131246900637E-6</v>
      </c>
      <c r="AP3" s="34">
        <f>('Fuel Prices - ID'!AZ$10/'Fuel Prices - ID'!$L$20)*(1-'Tax Percentages'!AP$14)</f>
        <v>9.6644669563766192E-6</v>
      </c>
      <c r="AQ3" s="34">
        <f>('Fuel Prices - ID'!BA$10/'Fuel Prices - ID'!$L$20)*(1-'Tax Percentages'!AQ$14)</f>
        <v>9.6647981821520642E-6</v>
      </c>
      <c r="AR3" s="34">
        <f>('Fuel Prices - ID'!BB$10/'Fuel Prices - ID'!$L$20)*(1-'Tax Percentages'!AR$14)</f>
        <v>9.6650060748303748E-6</v>
      </c>
      <c r="AS3" s="34">
        <f>('Fuel Prices - ID'!BC$10/'Fuel Prices - ID'!$L$20)*(1-'Tax Percentages'!AS$14)</f>
        <v>9.6650223472839573E-6</v>
      </c>
      <c r="AT3" s="34">
        <f>('Fuel Prices - ID'!BD$10/'Fuel Prices - ID'!$L$20)*(1-'Tax Percentages'!AT$14)</f>
        <v>9.6649065194497339E-6</v>
      </c>
      <c r="AU3" s="34">
        <f>('Fuel Prices - ID'!BE$10/'Fuel Prices - ID'!$L$20)*(1-'Tax Percentages'!AU$14)</f>
        <v>9.6647363818084113E-6</v>
      </c>
      <c r="AV3" s="34">
        <f>('Fuel Prices - ID'!BF$10/'Fuel Prices - ID'!$L$20)*(1-'Tax Percentages'!AV$14)</f>
        <v>9.6645898971243739E-6</v>
      </c>
      <c r="AW3" s="34">
        <f>('Fuel Prices - ID'!BG$10/'Fuel Prices - ID'!$L$20)*(1-'Tax Percentages'!AW$14)</f>
        <v>9.6645198069834633E-6</v>
      </c>
      <c r="AX3" s="34">
        <f>('Fuel Prices - ID'!BH$10/'Fuel Prices - ID'!$L$20)*(1-'Tax Percentages'!AX$14)</f>
        <v>9.664540439229287E-6</v>
      </c>
      <c r="AY3" s="34">
        <f>('Fuel Prices - ID'!BI$10/'Fuel Prices - ID'!$L$20)*(1-'Tax Percentages'!AY$14)</f>
        <v>9.6646006064360175E-6</v>
      </c>
      <c r="AZ3" s="34">
        <f>('Fuel Prices - ID'!BJ$10/'Fuel Prices - ID'!$L$20)*(1-'Tax Percentages'!AZ$14)</f>
        <v>9.6646653144159043E-6</v>
      </c>
      <c r="BA3" s="34">
        <f>('Fuel Prices - ID'!BK$10/'Fuel Prices - ID'!$L$20)*(1-'Tax Percentages'!BA$14)</f>
        <v>9.6647138660081994E-6</v>
      </c>
    </row>
    <row r="4" spans="1:53" x14ac:dyDescent="0.2">
      <c r="A4" s="1" t="s">
        <v>118</v>
      </c>
      <c r="B4" s="34">
        <f>('Fuel Prices - ID'!L$10/'Fuel Prices - ID'!$L$20)*(1-'Tax Percentages'!B$14)</f>
        <v>8.8463528194516293E-6</v>
      </c>
      <c r="C4" s="34">
        <f>('Fuel Prices - ID'!M$10/'Fuel Prices - ID'!$L$20)*(1-'Tax Percentages'!C$14)</f>
        <v>8.6911536471805485E-6</v>
      </c>
      <c r="D4" s="34">
        <f>('Fuel Prices - ID'!N$10/'Fuel Prices - ID'!$L$20)*(1-'Tax Percentages'!D$14)</f>
        <v>1.0243145369891362E-5</v>
      </c>
      <c r="E4" s="34">
        <f>('Fuel Prices - ID'!O$10/'Fuel Prices - ID'!$L$20)*(1-'Tax Percentages'!E$14)</f>
        <v>1.0087946197620279E-5</v>
      </c>
      <c r="F4" s="34">
        <f>('Fuel Prices - ID'!P$10/'Fuel Prices - ID'!$L$20)*(1-'Tax Percentages'!F$14)</f>
        <v>9.9327470253491982E-6</v>
      </c>
      <c r="G4" s="34">
        <f>('Fuel Prices - ID'!Q$10/'Fuel Prices - ID'!$L$20)*(1-'Tax Percentages'!G$14)</f>
        <v>9.8198749000611395E-6</v>
      </c>
      <c r="H4" s="34">
        <f>('Fuel Prices - ID'!R$10/'Fuel Prices - ID'!$L$20)*(1-'Tax Percentages'!H$14)</f>
        <v>9.8096137977622238E-6</v>
      </c>
      <c r="I4" s="34">
        <f>('Fuel Prices - ID'!S$10/'Fuel Prices - ID'!$L$20)*(1-'Tax Percentages'!I$14)</f>
        <v>9.6996567583545397E-6</v>
      </c>
      <c r="J4" s="34">
        <f>('Fuel Prices - ID'!T$10/'Fuel Prices - ID'!$L$20)*(1-'Tax Percentages'!J$14)</f>
        <v>9.5091585461502091E-6</v>
      </c>
      <c r="K4" s="34">
        <f>('Fuel Prices - ID'!U$10/'Fuel Prices - ID'!$L$20)*(1-'Tax Percentages'!K$14)</f>
        <v>9.5129775495696864E-6</v>
      </c>
      <c r="L4" s="34">
        <f>('Fuel Prices - ID'!V$10/'Fuel Prices - ID'!$L$20)*(1-'Tax Percentages'!L$14)</f>
        <v>9.5453617664402222E-6</v>
      </c>
      <c r="M4" s="34">
        <f>('Fuel Prices - ID'!W$10/'Fuel Prices - ID'!$L$20)*(1-'Tax Percentages'!M$14)</f>
        <v>9.608908034348276E-6</v>
      </c>
      <c r="N4" s="34">
        <f>('Fuel Prices - ID'!X$10/'Fuel Prices - ID'!$L$20)*(1-'Tax Percentages'!N$14)</f>
        <v>9.6782312357025163E-6</v>
      </c>
      <c r="O4" s="34">
        <f>('Fuel Prices - ID'!Y$10/'Fuel Prices - ID'!$L$20)*(1-'Tax Percentages'!O$14)</f>
        <v>9.7679655619317873E-6</v>
      </c>
      <c r="P4" s="34">
        <f>('Fuel Prices - ID'!Z$10/'Fuel Prices - ID'!$L$20)*(1-'Tax Percentages'!P$14)</f>
        <v>9.7247673975718258E-6</v>
      </c>
      <c r="Q4" s="34">
        <f>('Fuel Prices - ID'!AA$10/'Fuel Prices - ID'!$L$20)*(1-'Tax Percentages'!Q$14)</f>
        <v>9.6917511430219657E-6</v>
      </c>
      <c r="R4" s="34">
        <f>('Fuel Prices - ID'!AB$10/'Fuel Prices - ID'!$L$20)*(1-'Tax Percentages'!R$14)</f>
        <v>9.6698424264467621E-6</v>
      </c>
      <c r="S4" s="34">
        <f>('Fuel Prices - ID'!AC$10/'Fuel Prices - ID'!$L$20)*(1-'Tax Percentages'!S$14)</f>
        <v>9.6562031106636372E-6</v>
      </c>
      <c r="T4" s="34">
        <f>('Fuel Prices - ID'!AD$10/'Fuel Prices - ID'!$L$20)*(1-'Tax Percentages'!T$14)</f>
        <v>9.6422566845637648E-6</v>
      </c>
      <c r="U4" s="34">
        <f>('Fuel Prices - ID'!AE$10/'Fuel Prices - ID'!$L$20)*(1-'Tax Percentages'!U$14)</f>
        <v>9.6370384960373339E-6</v>
      </c>
      <c r="V4" s="34">
        <f>('Fuel Prices - ID'!AF$10/'Fuel Prices - ID'!$L$20)*(1-'Tax Percentages'!V$14)</f>
        <v>9.6486639460270719E-6</v>
      </c>
      <c r="W4" s="34">
        <f>('Fuel Prices - ID'!AG$10/'Fuel Prices - ID'!$L$20)*(1-'Tax Percentages'!W$14)</f>
        <v>9.6609990729777432E-6</v>
      </c>
      <c r="X4" s="34">
        <f>('Fuel Prices - ID'!AH$10/'Fuel Prices - ID'!$L$20)*(1-'Tax Percentages'!X$14)</f>
        <v>9.6715115553902443E-6</v>
      </c>
      <c r="Y4" s="34">
        <f>('Fuel Prices - ID'!AI$10/'Fuel Prices - ID'!$L$20)*(1-'Tax Percentages'!Y$14)</f>
        <v>9.6772027845758767E-6</v>
      </c>
      <c r="Z4" s="34">
        <f>('Fuel Prices - ID'!AJ$10/'Fuel Prices - ID'!$L$20)*(1-'Tax Percentages'!Z$14)</f>
        <v>9.6771092890189094E-6</v>
      </c>
      <c r="AA4" s="34">
        <f>('Fuel Prices - ID'!AK$10/'Fuel Prices - ID'!$L$20)*(1-'Tax Percentages'!AA$14)</f>
        <v>9.6688496278450121E-6</v>
      </c>
      <c r="AB4" s="34">
        <f>('Fuel Prices - ID'!AL$10/'Fuel Prices - ID'!$L$20)*(1-'Tax Percentages'!AB$14)</f>
        <v>9.6637661942334835E-6</v>
      </c>
      <c r="AC4" s="34">
        <f>('Fuel Prices - ID'!AM$10/'Fuel Prices - ID'!$L$20)*(1-'Tax Percentages'!AC$14)</f>
        <v>9.6612221079799855E-6</v>
      </c>
      <c r="AD4" s="34">
        <f>('Fuel Prices - ID'!AN$10/'Fuel Prices - ID'!$L$20)*(1-'Tax Percentages'!AD$14)</f>
        <v>9.6604384426648245E-6</v>
      </c>
      <c r="AE4" s="34">
        <f>('Fuel Prices - ID'!AO$10/'Fuel Prices - ID'!$L$20)*(1-'Tax Percentages'!AE$14)</f>
        <v>9.6608234728467495E-6</v>
      </c>
      <c r="AF4" s="34">
        <f>('Fuel Prices - ID'!AP$10/'Fuel Prices - ID'!$L$20)*(1-'Tax Percentages'!AF$14)</f>
        <v>9.662511362690656E-6</v>
      </c>
      <c r="AG4" s="34">
        <f>('Fuel Prices - ID'!AQ$10/'Fuel Prices - ID'!$L$20)*(1-'Tax Percentages'!AG$14)</f>
        <v>9.6648270778409589E-6</v>
      </c>
      <c r="AH4" s="34">
        <f>('Fuel Prices - ID'!AR$10/'Fuel Prices - ID'!$L$20)*(1-'Tax Percentages'!AH$14)</f>
        <v>9.6662964534604046E-6</v>
      </c>
      <c r="AI4" s="34">
        <f>('Fuel Prices - ID'!AS$10/'Fuel Prices - ID'!$L$20)*(1-'Tax Percentages'!AI$14)</f>
        <v>9.6667780335042817E-6</v>
      </c>
      <c r="AJ4" s="34">
        <f>('Fuel Prices - ID'!AT$10/'Fuel Prices - ID'!$L$20)*(1-'Tax Percentages'!AJ$14)</f>
        <v>9.6663477133328313E-6</v>
      </c>
      <c r="AK4" s="34">
        <f>('Fuel Prices - ID'!AU$10/'Fuel Prices - ID'!$L$20)*(1-'Tax Percentages'!AK$14)</f>
        <v>9.6653608886743706E-6</v>
      </c>
      <c r="AL4" s="34">
        <f>('Fuel Prices - ID'!AV$10/'Fuel Prices - ID'!$L$20)*(1-'Tax Percentages'!AL$14)</f>
        <v>9.6642928522794165E-6</v>
      </c>
      <c r="AM4" s="34">
        <f>('Fuel Prices - ID'!AW$10/'Fuel Prices - ID'!$L$20)*(1-'Tax Percentages'!AM$14)</f>
        <v>9.6638785999552684E-6</v>
      </c>
      <c r="AN4" s="34">
        <f>('Fuel Prices - ID'!AX$10/'Fuel Prices - ID'!$L$20)*(1-'Tax Percentages'!AN$14)</f>
        <v>9.6638888186572499E-6</v>
      </c>
      <c r="AO4" s="34">
        <f>('Fuel Prices - ID'!AY$10/'Fuel Prices - ID'!$L$20)*(1-'Tax Percentages'!AO$14)</f>
        <v>9.664131246900637E-6</v>
      </c>
      <c r="AP4" s="34">
        <f>('Fuel Prices - ID'!AZ$10/'Fuel Prices - ID'!$L$20)*(1-'Tax Percentages'!AP$14)</f>
        <v>9.6644669563766192E-6</v>
      </c>
      <c r="AQ4" s="34">
        <f>('Fuel Prices - ID'!BA$10/'Fuel Prices - ID'!$L$20)*(1-'Tax Percentages'!AQ$14)</f>
        <v>9.6647981821520642E-6</v>
      </c>
      <c r="AR4" s="34">
        <f>('Fuel Prices - ID'!BB$10/'Fuel Prices - ID'!$L$20)*(1-'Tax Percentages'!AR$14)</f>
        <v>9.6650060748303748E-6</v>
      </c>
      <c r="AS4" s="34">
        <f>('Fuel Prices - ID'!BC$10/'Fuel Prices - ID'!$L$20)*(1-'Tax Percentages'!AS$14)</f>
        <v>9.6650223472839573E-6</v>
      </c>
      <c r="AT4" s="34">
        <f>('Fuel Prices - ID'!BD$10/'Fuel Prices - ID'!$L$20)*(1-'Tax Percentages'!AT$14)</f>
        <v>9.6649065194497339E-6</v>
      </c>
      <c r="AU4" s="34">
        <f>('Fuel Prices - ID'!BE$10/'Fuel Prices - ID'!$L$20)*(1-'Tax Percentages'!AU$14)</f>
        <v>9.6647363818084113E-6</v>
      </c>
      <c r="AV4" s="34">
        <f>('Fuel Prices - ID'!BF$10/'Fuel Prices - ID'!$L$20)*(1-'Tax Percentages'!AV$14)</f>
        <v>9.6645898971243739E-6</v>
      </c>
      <c r="AW4" s="34">
        <f>('Fuel Prices - ID'!BG$10/'Fuel Prices - ID'!$L$20)*(1-'Tax Percentages'!AW$14)</f>
        <v>9.6645198069834633E-6</v>
      </c>
      <c r="AX4" s="34">
        <f>('Fuel Prices - ID'!BH$10/'Fuel Prices - ID'!$L$20)*(1-'Tax Percentages'!AX$14)</f>
        <v>9.664540439229287E-6</v>
      </c>
      <c r="AY4" s="34">
        <f>('Fuel Prices - ID'!BI$10/'Fuel Prices - ID'!$L$20)*(1-'Tax Percentages'!AY$14)</f>
        <v>9.6646006064360175E-6</v>
      </c>
      <c r="AZ4" s="34">
        <f>('Fuel Prices - ID'!BJ$10/'Fuel Prices - ID'!$L$20)*(1-'Tax Percentages'!AZ$14)</f>
        <v>9.6646653144159043E-6</v>
      </c>
      <c r="BA4" s="34">
        <f>('Fuel Prices - ID'!BK$10/'Fuel Prices - ID'!$L$20)*(1-'Tax Percentages'!BA$14)</f>
        <v>9.6647138660081994E-6</v>
      </c>
    </row>
    <row r="5" spans="1:53" x14ac:dyDescent="0.2">
      <c r="A5" s="1" t="s">
        <v>119</v>
      </c>
      <c r="B5" s="34">
        <f>('Fuel Prices - ID'!L$10/'Fuel Prices - ID'!$L$20)*(1-'Tax Percentages'!B$14)</f>
        <v>8.8463528194516293E-6</v>
      </c>
      <c r="C5" s="34">
        <f>('Fuel Prices - ID'!M$10/'Fuel Prices - ID'!$L$20)*(1-'Tax Percentages'!C$14)</f>
        <v>8.6911536471805485E-6</v>
      </c>
      <c r="D5" s="34">
        <f>('Fuel Prices - ID'!N$10/'Fuel Prices - ID'!$L$20)*(1-'Tax Percentages'!D$14)</f>
        <v>1.0243145369891362E-5</v>
      </c>
      <c r="E5" s="34">
        <f>('Fuel Prices - ID'!O$10/'Fuel Prices - ID'!$L$20)*(1-'Tax Percentages'!E$14)</f>
        <v>1.0087946197620279E-5</v>
      </c>
      <c r="F5" s="34">
        <f>('Fuel Prices - ID'!P$10/'Fuel Prices - ID'!$L$20)*(1-'Tax Percentages'!F$14)</f>
        <v>9.9327470253491982E-6</v>
      </c>
      <c r="G5" s="34">
        <f>('Fuel Prices - ID'!Q$10/'Fuel Prices - ID'!$L$20)*(1-'Tax Percentages'!G$14)</f>
        <v>9.8198749000611395E-6</v>
      </c>
      <c r="H5" s="34">
        <f>('Fuel Prices - ID'!R$10/'Fuel Prices - ID'!$L$20)*(1-'Tax Percentages'!H$14)</f>
        <v>9.8096137977622238E-6</v>
      </c>
      <c r="I5" s="34">
        <f>('Fuel Prices - ID'!S$10/'Fuel Prices - ID'!$L$20)*(1-'Tax Percentages'!I$14)</f>
        <v>9.6996567583545397E-6</v>
      </c>
      <c r="J5" s="34">
        <f>('Fuel Prices - ID'!T$10/'Fuel Prices - ID'!$L$20)*(1-'Tax Percentages'!J$14)</f>
        <v>9.5091585461502091E-6</v>
      </c>
      <c r="K5" s="34">
        <f>('Fuel Prices - ID'!U$10/'Fuel Prices - ID'!$L$20)*(1-'Tax Percentages'!K$14)</f>
        <v>9.5129775495696864E-6</v>
      </c>
      <c r="L5" s="34">
        <f>('Fuel Prices - ID'!V$10/'Fuel Prices - ID'!$L$20)*(1-'Tax Percentages'!L$14)</f>
        <v>9.5453617664402222E-6</v>
      </c>
      <c r="M5" s="34">
        <f>('Fuel Prices - ID'!W$10/'Fuel Prices - ID'!$L$20)*(1-'Tax Percentages'!M$14)</f>
        <v>9.608908034348276E-6</v>
      </c>
      <c r="N5" s="34">
        <f>('Fuel Prices - ID'!X$10/'Fuel Prices - ID'!$L$20)*(1-'Tax Percentages'!N$14)</f>
        <v>9.6782312357025163E-6</v>
      </c>
      <c r="O5" s="34">
        <f>('Fuel Prices - ID'!Y$10/'Fuel Prices - ID'!$L$20)*(1-'Tax Percentages'!O$14)</f>
        <v>9.7679655619317873E-6</v>
      </c>
      <c r="P5" s="34">
        <f>('Fuel Prices - ID'!Z$10/'Fuel Prices - ID'!$L$20)*(1-'Tax Percentages'!P$14)</f>
        <v>9.7247673975718258E-6</v>
      </c>
      <c r="Q5" s="34">
        <f>('Fuel Prices - ID'!AA$10/'Fuel Prices - ID'!$L$20)*(1-'Tax Percentages'!Q$14)</f>
        <v>9.6917511430219657E-6</v>
      </c>
      <c r="R5" s="34">
        <f>('Fuel Prices - ID'!AB$10/'Fuel Prices - ID'!$L$20)*(1-'Tax Percentages'!R$14)</f>
        <v>9.6698424264467621E-6</v>
      </c>
      <c r="S5" s="34">
        <f>('Fuel Prices - ID'!AC$10/'Fuel Prices - ID'!$L$20)*(1-'Tax Percentages'!S$14)</f>
        <v>9.6562031106636372E-6</v>
      </c>
      <c r="T5" s="34">
        <f>('Fuel Prices - ID'!AD$10/'Fuel Prices - ID'!$L$20)*(1-'Tax Percentages'!T$14)</f>
        <v>9.6422566845637648E-6</v>
      </c>
      <c r="U5" s="34">
        <f>('Fuel Prices - ID'!AE$10/'Fuel Prices - ID'!$L$20)*(1-'Tax Percentages'!U$14)</f>
        <v>9.6370384960373339E-6</v>
      </c>
      <c r="V5" s="34">
        <f>('Fuel Prices - ID'!AF$10/'Fuel Prices - ID'!$L$20)*(1-'Tax Percentages'!V$14)</f>
        <v>9.6486639460270719E-6</v>
      </c>
      <c r="W5" s="34">
        <f>('Fuel Prices - ID'!AG$10/'Fuel Prices - ID'!$L$20)*(1-'Tax Percentages'!W$14)</f>
        <v>9.6609990729777432E-6</v>
      </c>
      <c r="X5" s="34">
        <f>('Fuel Prices - ID'!AH$10/'Fuel Prices - ID'!$L$20)*(1-'Tax Percentages'!X$14)</f>
        <v>9.6715115553902443E-6</v>
      </c>
      <c r="Y5" s="34">
        <f>('Fuel Prices - ID'!AI$10/'Fuel Prices - ID'!$L$20)*(1-'Tax Percentages'!Y$14)</f>
        <v>9.6772027845758767E-6</v>
      </c>
      <c r="Z5" s="34">
        <f>('Fuel Prices - ID'!AJ$10/'Fuel Prices - ID'!$L$20)*(1-'Tax Percentages'!Z$14)</f>
        <v>9.6771092890189094E-6</v>
      </c>
      <c r="AA5" s="34">
        <f>('Fuel Prices - ID'!AK$10/'Fuel Prices - ID'!$L$20)*(1-'Tax Percentages'!AA$14)</f>
        <v>9.6688496278450121E-6</v>
      </c>
      <c r="AB5" s="34">
        <f>('Fuel Prices - ID'!AL$10/'Fuel Prices - ID'!$L$20)*(1-'Tax Percentages'!AB$14)</f>
        <v>9.6637661942334835E-6</v>
      </c>
      <c r="AC5" s="34">
        <f>('Fuel Prices - ID'!AM$10/'Fuel Prices - ID'!$L$20)*(1-'Tax Percentages'!AC$14)</f>
        <v>9.6612221079799855E-6</v>
      </c>
      <c r="AD5" s="34">
        <f>('Fuel Prices - ID'!AN$10/'Fuel Prices - ID'!$L$20)*(1-'Tax Percentages'!AD$14)</f>
        <v>9.6604384426648245E-6</v>
      </c>
      <c r="AE5" s="34">
        <f>('Fuel Prices - ID'!AO$10/'Fuel Prices - ID'!$L$20)*(1-'Tax Percentages'!AE$14)</f>
        <v>9.6608234728467495E-6</v>
      </c>
      <c r="AF5" s="34">
        <f>('Fuel Prices - ID'!AP$10/'Fuel Prices - ID'!$L$20)*(1-'Tax Percentages'!AF$14)</f>
        <v>9.662511362690656E-6</v>
      </c>
      <c r="AG5" s="34">
        <f>('Fuel Prices - ID'!AQ$10/'Fuel Prices - ID'!$L$20)*(1-'Tax Percentages'!AG$14)</f>
        <v>9.6648270778409589E-6</v>
      </c>
      <c r="AH5" s="34">
        <f>('Fuel Prices - ID'!AR$10/'Fuel Prices - ID'!$L$20)*(1-'Tax Percentages'!AH$14)</f>
        <v>9.6662964534604046E-6</v>
      </c>
      <c r="AI5" s="34">
        <f>('Fuel Prices - ID'!AS$10/'Fuel Prices - ID'!$L$20)*(1-'Tax Percentages'!AI$14)</f>
        <v>9.6667780335042817E-6</v>
      </c>
      <c r="AJ5" s="34">
        <f>('Fuel Prices - ID'!AT$10/'Fuel Prices - ID'!$L$20)*(1-'Tax Percentages'!AJ$14)</f>
        <v>9.6663477133328313E-6</v>
      </c>
      <c r="AK5" s="34">
        <f>('Fuel Prices - ID'!AU$10/'Fuel Prices - ID'!$L$20)*(1-'Tax Percentages'!AK$14)</f>
        <v>9.6653608886743706E-6</v>
      </c>
      <c r="AL5" s="34">
        <f>('Fuel Prices - ID'!AV$10/'Fuel Prices - ID'!$L$20)*(1-'Tax Percentages'!AL$14)</f>
        <v>9.6642928522794165E-6</v>
      </c>
      <c r="AM5" s="34">
        <f>('Fuel Prices - ID'!AW$10/'Fuel Prices - ID'!$L$20)*(1-'Tax Percentages'!AM$14)</f>
        <v>9.6638785999552684E-6</v>
      </c>
      <c r="AN5" s="34">
        <f>('Fuel Prices - ID'!AX$10/'Fuel Prices - ID'!$L$20)*(1-'Tax Percentages'!AN$14)</f>
        <v>9.6638888186572499E-6</v>
      </c>
      <c r="AO5" s="34">
        <f>('Fuel Prices - ID'!AY$10/'Fuel Prices - ID'!$L$20)*(1-'Tax Percentages'!AO$14)</f>
        <v>9.664131246900637E-6</v>
      </c>
      <c r="AP5" s="34">
        <f>('Fuel Prices - ID'!AZ$10/'Fuel Prices - ID'!$L$20)*(1-'Tax Percentages'!AP$14)</f>
        <v>9.6644669563766192E-6</v>
      </c>
      <c r="AQ5" s="34">
        <f>('Fuel Prices - ID'!BA$10/'Fuel Prices - ID'!$L$20)*(1-'Tax Percentages'!AQ$14)</f>
        <v>9.6647981821520642E-6</v>
      </c>
      <c r="AR5" s="34">
        <f>('Fuel Prices - ID'!BB$10/'Fuel Prices - ID'!$L$20)*(1-'Tax Percentages'!AR$14)</f>
        <v>9.6650060748303748E-6</v>
      </c>
      <c r="AS5" s="34">
        <f>('Fuel Prices - ID'!BC$10/'Fuel Prices - ID'!$L$20)*(1-'Tax Percentages'!AS$14)</f>
        <v>9.6650223472839573E-6</v>
      </c>
      <c r="AT5" s="34">
        <f>('Fuel Prices - ID'!BD$10/'Fuel Prices - ID'!$L$20)*(1-'Tax Percentages'!AT$14)</f>
        <v>9.6649065194497339E-6</v>
      </c>
      <c r="AU5" s="34">
        <f>('Fuel Prices - ID'!BE$10/'Fuel Prices - ID'!$L$20)*(1-'Tax Percentages'!AU$14)</f>
        <v>9.6647363818084113E-6</v>
      </c>
      <c r="AV5" s="34">
        <f>('Fuel Prices - ID'!BF$10/'Fuel Prices - ID'!$L$20)*(1-'Tax Percentages'!AV$14)</f>
        <v>9.6645898971243739E-6</v>
      </c>
      <c r="AW5" s="34">
        <f>('Fuel Prices - ID'!BG$10/'Fuel Prices - ID'!$L$20)*(1-'Tax Percentages'!AW$14)</f>
        <v>9.6645198069834633E-6</v>
      </c>
      <c r="AX5" s="34">
        <f>('Fuel Prices - ID'!BH$10/'Fuel Prices - ID'!$L$20)*(1-'Tax Percentages'!AX$14)</f>
        <v>9.664540439229287E-6</v>
      </c>
      <c r="AY5" s="34">
        <f>('Fuel Prices - ID'!BI$10/'Fuel Prices - ID'!$L$20)*(1-'Tax Percentages'!AY$14)</f>
        <v>9.6646006064360175E-6</v>
      </c>
      <c r="AZ5" s="34">
        <f>('Fuel Prices - ID'!BJ$10/'Fuel Prices - ID'!$L$20)*(1-'Tax Percentages'!AZ$14)</f>
        <v>9.6646653144159043E-6</v>
      </c>
      <c r="BA5" s="34">
        <f>('Fuel Prices - ID'!BK$10/'Fuel Prices - ID'!$L$20)*(1-'Tax Percentages'!BA$14)</f>
        <v>9.6647138660081994E-6</v>
      </c>
    </row>
    <row r="6" spans="1:53" x14ac:dyDescent="0.2">
      <c r="A6" s="1" t="s">
        <v>120</v>
      </c>
      <c r="B6" s="34">
        <f>('Fuel Prices - ID'!L$10/'Fuel Prices - ID'!$L$20)*(1-'Tax Percentages'!B$14)</f>
        <v>8.8463528194516293E-6</v>
      </c>
      <c r="C6" s="34">
        <f>('Fuel Prices - ID'!M$10/'Fuel Prices - ID'!$L$20)*(1-'Tax Percentages'!C$14)</f>
        <v>8.6911536471805485E-6</v>
      </c>
      <c r="D6" s="34">
        <f>('Fuel Prices - ID'!N$10/'Fuel Prices - ID'!$L$20)*(1-'Tax Percentages'!D$14)</f>
        <v>1.0243145369891362E-5</v>
      </c>
      <c r="E6" s="34">
        <f>('Fuel Prices - ID'!O$10/'Fuel Prices - ID'!$L$20)*(1-'Tax Percentages'!E$14)</f>
        <v>1.0087946197620279E-5</v>
      </c>
      <c r="F6" s="34">
        <f>('Fuel Prices - ID'!P$10/'Fuel Prices - ID'!$L$20)*(1-'Tax Percentages'!F$14)</f>
        <v>9.9327470253491982E-6</v>
      </c>
      <c r="G6" s="34">
        <f>('Fuel Prices - ID'!Q$10/'Fuel Prices - ID'!$L$20)*(1-'Tax Percentages'!G$14)</f>
        <v>9.8198749000611395E-6</v>
      </c>
      <c r="H6" s="34">
        <f>('Fuel Prices - ID'!R$10/'Fuel Prices - ID'!$L$20)*(1-'Tax Percentages'!H$14)</f>
        <v>9.8096137977622238E-6</v>
      </c>
      <c r="I6" s="34">
        <f>('Fuel Prices - ID'!S$10/'Fuel Prices - ID'!$L$20)*(1-'Tax Percentages'!I$14)</f>
        <v>9.6996567583545397E-6</v>
      </c>
      <c r="J6" s="34">
        <f>('Fuel Prices - ID'!T$10/'Fuel Prices - ID'!$L$20)*(1-'Tax Percentages'!J$14)</f>
        <v>9.5091585461502091E-6</v>
      </c>
      <c r="K6" s="34">
        <f>('Fuel Prices - ID'!U$10/'Fuel Prices - ID'!$L$20)*(1-'Tax Percentages'!K$14)</f>
        <v>9.5129775495696864E-6</v>
      </c>
      <c r="L6" s="34">
        <f>('Fuel Prices - ID'!V$10/'Fuel Prices - ID'!$L$20)*(1-'Tax Percentages'!L$14)</f>
        <v>9.5453617664402222E-6</v>
      </c>
      <c r="M6" s="34">
        <f>('Fuel Prices - ID'!W$10/'Fuel Prices - ID'!$L$20)*(1-'Tax Percentages'!M$14)</f>
        <v>9.608908034348276E-6</v>
      </c>
      <c r="N6" s="34">
        <f>('Fuel Prices - ID'!X$10/'Fuel Prices - ID'!$L$20)*(1-'Tax Percentages'!N$14)</f>
        <v>9.6782312357025163E-6</v>
      </c>
      <c r="O6" s="34">
        <f>('Fuel Prices - ID'!Y$10/'Fuel Prices - ID'!$L$20)*(1-'Tax Percentages'!O$14)</f>
        <v>9.7679655619317873E-6</v>
      </c>
      <c r="P6" s="34">
        <f>('Fuel Prices - ID'!Z$10/'Fuel Prices - ID'!$L$20)*(1-'Tax Percentages'!P$14)</f>
        <v>9.7247673975718258E-6</v>
      </c>
      <c r="Q6" s="34">
        <f>('Fuel Prices - ID'!AA$10/'Fuel Prices - ID'!$L$20)*(1-'Tax Percentages'!Q$14)</f>
        <v>9.6917511430219657E-6</v>
      </c>
      <c r="R6" s="34">
        <f>('Fuel Prices - ID'!AB$10/'Fuel Prices - ID'!$L$20)*(1-'Tax Percentages'!R$14)</f>
        <v>9.6698424264467621E-6</v>
      </c>
      <c r="S6" s="34">
        <f>('Fuel Prices - ID'!AC$10/'Fuel Prices - ID'!$L$20)*(1-'Tax Percentages'!S$14)</f>
        <v>9.6562031106636372E-6</v>
      </c>
      <c r="T6" s="34">
        <f>('Fuel Prices - ID'!AD$10/'Fuel Prices - ID'!$L$20)*(1-'Tax Percentages'!T$14)</f>
        <v>9.6422566845637648E-6</v>
      </c>
      <c r="U6" s="34">
        <f>('Fuel Prices - ID'!AE$10/'Fuel Prices - ID'!$L$20)*(1-'Tax Percentages'!U$14)</f>
        <v>9.6370384960373339E-6</v>
      </c>
      <c r="V6" s="34">
        <f>('Fuel Prices - ID'!AF$10/'Fuel Prices - ID'!$L$20)*(1-'Tax Percentages'!V$14)</f>
        <v>9.6486639460270719E-6</v>
      </c>
      <c r="W6" s="34">
        <f>('Fuel Prices - ID'!AG$10/'Fuel Prices - ID'!$L$20)*(1-'Tax Percentages'!W$14)</f>
        <v>9.6609990729777432E-6</v>
      </c>
      <c r="X6" s="34">
        <f>('Fuel Prices - ID'!AH$10/'Fuel Prices - ID'!$L$20)*(1-'Tax Percentages'!X$14)</f>
        <v>9.6715115553902443E-6</v>
      </c>
      <c r="Y6" s="34">
        <f>('Fuel Prices - ID'!AI$10/'Fuel Prices - ID'!$L$20)*(1-'Tax Percentages'!Y$14)</f>
        <v>9.6772027845758767E-6</v>
      </c>
      <c r="Z6" s="34">
        <f>('Fuel Prices - ID'!AJ$10/'Fuel Prices - ID'!$L$20)*(1-'Tax Percentages'!Z$14)</f>
        <v>9.6771092890189094E-6</v>
      </c>
      <c r="AA6" s="34">
        <f>('Fuel Prices - ID'!AK$10/'Fuel Prices - ID'!$L$20)*(1-'Tax Percentages'!AA$14)</f>
        <v>9.6688496278450121E-6</v>
      </c>
      <c r="AB6" s="34">
        <f>('Fuel Prices - ID'!AL$10/'Fuel Prices - ID'!$L$20)*(1-'Tax Percentages'!AB$14)</f>
        <v>9.6637661942334835E-6</v>
      </c>
      <c r="AC6" s="34">
        <f>('Fuel Prices - ID'!AM$10/'Fuel Prices - ID'!$L$20)*(1-'Tax Percentages'!AC$14)</f>
        <v>9.6612221079799855E-6</v>
      </c>
      <c r="AD6" s="34">
        <f>('Fuel Prices - ID'!AN$10/'Fuel Prices - ID'!$L$20)*(1-'Tax Percentages'!AD$14)</f>
        <v>9.6604384426648245E-6</v>
      </c>
      <c r="AE6" s="34">
        <f>('Fuel Prices - ID'!AO$10/'Fuel Prices - ID'!$L$20)*(1-'Tax Percentages'!AE$14)</f>
        <v>9.6608234728467495E-6</v>
      </c>
      <c r="AF6" s="34">
        <f>('Fuel Prices - ID'!AP$10/'Fuel Prices - ID'!$L$20)*(1-'Tax Percentages'!AF$14)</f>
        <v>9.662511362690656E-6</v>
      </c>
      <c r="AG6" s="34">
        <f>('Fuel Prices - ID'!AQ$10/'Fuel Prices - ID'!$L$20)*(1-'Tax Percentages'!AG$14)</f>
        <v>9.6648270778409589E-6</v>
      </c>
      <c r="AH6" s="34">
        <f>('Fuel Prices - ID'!AR$10/'Fuel Prices - ID'!$L$20)*(1-'Tax Percentages'!AH$14)</f>
        <v>9.6662964534604046E-6</v>
      </c>
      <c r="AI6" s="34">
        <f>('Fuel Prices - ID'!AS$10/'Fuel Prices - ID'!$L$20)*(1-'Tax Percentages'!AI$14)</f>
        <v>9.6667780335042817E-6</v>
      </c>
      <c r="AJ6" s="34">
        <f>('Fuel Prices - ID'!AT$10/'Fuel Prices - ID'!$L$20)*(1-'Tax Percentages'!AJ$14)</f>
        <v>9.6663477133328313E-6</v>
      </c>
      <c r="AK6" s="34">
        <f>('Fuel Prices - ID'!AU$10/'Fuel Prices - ID'!$L$20)*(1-'Tax Percentages'!AK$14)</f>
        <v>9.6653608886743706E-6</v>
      </c>
      <c r="AL6" s="34">
        <f>('Fuel Prices - ID'!AV$10/'Fuel Prices - ID'!$L$20)*(1-'Tax Percentages'!AL$14)</f>
        <v>9.6642928522794165E-6</v>
      </c>
      <c r="AM6" s="34">
        <f>('Fuel Prices - ID'!AW$10/'Fuel Prices - ID'!$L$20)*(1-'Tax Percentages'!AM$14)</f>
        <v>9.6638785999552684E-6</v>
      </c>
      <c r="AN6" s="34">
        <f>('Fuel Prices - ID'!AX$10/'Fuel Prices - ID'!$L$20)*(1-'Tax Percentages'!AN$14)</f>
        <v>9.6638888186572499E-6</v>
      </c>
      <c r="AO6" s="34">
        <f>('Fuel Prices - ID'!AY$10/'Fuel Prices - ID'!$L$20)*(1-'Tax Percentages'!AO$14)</f>
        <v>9.664131246900637E-6</v>
      </c>
      <c r="AP6" s="34">
        <f>('Fuel Prices - ID'!AZ$10/'Fuel Prices - ID'!$L$20)*(1-'Tax Percentages'!AP$14)</f>
        <v>9.6644669563766192E-6</v>
      </c>
      <c r="AQ6" s="34">
        <f>('Fuel Prices - ID'!BA$10/'Fuel Prices - ID'!$L$20)*(1-'Tax Percentages'!AQ$14)</f>
        <v>9.6647981821520642E-6</v>
      </c>
      <c r="AR6" s="34">
        <f>('Fuel Prices - ID'!BB$10/'Fuel Prices - ID'!$L$20)*(1-'Tax Percentages'!AR$14)</f>
        <v>9.6650060748303748E-6</v>
      </c>
      <c r="AS6" s="34">
        <f>('Fuel Prices - ID'!BC$10/'Fuel Prices - ID'!$L$20)*(1-'Tax Percentages'!AS$14)</f>
        <v>9.6650223472839573E-6</v>
      </c>
      <c r="AT6" s="34">
        <f>('Fuel Prices - ID'!BD$10/'Fuel Prices - ID'!$L$20)*(1-'Tax Percentages'!AT$14)</f>
        <v>9.6649065194497339E-6</v>
      </c>
      <c r="AU6" s="34">
        <f>('Fuel Prices - ID'!BE$10/'Fuel Prices - ID'!$L$20)*(1-'Tax Percentages'!AU$14)</f>
        <v>9.6647363818084113E-6</v>
      </c>
      <c r="AV6" s="34">
        <f>('Fuel Prices - ID'!BF$10/'Fuel Prices - ID'!$L$20)*(1-'Tax Percentages'!AV$14)</f>
        <v>9.6645898971243739E-6</v>
      </c>
      <c r="AW6" s="34">
        <f>('Fuel Prices - ID'!BG$10/'Fuel Prices - ID'!$L$20)*(1-'Tax Percentages'!AW$14)</f>
        <v>9.6645198069834633E-6</v>
      </c>
      <c r="AX6" s="34">
        <f>('Fuel Prices - ID'!BH$10/'Fuel Prices - ID'!$L$20)*(1-'Tax Percentages'!AX$14)</f>
        <v>9.664540439229287E-6</v>
      </c>
      <c r="AY6" s="34">
        <f>('Fuel Prices - ID'!BI$10/'Fuel Prices - ID'!$L$20)*(1-'Tax Percentages'!AY$14)</f>
        <v>9.6646006064360175E-6</v>
      </c>
      <c r="AZ6" s="34">
        <f>('Fuel Prices - ID'!BJ$10/'Fuel Prices - ID'!$L$20)*(1-'Tax Percentages'!AZ$14)</f>
        <v>9.6646653144159043E-6</v>
      </c>
      <c r="BA6" s="34">
        <f>('Fuel Prices - ID'!BK$10/'Fuel Prices - ID'!$L$20)*(1-'Tax Percentages'!BA$14)</f>
        <v>9.6647138660081994E-6</v>
      </c>
    </row>
    <row r="7" spans="1:53" x14ac:dyDescent="0.2">
      <c r="A7" s="1" t="s">
        <v>121</v>
      </c>
      <c r="B7" s="34">
        <f t="shared" ref="B7:BA7" si="1">B3</f>
        <v>8.8463528194516293E-6</v>
      </c>
      <c r="C7" s="34">
        <f t="shared" si="1"/>
        <v>8.6911536471805485E-6</v>
      </c>
      <c r="D7" s="34">
        <f t="shared" si="1"/>
        <v>1.0243145369891362E-5</v>
      </c>
      <c r="E7" s="34">
        <f t="shared" si="1"/>
        <v>1.0087946197620279E-5</v>
      </c>
      <c r="F7" s="34">
        <f t="shared" si="1"/>
        <v>9.9327470253491982E-6</v>
      </c>
      <c r="G7" s="34">
        <f t="shared" si="1"/>
        <v>9.8198749000611395E-6</v>
      </c>
      <c r="H7" s="34">
        <f t="shared" si="1"/>
        <v>9.8096137977622238E-6</v>
      </c>
      <c r="I7" s="34">
        <f t="shared" si="1"/>
        <v>9.6996567583545397E-6</v>
      </c>
      <c r="J7" s="34">
        <f t="shared" si="1"/>
        <v>9.5091585461502091E-6</v>
      </c>
      <c r="K7" s="34">
        <f t="shared" si="1"/>
        <v>9.5129775495696864E-6</v>
      </c>
      <c r="L7" s="34">
        <f t="shared" si="1"/>
        <v>9.5453617664402222E-6</v>
      </c>
      <c r="M7" s="34">
        <f t="shared" si="1"/>
        <v>9.608908034348276E-6</v>
      </c>
      <c r="N7" s="34">
        <f t="shared" si="1"/>
        <v>9.6782312357025163E-6</v>
      </c>
      <c r="O7" s="34">
        <f t="shared" si="1"/>
        <v>9.7679655619317873E-6</v>
      </c>
      <c r="P7" s="34">
        <f t="shared" si="1"/>
        <v>9.7247673975718258E-6</v>
      </c>
      <c r="Q7" s="34">
        <f t="shared" si="1"/>
        <v>9.6917511430219657E-6</v>
      </c>
      <c r="R7" s="34">
        <f t="shared" si="1"/>
        <v>9.6698424264467621E-6</v>
      </c>
      <c r="S7" s="34">
        <f t="shared" si="1"/>
        <v>9.6562031106636372E-6</v>
      </c>
      <c r="T7" s="34">
        <f t="shared" si="1"/>
        <v>9.6422566845637648E-6</v>
      </c>
      <c r="U7" s="34">
        <f t="shared" si="1"/>
        <v>9.6370384960373339E-6</v>
      </c>
      <c r="V7" s="34">
        <f t="shared" si="1"/>
        <v>9.6486639460270719E-6</v>
      </c>
      <c r="W7" s="34">
        <f t="shared" si="1"/>
        <v>9.6609990729777432E-6</v>
      </c>
      <c r="X7" s="34">
        <f t="shared" si="1"/>
        <v>9.6715115553902443E-6</v>
      </c>
      <c r="Y7" s="34">
        <f t="shared" si="1"/>
        <v>9.6772027845758767E-6</v>
      </c>
      <c r="Z7" s="34">
        <f t="shared" si="1"/>
        <v>9.6771092890189094E-6</v>
      </c>
      <c r="AA7" s="34">
        <f t="shared" si="1"/>
        <v>9.6688496278450121E-6</v>
      </c>
      <c r="AB7" s="34">
        <f t="shared" si="1"/>
        <v>9.6637661942334835E-6</v>
      </c>
      <c r="AC7" s="34">
        <f t="shared" si="1"/>
        <v>9.6612221079799855E-6</v>
      </c>
      <c r="AD7" s="34">
        <f t="shared" si="1"/>
        <v>9.6604384426648245E-6</v>
      </c>
      <c r="AE7" s="34">
        <f t="shared" si="1"/>
        <v>9.6608234728467495E-6</v>
      </c>
      <c r="AF7" s="34">
        <f t="shared" si="1"/>
        <v>9.662511362690656E-6</v>
      </c>
      <c r="AG7" s="34">
        <f t="shared" si="1"/>
        <v>9.6648270778409589E-6</v>
      </c>
      <c r="AH7" s="34">
        <f t="shared" si="1"/>
        <v>9.6662964534604046E-6</v>
      </c>
      <c r="AI7" s="34">
        <f t="shared" si="1"/>
        <v>9.6667780335042817E-6</v>
      </c>
      <c r="AJ7" s="34">
        <f t="shared" si="1"/>
        <v>9.6663477133328313E-6</v>
      </c>
      <c r="AK7" s="34">
        <f t="shared" si="1"/>
        <v>9.6653608886743706E-6</v>
      </c>
      <c r="AL7" s="34">
        <f t="shared" si="1"/>
        <v>9.6642928522794165E-6</v>
      </c>
      <c r="AM7" s="34">
        <f t="shared" si="1"/>
        <v>9.6638785999552684E-6</v>
      </c>
      <c r="AN7" s="34">
        <f t="shared" si="1"/>
        <v>9.6638888186572499E-6</v>
      </c>
      <c r="AO7" s="34">
        <f t="shared" si="1"/>
        <v>9.664131246900637E-6</v>
      </c>
      <c r="AP7" s="34">
        <f t="shared" si="1"/>
        <v>9.6644669563766192E-6</v>
      </c>
      <c r="AQ7" s="34">
        <f t="shared" si="1"/>
        <v>9.6647981821520642E-6</v>
      </c>
      <c r="AR7" s="34">
        <f t="shared" si="1"/>
        <v>9.6650060748303748E-6</v>
      </c>
      <c r="AS7" s="34">
        <f t="shared" si="1"/>
        <v>9.6650223472839573E-6</v>
      </c>
      <c r="AT7" s="34">
        <f t="shared" si="1"/>
        <v>9.6649065194497339E-6</v>
      </c>
      <c r="AU7" s="34">
        <f t="shared" si="1"/>
        <v>9.6647363818084113E-6</v>
      </c>
      <c r="AV7" s="34">
        <f t="shared" si="1"/>
        <v>9.6645898971243739E-6</v>
      </c>
      <c r="AW7" s="34">
        <f t="shared" si="1"/>
        <v>9.6645198069834633E-6</v>
      </c>
      <c r="AX7" s="34">
        <f t="shared" si="1"/>
        <v>9.664540439229287E-6</v>
      </c>
      <c r="AY7" s="34">
        <f t="shared" si="1"/>
        <v>9.6646006064360175E-6</v>
      </c>
      <c r="AZ7" s="34">
        <f t="shared" si="1"/>
        <v>9.6646653144159043E-6</v>
      </c>
      <c r="BA7" s="34">
        <f t="shared" si="1"/>
        <v>9.6647138660081994E-6</v>
      </c>
    </row>
    <row r="8" spans="1:53" x14ac:dyDescent="0.2">
      <c r="A8" s="1" t="s">
        <v>122</v>
      </c>
      <c r="B8" s="34">
        <v>0</v>
      </c>
      <c r="C8" s="34">
        <f>B8</f>
        <v>0</v>
      </c>
      <c r="D8" s="34">
        <f t="shared" ref="D8:BA8" si="2">C8</f>
        <v>0</v>
      </c>
      <c r="E8" s="34">
        <f t="shared" si="2"/>
        <v>0</v>
      </c>
      <c r="F8" s="34">
        <f t="shared" si="2"/>
        <v>0</v>
      </c>
      <c r="G8" s="34">
        <f t="shared" si="2"/>
        <v>0</v>
      </c>
      <c r="H8" s="34">
        <f t="shared" si="2"/>
        <v>0</v>
      </c>
      <c r="I8" s="34">
        <f t="shared" si="2"/>
        <v>0</v>
      </c>
      <c r="J8" s="34">
        <f t="shared" si="2"/>
        <v>0</v>
      </c>
      <c r="K8" s="34">
        <f t="shared" si="2"/>
        <v>0</v>
      </c>
      <c r="L8" s="34">
        <f t="shared" si="2"/>
        <v>0</v>
      </c>
      <c r="M8" s="34">
        <f t="shared" si="2"/>
        <v>0</v>
      </c>
      <c r="N8" s="34">
        <f t="shared" si="2"/>
        <v>0</v>
      </c>
      <c r="O8" s="34">
        <f t="shared" si="2"/>
        <v>0</v>
      </c>
      <c r="P8" s="34">
        <f t="shared" si="2"/>
        <v>0</v>
      </c>
      <c r="Q8" s="34">
        <f t="shared" si="2"/>
        <v>0</v>
      </c>
      <c r="R8" s="34">
        <f t="shared" si="2"/>
        <v>0</v>
      </c>
      <c r="S8" s="34">
        <f t="shared" si="2"/>
        <v>0</v>
      </c>
      <c r="T8" s="34">
        <f t="shared" si="2"/>
        <v>0</v>
      </c>
      <c r="U8" s="34">
        <f t="shared" si="2"/>
        <v>0</v>
      </c>
      <c r="V8" s="34">
        <f t="shared" si="2"/>
        <v>0</v>
      </c>
      <c r="W8" s="34">
        <f t="shared" si="2"/>
        <v>0</v>
      </c>
      <c r="X8" s="34">
        <f t="shared" si="2"/>
        <v>0</v>
      </c>
      <c r="Y8" s="34">
        <f t="shared" si="2"/>
        <v>0</v>
      </c>
      <c r="Z8" s="34">
        <f t="shared" si="2"/>
        <v>0</v>
      </c>
      <c r="AA8" s="34">
        <f t="shared" si="2"/>
        <v>0</v>
      </c>
      <c r="AB8" s="34">
        <f t="shared" si="2"/>
        <v>0</v>
      </c>
      <c r="AC8" s="34">
        <f t="shared" si="2"/>
        <v>0</v>
      </c>
      <c r="AD8" s="34">
        <f t="shared" si="2"/>
        <v>0</v>
      </c>
      <c r="AE8" s="34">
        <f t="shared" si="2"/>
        <v>0</v>
      </c>
      <c r="AF8" s="34">
        <f t="shared" si="2"/>
        <v>0</v>
      </c>
      <c r="AG8" s="34">
        <f t="shared" si="2"/>
        <v>0</v>
      </c>
      <c r="AH8" s="34">
        <f t="shared" si="2"/>
        <v>0</v>
      </c>
      <c r="AI8" s="34">
        <f t="shared" si="2"/>
        <v>0</v>
      </c>
      <c r="AJ8" s="34">
        <f t="shared" si="2"/>
        <v>0</v>
      </c>
      <c r="AK8" s="34">
        <f t="shared" si="2"/>
        <v>0</v>
      </c>
      <c r="AL8" s="34">
        <f t="shared" si="2"/>
        <v>0</v>
      </c>
      <c r="AM8" s="34">
        <f t="shared" si="2"/>
        <v>0</v>
      </c>
      <c r="AN8" s="34">
        <f t="shared" si="2"/>
        <v>0</v>
      </c>
      <c r="AO8" s="34">
        <f t="shared" si="2"/>
        <v>0</v>
      </c>
      <c r="AP8" s="34">
        <f t="shared" si="2"/>
        <v>0</v>
      </c>
      <c r="AQ8" s="34">
        <f t="shared" si="2"/>
        <v>0</v>
      </c>
      <c r="AR8" s="34">
        <f t="shared" si="2"/>
        <v>0</v>
      </c>
      <c r="AS8" s="34">
        <f t="shared" si="2"/>
        <v>0</v>
      </c>
      <c r="AT8" s="34">
        <f t="shared" si="2"/>
        <v>0</v>
      </c>
      <c r="AU8" s="34">
        <f t="shared" si="2"/>
        <v>0</v>
      </c>
      <c r="AV8" s="34">
        <f t="shared" si="2"/>
        <v>0</v>
      </c>
      <c r="AW8" s="34">
        <f t="shared" si="2"/>
        <v>0</v>
      </c>
      <c r="AX8" s="34">
        <f t="shared" si="2"/>
        <v>0</v>
      </c>
      <c r="AY8" s="34">
        <f t="shared" si="2"/>
        <v>0</v>
      </c>
      <c r="AZ8" s="34">
        <f t="shared" si="2"/>
        <v>0</v>
      </c>
      <c r="BA8" s="34">
        <f t="shared" si="2"/>
        <v>0</v>
      </c>
    </row>
    <row r="9" spans="1:53" x14ac:dyDescent="0.2">
      <c r="A9" s="1" t="s">
        <v>123</v>
      </c>
      <c r="B9" s="34">
        <f t="shared" ref="B9:BA9" si="3">B6</f>
        <v>8.8463528194516293E-6</v>
      </c>
      <c r="C9" s="34">
        <f t="shared" si="3"/>
        <v>8.6911536471805485E-6</v>
      </c>
      <c r="D9" s="34">
        <f t="shared" si="3"/>
        <v>1.0243145369891362E-5</v>
      </c>
      <c r="E9" s="34">
        <f t="shared" si="3"/>
        <v>1.0087946197620279E-5</v>
      </c>
      <c r="F9" s="34">
        <f t="shared" si="3"/>
        <v>9.9327470253491982E-6</v>
      </c>
      <c r="G9" s="34">
        <f t="shared" si="3"/>
        <v>9.8198749000611395E-6</v>
      </c>
      <c r="H9" s="34">
        <f t="shared" si="3"/>
        <v>9.8096137977622238E-6</v>
      </c>
      <c r="I9" s="34">
        <f t="shared" si="3"/>
        <v>9.6996567583545397E-6</v>
      </c>
      <c r="J9" s="34">
        <f t="shared" si="3"/>
        <v>9.5091585461502091E-6</v>
      </c>
      <c r="K9" s="34">
        <f t="shared" si="3"/>
        <v>9.5129775495696864E-6</v>
      </c>
      <c r="L9" s="34">
        <f t="shared" si="3"/>
        <v>9.5453617664402222E-6</v>
      </c>
      <c r="M9" s="34">
        <f t="shared" si="3"/>
        <v>9.608908034348276E-6</v>
      </c>
      <c r="N9" s="34">
        <f t="shared" si="3"/>
        <v>9.6782312357025163E-6</v>
      </c>
      <c r="O9" s="34">
        <f t="shared" si="3"/>
        <v>9.7679655619317873E-6</v>
      </c>
      <c r="P9" s="34">
        <f t="shared" si="3"/>
        <v>9.7247673975718258E-6</v>
      </c>
      <c r="Q9" s="34">
        <f t="shared" si="3"/>
        <v>9.6917511430219657E-6</v>
      </c>
      <c r="R9" s="34">
        <f t="shared" si="3"/>
        <v>9.6698424264467621E-6</v>
      </c>
      <c r="S9" s="34">
        <f t="shared" si="3"/>
        <v>9.6562031106636372E-6</v>
      </c>
      <c r="T9" s="34">
        <f t="shared" si="3"/>
        <v>9.6422566845637648E-6</v>
      </c>
      <c r="U9" s="34">
        <f t="shared" si="3"/>
        <v>9.6370384960373339E-6</v>
      </c>
      <c r="V9" s="34">
        <f t="shared" si="3"/>
        <v>9.6486639460270719E-6</v>
      </c>
      <c r="W9" s="34">
        <f t="shared" si="3"/>
        <v>9.6609990729777432E-6</v>
      </c>
      <c r="X9" s="34">
        <f t="shared" si="3"/>
        <v>9.6715115553902443E-6</v>
      </c>
      <c r="Y9" s="34">
        <f t="shared" si="3"/>
        <v>9.6772027845758767E-6</v>
      </c>
      <c r="Z9" s="34">
        <f t="shared" si="3"/>
        <v>9.6771092890189094E-6</v>
      </c>
      <c r="AA9" s="34">
        <f t="shared" si="3"/>
        <v>9.6688496278450121E-6</v>
      </c>
      <c r="AB9" s="34">
        <f t="shared" si="3"/>
        <v>9.6637661942334835E-6</v>
      </c>
      <c r="AC9" s="34">
        <f t="shared" si="3"/>
        <v>9.6612221079799855E-6</v>
      </c>
      <c r="AD9" s="34">
        <f t="shared" si="3"/>
        <v>9.6604384426648245E-6</v>
      </c>
      <c r="AE9" s="34">
        <f t="shared" si="3"/>
        <v>9.6608234728467495E-6</v>
      </c>
      <c r="AF9" s="34">
        <f t="shared" si="3"/>
        <v>9.662511362690656E-6</v>
      </c>
      <c r="AG9" s="34">
        <f t="shared" si="3"/>
        <v>9.6648270778409589E-6</v>
      </c>
      <c r="AH9" s="34">
        <f t="shared" si="3"/>
        <v>9.6662964534604046E-6</v>
      </c>
      <c r="AI9" s="34">
        <f t="shared" si="3"/>
        <v>9.6667780335042817E-6</v>
      </c>
      <c r="AJ9" s="34">
        <f t="shared" si="3"/>
        <v>9.6663477133328313E-6</v>
      </c>
      <c r="AK9" s="34">
        <f t="shared" si="3"/>
        <v>9.6653608886743706E-6</v>
      </c>
      <c r="AL9" s="34">
        <f t="shared" si="3"/>
        <v>9.6642928522794165E-6</v>
      </c>
      <c r="AM9" s="34">
        <f t="shared" si="3"/>
        <v>9.6638785999552684E-6</v>
      </c>
      <c r="AN9" s="34">
        <f t="shared" si="3"/>
        <v>9.6638888186572499E-6</v>
      </c>
      <c r="AO9" s="34">
        <f t="shared" si="3"/>
        <v>9.664131246900637E-6</v>
      </c>
      <c r="AP9" s="34">
        <f t="shared" si="3"/>
        <v>9.6644669563766192E-6</v>
      </c>
      <c r="AQ9" s="34">
        <f t="shared" si="3"/>
        <v>9.6647981821520642E-6</v>
      </c>
      <c r="AR9" s="34">
        <f t="shared" si="3"/>
        <v>9.6650060748303748E-6</v>
      </c>
      <c r="AS9" s="34">
        <f t="shared" si="3"/>
        <v>9.6650223472839573E-6</v>
      </c>
      <c r="AT9" s="34">
        <f t="shared" si="3"/>
        <v>9.6649065194497339E-6</v>
      </c>
      <c r="AU9" s="34">
        <f t="shared" si="3"/>
        <v>9.6647363818084113E-6</v>
      </c>
      <c r="AV9" s="34">
        <f t="shared" si="3"/>
        <v>9.6645898971243739E-6</v>
      </c>
      <c r="AW9" s="34">
        <f t="shared" si="3"/>
        <v>9.6645198069834633E-6</v>
      </c>
      <c r="AX9" s="34">
        <f t="shared" si="3"/>
        <v>9.664540439229287E-6</v>
      </c>
      <c r="AY9" s="34">
        <f t="shared" si="3"/>
        <v>9.6646006064360175E-6</v>
      </c>
      <c r="AZ9" s="34">
        <f t="shared" si="3"/>
        <v>9.6646653144159043E-6</v>
      </c>
      <c r="BA9" s="34">
        <f t="shared" si="3"/>
        <v>9.6647138660081994E-6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topLeftCell="AO1" workbookViewId="0">
      <selection activeCell="L24" sqref="E24:L24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f t="shared" ref="B7:Y7" si="6">B3</f>
        <v>0</v>
      </c>
      <c r="C7" s="34">
        <f t="shared" si="6"/>
        <v>0</v>
      </c>
      <c r="D7" s="34">
        <f t="shared" si="6"/>
        <v>0</v>
      </c>
      <c r="E7" s="34">
        <f t="shared" si="6"/>
        <v>0</v>
      </c>
      <c r="F7" s="34">
        <f t="shared" si="6"/>
        <v>0</v>
      </c>
      <c r="G7" s="34">
        <f t="shared" si="6"/>
        <v>0</v>
      </c>
      <c r="H7" s="34">
        <f t="shared" si="6"/>
        <v>0</v>
      </c>
      <c r="I7" s="34">
        <f t="shared" si="6"/>
        <v>0</v>
      </c>
      <c r="J7" s="34">
        <f t="shared" si="6"/>
        <v>0</v>
      </c>
      <c r="K7" s="34">
        <f t="shared" si="6"/>
        <v>0</v>
      </c>
      <c r="L7" s="34">
        <f t="shared" si="6"/>
        <v>0</v>
      </c>
      <c r="M7" s="34">
        <f t="shared" si="6"/>
        <v>0</v>
      </c>
      <c r="N7" s="34">
        <f t="shared" si="6"/>
        <v>0</v>
      </c>
      <c r="O7" s="34">
        <f t="shared" si="6"/>
        <v>0</v>
      </c>
      <c r="P7" s="34">
        <f t="shared" si="6"/>
        <v>0</v>
      </c>
      <c r="Q7" s="34">
        <f t="shared" si="6"/>
        <v>0</v>
      </c>
      <c r="R7" s="34">
        <f t="shared" si="6"/>
        <v>0</v>
      </c>
      <c r="S7" s="34">
        <f t="shared" si="6"/>
        <v>0</v>
      </c>
      <c r="T7" s="34">
        <f t="shared" si="6"/>
        <v>0</v>
      </c>
      <c r="U7" s="34">
        <f t="shared" si="6"/>
        <v>0</v>
      </c>
      <c r="V7" s="34">
        <f t="shared" si="6"/>
        <v>0</v>
      </c>
      <c r="W7" s="34">
        <f t="shared" si="6"/>
        <v>0</v>
      </c>
      <c r="X7" s="34">
        <f t="shared" si="6"/>
        <v>0</v>
      </c>
      <c r="Y7" s="34">
        <f t="shared" si="6"/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Y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workbookViewId="0">
      <selection activeCell="G26" sqref="G26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f t="shared" ref="B7:Y7" si="6">B3</f>
        <v>0</v>
      </c>
      <c r="C7" s="34">
        <f t="shared" si="6"/>
        <v>0</v>
      </c>
      <c r="D7" s="34">
        <f t="shared" si="6"/>
        <v>0</v>
      </c>
      <c r="E7" s="34">
        <f t="shared" si="6"/>
        <v>0</v>
      </c>
      <c r="F7" s="34">
        <f t="shared" si="6"/>
        <v>0</v>
      </c>
      <c r="G7" s="34">
        <f t="shared" si="6"/>
        <v>0</v>
      </c>
      <c r="H7" s="34">
        <f t="shared" si="6"/>
        <v>0</v>
      </c>
      <c r="I7" s="34">
        <f t="shared" si="6"/>
        <v>0</v>
      </c>
      <c r="J7" s="34">
        <f t="shared" si="6"/>
        <v>0</v>
      </c>
      <c r="K7" s="34">
        <f t="shared" si="6"/>
        <v>0</v>
      </c>
      <c r="L7" s="34">
        <f t="shared" si="6"/>
        <v>0</v>
      </c>
      <c r="M7" s="34">
        <f t="shared" si="6"/>
        <v>0</v>
      </c>
      <c r="N7" s="34">
        <f t="shared" si="6"/>
        <v>0</v>
      </c>
      <c r="O7" s="34">
        <f t="shared" si="6"/>
        <v>0</v>
      </c>
      <c r="P7" s="34">
        <f t="shared" si="6"/>
        <v>0</v>
      </c>
      <c r="Q7" s="34">
        <f t="shared" si="6"/>
        <v>0</v>
      </c>
      <c r="R7" s="34">
        <f t="shared" si="6"/>
        <v>0</v>
      </c>
      <c r="S7" s="34">
        <f t="shared" si="6"/>
        <v>0</v>
      </c>
      <c r="T7" s="34">
        <f t="shared" si="6"/>
        <v>0</v>
      </c>
      <c r="U7" s="34">
        <f t="shared" si="6"/>
        <v>0</v>
      </c>
      <c r="V7" s="34">
        <f t="shared" si="6"/>
        <v>0</v>
      </c>
      <c r="W7" s="34">
        <f t="shared" si="6"/>
        <v>0</v>
      </c>
      <c r="X7" s="34">
        <f t="shared" si="6"/>
        <v>0</v>
      </c>
      <c r="Y7" s="34">
        <f t="shared" si="6"/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Y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topLeftCell="AW1" workbookViewId="0">
      <selection activeCell="F11" sqref="F11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ID'!L11/'Fuel Prices - ID'!$L$20)*(1-'Tax Percentages'!B17)</f>
        <v>1.8623900672529747E-5</v>
      </c>
      <c r="C2" s="34">
        <f>('Fuel Prices - ID'!M11/'Fuel Prices - ID'!$L$20)*(1-'Tax Percentages'!C17)</f>
        <v>1.8313502327987582E-5</v>
      </c>
      <c r="D2" s="34">
        <f>('Fuel Prices - ID'!N11/'Fuel Prices - ID'!$L$20)*(1-'Tax Percentages'!D17)</f>
        <v>1.9498659643512205E-5</v>
      </c>
      <c r="E2" s="34">
        <f>('Fuel Prices - ID'!O11/'Fuel Prices - ID'!$L$20)*(1-'Tax Percentages'!E17)</f>
        <v>1.9507638108023755E-5</v>
      </c>
      <c r="F2" s="34">
        <f>('Fuel Prices - ID'!P11/'Fuel Prices - ID'!$L$20)*(1-'Tax Percentages'!F17)</f>
        <v>1.9009508232785545E-5</v>
      </c>
      <c r="G2" s="34">
        <f>('Fuel Prices - ID'!Q11/'Fuel Prices - ID'!$L$20)*(1-'Tax Percentages'!G17)</f>
        <v>1.8409657760790743E-5</v>
      </c>
      <c r="H2" s="34">
        <f>('Fuel Prices - ID'!R11/'Fuel Prices - ID'!$L$20)*(1-'Tax Percentages'!H17)</f>
        <v>1.8122109834891687E-5</v>
      </c>
      <c r="I2" s="34">
        <f>('Fuel Prices - ID'!S11/'Fuel Prices - ID'!$L$20)*(1-'Tax Percentages'!I17)</f>
        <v>1.8034165439032479E-5</v>
      </c>
      <c r="J2" s="34">
        <f>('Fuel Prices - ID'!T11/'Fuel Prices - ID'!$L$20)*(1-'Tax Percentages'!J17)</f>
        <v>1.8079316254705232E-5</v>
      </c>
      <c r="K2" s="34">
        <f>('Fuel Prices - ID'!U11/'Fuel Prices - ID'!$L$20)*(1-'Tax Percentages'!K17)</f>
        <v>1.8438970034526766E-5</v>
      </c>
      <c r="L2" s="34">
        <f>('Fuel Prices - ID'!V11/'Fuel Prices - ID'!$L$20)*(1-'Tax Percentages'!L17)</f>
        <v>1.8633793393259788E-5</v>
      </c>
      <c r="M2" s="34">
        <f>('Fuel Prices - ID'!W11/'Fuel Prices - ID'!$L$20)*(1-'Tax Percentages'!M17)</f>
        <v>1.860647470018596E-5</v>
      </c>
      <c r="N2" s="34">
        <f>('Fuel Prices - ID'!X11/'Fuel Prices - ID'!$L$20)*(1-'Tax Percentages'!N17)</f>
        <v>1.8604890520881977E-5</v>
      </c>
      <c r="O2" s="34">
        <f>('Fuel Prices - ID'!Y11/'Fuel Prices - ID'!$L$20)*(1-'Tax Percentages'!O17)</f>
        <v>1.8631380356599645E-5</v>
      </c>
      <c r="P2" s="34">
        <f>('Fuel Prices - ID'!Z11/'Fuel Prices - ID'!$L$20)*(1-'Tax Percentages'!P17)</f>
        <v>1.8552536785062141E-5</v>
      </c>
      <c r="Q2" s="34">
        <f>('Fuel Prices - ID'!AA11/'Fuel Prices - ID'!$L$20)*(1-'Tax Percentages'!Q17)</f>
        <v>1.8465709392065632E-5</v>
      </c>
      <c r="R2" s="34">
        <f>('Fuel Prices - ID'!AB11/'Fuel Prices - ID'!$L$20)*(1-'Tax Percentages'!R17)</f>
        <v>1.8416273133818363E-5</v>
      </c>
      <c r="S2" s="34">
        <f>('Fuel Prices - ID'!AC11/'Fuel Prices - ID'!$L$20)*(1-'Tax Percentages'!S17)</f>
        <v>1.8416874531366331E-5</v>
      </c>
      <c r="T2" s="34">
        <f>('Fuel Prices - ID'!AD11/'Fuel Prices - ID'!$L$20)*(1-'Tax Percentages'!T17)</f>
        <v>1.8443671321954938E-5</v>
      </c>
      <c r="U2" s="34">
        <f>('Fuel Prices - ID'!AE11/'Fuel Prices - ID'!$L$20)*(1-'Tax Percentages'!U17)</f>
        <v>1.8480899129493342E-5</v>
      </c>
      <c r="V2" s="34">
        <f>('Fuel Prices - ID'!AF11/'Fuel Prices - ID'!$L$20)*(1-'Tax Percentages'!V17)</f>
        <v>1.8517406663564987E-5</v>
      </c>
      <c r="W2" s="34">
        <f>('Fuel Prices - ID'!AG11/'Fuel Prices - ID'!$L$20)*(1-'Tax Percentages'!W17)</f>
        <v>1.8524537266204827E-5</v>
      </c>
      <c r="X2" s="34">
        <f>('Fuel Prices - ID'!AH11/'Fuel Prices - ID'!$L$20)*(1-'Tax Percentages'!X17)</f>
        <v>1.8514604891018018E-5</v>
      </c>
      <c r="Y2" s="34">
        <f>('Fuel Prices - ID'!AI11/'Fuel Prices - ID'!$L$20)*(1-'Tax Percentages'!Y17)</f>
        <v>1.8506253090184564E-5</v>
      </c>
      <c r="Z2" s="34">
        <f>('Fuel Prices - ID'!AJ11/'Fuel Prices - ID'!$L$20)*(1-'Tax Percentages'!Z17)</f>
        <v>1.8497286051030257E-5</v>
      </c>
      <c r="AA2" s="34">
        <f>('Fuel Prices - ID'!AK11/'Fuel Prices - ID'!$L$20)*(1-'Tax Percentages'!AA17)</f>
        <v>1.8485095659614853E-5</v>
      </c>
      <c r="AB2" s="34">
        <f>('Fuel Prices - ID'!AL11/'Fuel Prices - ID'!$L$20)*(1-'Tax Percentages'!AB17)</f>
        <v>1.8478964648210552E-5</v>
      </c>
      <c r="AC2" s="34">
        <f>('Fuel Prices - ID'!AM11/'Fuel Prices - ID'!$L$20)*(1-'Tax Percentages'!AC17)</f>
        <v>1.8480169671496453E-5</v>
      </c>
      <c r="AD2" s="34">
        <f>('Fuel Prices - ID'!AN11/'Fuel Prices - ID'!$L$20)*(1-'Tax Percentages'!AD17)</f>
        <v>1.8485978447649007E-5</v>
      </c>
      <c r="AE2" s="34">
        <f>('Fuel Prices - ID'!AO11/'Fuel Prices - ID'!$L$20)*(1-'Tax Percentages'!AE17)</f>
        <v>1.8492260621856526E-5</v>
      </c>
      <c r="AF2" s="34">
        <f>('Fuel Prices - ID'!AP11/'Fuel Prices - ID'!$L$20)*(1-'Tax Percentages'!AF17)</f>
        <v>1.849667783093849E-5</v>
      </c>
      <c r="AG2" s="34">
        <f>('Fuel Prices - ID'!AQ11/'Fuel Prices - ID'!$L$20)*(1-'Tax Percentages'!AG17)</f>
        <v>1.8498112258342594E-5</v>
      </c>
      <c r="AH2" s="34">
        <f>('Fuel Prices - ID'!AR11/'Fuel Prices - ID'!$L$20)*(1-'Tax Percentages'!AH17)</f>
        <v>1.8496358221504194E-5</v>
      </c>
      <c r="AI2" s="34">
        <f>('Fuel Prices - ID'!AS11/'Fuel Prices - ID'!$L$20)*(1-'Tax Percentages'!AI17)</f>
        <v>1.849379649016777E-5</v>
      </c>
      <c r="AJ2" s="34">
        <f>('Fuel Prices - ID'!AT11/'Fuel Prices - ID'!$L$20)*(1-'Tax Percentages'!AJ17)</f>
        <v>1.8491904817363205E-5</v>
      </c>
      <c r="AK2" s="34">
        <f>('Fuel Prices - ID'!AU11/'Fuel Prices - ID'!$L$20)*(1-'Tax Percentages'!AK17)</f>
        <v>1.84906004289249E-5</v>
      </c>
      <c r="AL2" s="34">
        <f>('Fuel Prices - ID'!AV11/'Fuel Prices - ID'!$L$20)*(1-'Tax Percentages'!AL17)</f>
        <v>1.8489992645097141E-5</v>
      </c>
      <c r="AM2" s="34">
        <f>('Fuel Prices - ID'!AW11/'Fuel Prices - ID'!$L$20)*(1-'Tax Percentages'!AM17)</f>
        <v>1.8490437825595536E-5</v>
      </c>
      <c r="AN2" s="34">
        <f>('Fuel Prices - ID'!AX11/'Fuel Prices - ID'!$L$20)*(1-'Tax Percentages'!AN17)</f>
        <v>1.8491480841721437E-5</v>
      </c>
      <c r="AO2" s="34">
        <f>('Fuel Prices - ID'!AY11/'Fuel Prices - ID'!$L$20)*(1-'Tax Percentages'!AO17)</f>
        <v>1.8492509129923711E-5</v>
      </c>
      <c r="AP2" s="34">
        <f>('Fuel Prices - ID'!AZ11/'Fuel Prices - ID'!$L$20)*(1-'Tax Percentages'!AP17)</f>
        <v>1.8493102828312319E-5</v>
      </c>
      <c r="AQ2" s="34">
        <f>('Fuel Prices - ID'!BA11/'Fuel Prices - ID'!$L$20)*(1-'Tax Percentages'!AQ17)</f>
        <v>1.8493179392535576E-5</v>
      </c>
      <c r="AR2" s="34">
        <f>('Fuel Prices - ID'!BB11/'Fuel Prices - ID'!$L$20)*(1-'Tax Percentages'!AR17)</f>
        <v>1.8492861352680762E-5</v>
      </c>
      <c r="AS2" s="34">
        <f>('Fuel Prices - ID'!BC11/'Fuel Prices - ID'!$L$20)*(1-'Tax Percentages'!AS17)</f>
        <v>1.8492383997620602E-5</v>
      </c>
      <c r="AT2" s="34">
        <f>('Fuel Prices - ID'!BD11/'Fuel Prices - ID'!$L$20)*(1-'Tax Percentages'!AT17)</f>
        <v>1.8492022704540273E-5</v>
      </c>
      <c r="AU2" s="34">
        <f>('Fuel Prices - ID'!BE11/'Fuel Prices - ID'!$L$20)*(1-'Tax Percentages'!AU17)</f>
        <v>1.8491861451301406E-5</v>
      </c>
      <c r="AV2" s="34">
        <f>('Fuel Prices - ID'!BF11/'Fuel Prices - ID'!$L$20)*(1-'Tax Percentages'!AV17)</f>
        <v>1.8491857508932147E-5</v>
      </c>
      <c r="AW2" s="34">
        <f>('Fuel Prices - ID'!BG11/'Fuel Prices - ID'!$L$20)*(1-'Tax Percentages'!AW17)</f>
        <v>1.8491971788932812E-5</v>
      </c>
      <c r="AX2" s="34">
        <f>('Fuel Prices - ID'!BH11/'Fuel Prices - ID'!$L$20)*(1-'Tax Percentages'!AX17)</f>
        <v>1.8492151711099689E-5</v>
      </c>
      <c r="AY2" s="34">
        <f>('Fuel Prices - ID'!BI11/'Fuel Prices - ID'!$L$20)*(1-'Tax Percentages'!AY17)</f>
        <v>1.8492307518872795E-5</v>
      </c>
      <c r="AZ2" s="34">
        <f>('Fuel Prices - ID'!BJ11/'Fuel Prices - ID'!$L$20)*(1-'Tax Percentages'!AZ17)</f>
        <v>1.8492382671341096E-5</v>
      </c>
      <c r="BA2" s="34">
        <f>('Fuel Prices - ID'!BK11/'Fuel Prices - ID'!$L$20)*(1-'Tax Percentages'!BA17)</f>
        <v>1.8492371175106318E-5</v>
      </c>
    </row>
    <row r="3" spans="1:53" x14ac:dyDescent="0.2">
      <c r="A3" s="1" t="s">
        <v>117</v>
      </c>
      <c r="B3" s="34">
        <v>0</v>
      </c>
      <c r="C3" s="34">
        <f>B3</f>
        <v>0</v>
      </c>
      <c r="D3" s="34">
        <f t="shared" ref="D3:BA3" si="1">C3</f>
        <v>0</v>
      </c>
      <c r="E3" s="34">
        <f t="shared" si="1"/>
        <v>0</v>
      </c>
      <c r="F3" s="34">
        <f t="shared" si="1"/>
        <v>0</v>
      </c>
      <c r="G3" s="34">
        <f t="shared" si="1"/>
        <v>0</v>
      </c>
      <c r="H3" s="34">
        <f t="shared" si="1"/>
        <v>0</v>
      </c>
      <c r="I3" s="34">
        <f t="shared" si="1"/>
        <v>0</v>
      </c>
      <c r="J3" s="34">
        <f t="shared" si="1"/>
        <v>0</v>
      </c>
      <c r="K3" s="34">
        <f t="shared" si="1"/>
        <v>0</v>
      </c>
      <c r="L3" s="34">
        <f t="shared" si="1"/>
        <v>0</v>
      </c>
      <c r="M3" s="34">
        <f t="shared" si="1"/>
        <v>0</v>
      </c>
      <c r="N3" s="34">
        <f t="shared" si="1"/>
        <v>0</v>
      </c>
      <c r="O3" s="34">
        <f t="shared" si="1"/>
        <v>0</v>
      </c>
      <c r="P3" s="34">
        <f t="shared" si="1"/>
        <v>0</v>
      </c>
      <c r="Q3" s="34">
        <f t="shared" si="1"/>
        <v>0</v>
      </c>
      <c r="R3" s="34">
        <f t="shared" si="1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f>('Fuel Prices - ID'!L12/'Fuel Prices - ID'!$L$20)*(1-'Tax Percentages'!B17)</f>
        <v>4.6559751681324367E-6</v>
      </c>
      <c r="C4" s="34">
        <f>('Fuel Prices - ID'!M12/'Fuel Prices - ID'!$L$20)*(1-'Tax Percentages'!C17)</f>
        <v>4.6559751681324367E-6</v>
      </c>
      <c r="D4" s="34">
        <f>('Fuel Prices - ID'!N12/'Fuel Prices - ID'!$L$20)*(1-'Tax Percentages'!D17)</f>
        <v>5.375534966843813E-6</v>
      </c>
      <c r="E4" s="34">
        <f>('Fuel Prices - ID'!O12/'Fuel Prices - ID'!$L$20)*(1-'Tax Percentages'!E17)</f>
        <v>5.2010962277622679E-6</v>
      </c>
      <c r="F4" s="34">
        <f>('Fuel Prices - ID'!P12/'Fuel Prices - ID'!$L$20)*(1-'Tax Percentages'!F17)</f>
        <v>5.0107994214914899E-6</v>
      </c>
      <c r="G4" s="34">
        <f>('Fuel Prices - ID'!Q12/'Fuel Prices - ID'!$L$20)*(1-'Tax Percentages'!G17)</f>
        <v>4.9725110934918218E-6</v>
      </c>
      <c r="H4" s="34">
        <f>('Fuel Prices - ID'!R12/'Fuel Prices - ID'!$L$20)*(1-'Tax Percentages'!H17)</f>
        <v>4.9307420084012742E-6</v>
      </c>
      <c r="I4" s="34">
        <f>('Fuel Prices - ID'!S12/'Fuel Prices - ID'!$L$20)*(1-'Tax Percentages'!I17)</f>
        <v>4.8992847494180483E-6</v>
      </c>
      <c r="J4" s="34">
        <f>('Fuel Prices - ID'!T12/'Fuel Prices - ID'!$L$20)*(1-'Tax Percentages'!J17)</f>
        <v>4.9072947866011867E-6</v>
      </c>
      <c r="K4" s="34">
        <f>('Fuel Prices - ID'!U12/'Fuel Prices - ID'!$L$20)*(1-'Tax Percentages'!K17)</f>
        <v>4.9160330089827932E-6</v>
      </c>
      <c r="L4" s="34">
        <f>('Fuel Prices - ID'!V12/'Fuel Prices - ID'!$L$20)*(1-'Tax Percentages'!L17)</f>
        <v>4.9255656152172735E-6</v>
      </c>
      <c r="M4" s="34">
        <f>('Fuel Prices - ID'!W12/'Fuel Prices - ID'!$L$20)*(1-'Tax Percentages'!M17)</f>
        <v>4.9500738376795306E-6</v>
      </c>
      <c r="N4" s="34">
        <f>('Fuel Prices - ID'!X12/'Fuel Prices - ID'!$L$20)*(1-'Tax Percentages'!N17)</f>
        <v>4.9768100803656299E-6</v>
      </c>
      <c r="O4" s="34">
        <f>('Fuel Prices - ID'!Y12/'Fuel Prices - ID'!$L$20)*(1-'Tax Percentages'!O17)</f>
        <v>5.0059768905686478E-6</v>
      </c>
      <c r="P4" s="34">
        <f>('Fuel Prices - ID'!Z12/'Fuel Prices - ID'!$L$20)*(1-'Tax Percentages'!P17)</f>
        <v>4.9723807018163604E-6</v>
      </c>
      <c r="Q4" s="34">
        <f>('Fuel Prices - ID'!AA12/'Fuel Prices - ID'!$L$20)*(1-'Tax Percentages'!Q17)</f>
        <v>4.9515883812758238E-6</v>
      </c>
      <c r="R4" s="34">
        <f>('Fuel Prices - ID'!AB12/'Fuel Prices - ID'!$L$20)*(1-'Tax Percentages'!R17)</f>
        <v>4.9462055594380369E-6</v>
      </c>
      <c r="S4" s="34">
        <f>('Fuel Prices - ID'!AC12/'Fuel Prices - ID'!$L$20)*(1-'Tax Percentages'!S17)</f>
        <v>4.9438141472513288E-6</v>
      </c>
      <c r="T4" s="34">
        <f>('Fuel Prices - ID'!AD12/'Fuel Prices - ID'!$L$20)*(1-'Tax Percentages'!T17)</f>
        <v>4.9450025235104238E-6</v>
      </c>
      <c r="U4" s="34">
        <f>('Fuel Prices - ID'!AE12/'Fuel Prices - ID'!$L$20)*(1-'Tax Percentages'!U17)</f>
        <v>4.9491586847915485E-6</v>
      </c>
      <c r="V4" s="34">
        <f>('Fuel Prices - ID'!AF12/'Fuel Prices - ID'!$L$20)*(1-'Tax Percentages'!V17)</f>
        <v>4.9529644937179457E-6</v>
      </c>
      <c r="W4" s="34">
        <f>('Fuel Prices - ID'!AG12/'Fuel Prices - ID'!$L$20)*(1-'Tax Percentages'!W17)</f>
        <v>4.9563219014211406E-6</v>
      </c>
      <c r="X4" s="34">
        <f>('Fuel Prices - ID'!AH12/'Fuel Prices - ID'!$L$20)*(1-'Tax Percentages'!X17)</f>
        <v>4.9591179274396753E-6</v>
      </c>
      <c r="Y4" s="34">
        <f>('Fuel Prices - ID'!AI12/'Fuel Prices - ID'!$L$20)*(1-'Tax Percentages'!Y17)</f>
        <v>4.9599401174178696E-6</v>
      </c>
      <c r="Z4" s="34">
        <f>('Fuel Prices - ID'!AJ12/'Fuel Prices - ID'!$L$20)*(1-'Tax Percentages'!Z17)</f>
        <v>4.9584064844226187E-6</v>
      </c>
      <c r="AA4" s="34">
        <f>('Fuel Prices - ID'!AK12/'Fuel Prices - ID'!$L$20)*(1-'Tax Percentages'!AA17)</f>
        <v>4.9540819020457071E-6</v>
      </c>
      <c r="AB4" s="34">
        <f>('Fuel Prices - ID'!AL12/'Fuel Prices - ID'!$L$20)*(1-'Tax Percentages'!AB17)</f>
        <v>4.9524183747938293E-6</v>
      </c>
      <c r="AC4" s="34">
        <f>('Fuel Prices - ID'!AM12/'Fuel Prices - ID'!$L$20)*(1-'Tax Percentages'!AC17)</f>
        <v>4.9524938287500118E-6</v>
      </c>
      <c r="AD4" s="34">
        <f>('Fuel Prices - ID'!AN12/'Fuel Prices - ID'!$L$20)*(1-'Tax Percentages'!AD17)</f>
        <v>4.953065489596554E-6</v>
      </c>
      <c r="AE4" s="34">
        <f>('Fuel Prices - ID'!AO12/'Fuel Prices - ID'!$L$20)*(1-'Tax Percentages'!AE17)</f>
        <v>4.9539065207188481E-6</v>
      </c>
      <c r="AF4" s="34">
        <f>('Fuel Prices - ID'!AP12/'Fuel Prices - ID'!$L$20)*(1-'Tax Percentages'!AF17)</f>
        <v>4.9547159750105238E-6</v>
      </c>
      <c r="AG4" s="34">
        <f>('Fuel Prices - ID'!AQ12/'Fuel Prices - ID'!$L$20)*(1-'Tax Percentages'!AG17)</f>
        <v>4.9552211832122477E-6</v>
      </c>
      <c r="AH4" s="34">
        <f>('Fuel Prices - ID'!AR12/'Fuel Prices - ID'!$L$20)*(1-'Tax Percentages'!AH17)</f>
        <v>4.9554263368026389E-6</v>
      </c>
      <c r="AI4" s="34">
        <f>('Fuel Prices - ID'!AS12/'Fuel Prices - ID'!$L$20)*(1-'Tax Percentages'!AI17)</f>
        <v>4.9553449218373196E-6</v>
      </c>
      <c r="AJ4" s="34">
        <f>('Fuel Prices - ID'!AT12/'Fuel Prices - ID'!$L$20)*(1-'Tax Percentages'!AJ17)</f>
        <v>4.9550019213280149E-6</v>
      </c>
      <c r="AK4" s="34">
        <f>('Fuel Prices - ID'!AU12/'Fuel Prices - ID'!$L$20)*(1-'Tax Percentages'!AK17)</f>
        <v>4.9545529944107554E-6</v>
      </c>
      <c r="AL4" s="34">
        <f>('Fuel Prices - ID'!AV12/'Fuel Prices - ID'!$L$20)*(1-'Tax Percentages'!AL17)</f>
        <v>4.9542026771369502E-6</v>
      </c>
      <c r="AM4" s="34">
        <f>('Fuel Prices - ID'!AW12/'Fuel Prices - ID'!$L$20)*(1-'Tax Percentages'!AM17)</f>
        <v>4.954213656690699E-6</v>
      </c>
      <c r="AN4" s="34">
        <f>('Fuel Prices - ID'!AX12/'Fuel Prices - ID'!$L$20)*(1-'Tax Percentages'!AN17)</f>
        <v>4.9543768641358695E-6</v>
      </c>
      <c r="AO4" s="34">
        <f>('Fuel Prices - ID'!AY12/'Fuel Prices - ID'!$L$20)*(1-'Tax Percentages'!AO17)</f>
        <v>4.9545480491709472E-6</v>
      </c>
      <c r="AP4" s="34">
        <f>('Fuel Prices - ID'!AZ12/'Fuel Prices - ID'!$L$20)*(1-'Tax Percentages'!AP17)</f>
        <v>4.9546828273140746E-6</v>
      </c>
      <c r="AQ4" s="34">
        <f>('Fuel Prices - ID'!BA12/'Fuel Prices - ID'!$L$20)*(1-'Tax Percentages'!AQ17)</f>
        <v>4.9547534006409133E-6</v>
      </c>
      <c r="AR4" s="34">
        <f>('Fuel Prices - ID'!BB12/'Fuel Prices - ID'!$L$20)*(1-'Tax Percentages'!AR17)</f>
        <v>4.9547568029709481E-6</v>
      </c>
      <c r="AS4" s="34">
        <f>('Fuel Prices - ID'!BC12/'Fuel Prices - ID'!$L$20)*(1-'Tax Percentages'!AS17)</f>
        <v>4.9547145865853755E-6</v>
      </c>
      <c r="AT4" s="34">
        <f>('Fuel Prices - ID'!BD12/'Fuel Prices - ID'!$L$20)*(1-'Tax Percentages'!AT17)</f>
        <v>4.9546498820201698E-6</v>
      </c>
      <c r="AU4" s="34">
        <f>('Fuel Prices - ID'!BE12/'Fuel Prices - ID'!$L$20)*(1-'Tax Percentages'!AU17)</f>
        <v>4.9545866965822462E-6</v>
      </c>
      <c r="AV4" s="34">
        <f>('Fuel Prices - ID'!BF12/'Fuel Prices - ID'!$L$20)*(1-'Tax Percentages'!AV17)</f>
        <v>4.9545489488780867E-6</v>
      </c>
      <c r="AW4" s="34">
        <f>('Fuel Prices - ID'!BG12/'Fuel Prices - ID'!$L$20)*(1-'Tax Percentages'!AW17)</f>
        <v>4.954548581102389E-6</v>
      </c>
      <c r="AX4" s="34">
        <f>('Fuel Prices - ID'!BH12/'Fuel Prices - ID'!$L$20)*(1-'Tax Percentages'!AX17)</f>
        <v>4.9545800269174291E-6</v>
      </c>
      <c r="AY4" s="34">
        <f>('Fuel Prices - ID'!BI12/'Fuel Prices - ID'!$L$20)*(1-'Tax Percentages'!AY17)</f>
        <v>4.9546133333016775E-6</v>
      </c>
      <c r="AZ4" s="34">
        <f>('Fuel Prices - ID'!BJ12/'Fuel Prices - ID'!$L$20)*(1-'Tax Percentages'!AZ17)</f>
        <v>4.954634830498569E-6</v>
      </c>
      <c r="BA4" s="34">
        <f>('Fuel Prices - ID'!BK12/'Fuel Prices - ID'!$L$20)*(1-'Tax Percentages'!BA17)</f>
        <v>4.9546427197101707E-6</v>
      </c>
    </row>
    <row r="5" spans="1:53" x14ac:dyDescent="0.2">
      <c r="A5" s="1" t="s">
        <v>119</v>
      </c>
      <c r="B5" s="34">
        <f t="shared" ref="B5:BA5" si="2">B4</f>
        <v>4.6559751681324367E-6</v>
      </c>
      <c r="C5" s="34">
        <f t="shared" si="2"/>
        <v>4.6559751681324367E-6</v>
      </c>
      <c r="D5" s="34">
        <f t="shared" si="2"/>
        <v>5.375534966843813E-6</v>
      </c>
      <c r="E5" s="34">
        <f t="shared" si="2"/>
        <v>5.2010962277622679E-6</v>
      </c>
      <c r="F5" s="34">
        <f t="shared" si="2"/>
        <v>5.0107994214914899E-6</v>
      </c>
      <c r="G5" s="34">
        <f t="shared" si="2"/>
        <v>4.9725110934918218E-6</v>
      </c>
      <c r="H5" s="34">
        <f t="shared" si="2"/>
        <v>4.9307420084012742E-6</v>
      </c>
      <c r="I5" s="34">
        <f t="shared" si="2"/>
        <v>4.8992847494180483E-6</v>
      </c>
      <c r="J5" s="34">
        <f t="shared" si="2"/>
        <v>4.9072947866011867E-6</v>
      </c>
      <c r="K5" s="34">
        <f t="shared" si="2"/>
        <v>4.9160330089827932E-6</v>
      </c>
      <c r="L5" s="34">
        <f t="shared" si="2"/>
        <v>4.9255656152172735E-6</v>
      </c>
      <c r="M5" s="34">
        <f t="shared" si="2"/>
        <v>4.9500738376795306E-6</v>
      </c>
      <c r="N5" s="34">
        <f t="shared" si="2"/>
        <v>4.9768100803656299E-6</v>
      </c>
      <c r="O5" s="34">
        <f t="shared" si="2"/>
        <v>5.0059768905686478E-6</v>
      </c>
      <c r="P5" s="34">
        <f t="shared" si="2"/>
        <v>4.9723807018163604E-6</v>
      </c>
      <c r="Q5" s="34">
        <f t="shared" si="2"/>
        <v>4.9515883812758238E-6</v>
      </c>
      <c r="R5" s="34">
        <f t="shared" si="2"/>
        <v>4.9462055594380369E-6</v>
      </c>
      <c r="S5" s="34">
        <f t="shared" si="2"/>
        <v>4.9438141472513288E-6</v>
      </c>
      <c r="T5" s="34">
        <f t="shared" si="2"/>
        <v>4.9450025235104238E-6</v>
      </c>
      <c r="U5" s="34">
        <f t="shared" si="2"/>
        <v>4.9491586847915485E-6</v>
      </c>
      <c r="V5" s="34">
        <f t="shared" si="2"/>
        <v>4.9529644937179457E-6</v>
      </c>
      <c r="W5" s="34">
        <f t="shared" si="2"/>
        <v>4.9563219014211406E-6</v>
      </c>
      <c r="X5" s="34">
        <f t="shared" si="2"/>
        <v>4.9591179274396753E-6</v>
      </c>
      <c r="Y5" s="34">
        <f t="shared" si="2"/>
        <v>4.9599401174178696E-6</v>
      </c>
      <c r="Z5" s="34">
        <f t="shared" si="2"/>
        <v>4.9584064844226187E-6</v>
      </c>
      <c r="AA5" s="34">
        <f t="shared" si="2"/>
        <v>4.9540819020457071E-6</v>
      </c>
      <c r="AB5" s="34">
        <f t="shared" si="2"/>
        <v>4.9524183747938293E-6</v>
      </c>
      <c r="AC5" s="34">
        <f t="shared" si="2"/>
        <v>4.9524938287500118E-6</v>
      </c>
      <c r="AD5" s="34">
        <f t="shared" si="2"/>
        <v>4.953065489596554E-6</v>
      </c>
      <c r="AE5" s="34">
        <f t="shared" si="2"/>
        <v>4.9539065207188481E-6</v>
      </c>
      <c r="AF5" s="34">
        <f t="shared" si="2"/>
        <v>4.9547159750105238E-6</v>
      </c>
      <c r="AG5" s="34">
        <f t="shared" si="2"/>
        <v>4.9552211832122477E-6</v>
      </c>
      <c r="AH5" s="34">
        <f t="shared" si="2"/>
        <v>4.9554263368026389E-6</v>
      </c>
      <c r="AI5" s="34">
        <f t="shared" si="2"/>
        <v>4.9553449218373196E-6</v>
      </c>
      <c r="AJ5" s="34">
        <f t="shared" si="2"/>
        <v>4.9550019213280149E-6</v>
      </c>
      <c r="AK5" s="34">
        <f t="shared" si="2"/>
        <v>4.9545529944107554E-6</v>
      </c>
      <c r="AL5" s="34">
        <f t="shared" si="2"/>
        <v>4.9542026771369502E-6</v>
      </c>
      <c r="AM5" s="34">
        <f t="shared" si="2"/>
        <v>4.954213656690699E-6</v>
      </c>
      <c r="AN5" s="34">
        <f t="shared" si="2"/>
        <v>4.9543768641358695E-6</v>
      </c>
      <c r="AO5" s="34">
        <f t="shared" si="2"/>
        <v>4.9545480491709472E-6</v>
      </c>
      <c r="AP5" s="34">
        <f t="shared" si="2"/>
        <v>4.9546828273140746E-6</v>
      </c>
      <c r="AQ5" s="34">
        <f t="shared" si="2"/>
        <v>4.9547534006409133E-6</v>
      </c>
      <c r="AR5" s="34">
        <f t="shared" si="2"/>
        <v>4.9547568029709481E-6</v>
      </c>
      <c r="AS5" s="34">
        <f t="shared" si="2"/>
        <v>4.9547145865853755E-6</v>
      </c>
      <c r="AT5" s="34">
        <f t="shared" si="2"/>
        <v>4.9546498820201698E-6</v>
      </c>
      <c r="AU5" s="34">
        <f t="shared" si="2"/>
        <v>4.9545866965822462E-6</v>
      </c>
      <c r="AV5" s="34">
        <f t="shared" si="2"/>
        <v>4.9545489488780867E-6</v>
      </c>
      <c r="AW5" s="34">
        <f t="shared" si="2"/>
        <v>4.954548581102389E-6</v>
      </c>
      <c r="AX5" s="34">
        <f t="shared" si="2"/>
        <v>4.9545800269174291E-6</v>
      </c>
      <c r="AY5" s="34">
        <f t="shared" si="2"/>
        <v>4.9546133333016775E-6</v>
      </c>
      <c r="AZ5" s="34">
        <f t="shared" si="2"/>
        <v>4.954634830498569E-6</v>
      </c>
      <c r="BA5" s="34">
        <f t="shared" si="2"/>
        <v>4.9546427197101707E-6</v>
      </c>
    </row>
    <row r="6" spans="1:53" x14ac:dyDescent="0.2">
      <c r="A6" s="1" t="s">
        <v>120</v>
      </c>
      <c r="B6" s="34">
        <v>0</v>
      </c>
      <c r="C6" s="34">
        <f>B6</f>
        <v>0</v>
      </c>
      <c r="D6" s="34">
        <f t="shared" ref="D6:BA9" si="3">C6</f>
        <v>0</v>
      </c>
      <c r="E6" s="34">
        <f t="shared" si="3"/>
        <v>0</v>
      </c>
      <c r="F6" s="34">
        <f t="shared" si="3"/>
        <v>0</v>
      </c>
      <c r="G6" s="34">
        <f t="shared" si="3"/>
        <v>0</v>
      </c>
      <c r="H6" s="34">
        <f t="shared" si="3"/>
        <v>0</v>
      </c>
      <c r="I6" s="34">
        <f t="shared" si="3"/>
        <v>0</v>
      </c>
      <c r="J6" s="34">
        <f t="shared" si="3"/>
        <v>0</v>
      </c>
      <c r="K6" s="34">
        <f t="shared" si="3"/>
        <v>0</v>
      </c>
      <c r="L6" s="34">
        <f t="shared" si="3"/>
        <v>0</v>
      </c>
      <c r="M6" s="34">
        <f t="shared" si="3"/>
        <v>0</v>
      </c>
      <c r="N6" s="34">
        <f t="shared" si="3"/>
        <v>0</v>
      </c>
      <c r="O6" s="34">
        <f t="shared" si="3"/>
        <v>0</v>
      </c>
      <c r="P6" s="34">
        <f t="shared" si="3"/>
        <v>0</v>
      </c>
      <c r="Q6" s="34">
        <f t="shared" si="3"/>
        <v>0</v>
      </c>
      <c r="R6" s="34">
        <f t="shared" si="3"/>
        <v>0</v>
      </c>
      <c r="S6" s="34">
        <f t="shared" si="3"/>
        <v>0</v>
      </c>
      <c r="T6" s="34">
        <f t="shared" si="3"/>
        <v>0</v>
      </c>
      <c r="U6" s="34">
        <f t="shared" si="3"/>
        <v>0</v>
      </c>
      <c r="V6" s="34">
        <f t="shared" si="3"/>
        <v>0</v>
      </c>
      <c r="W6" s="34">
        <f t="shared" si="3"/>
        <v>0</v>
      </c>
      <c r="X6" s="34">
        <f t="shared" si="3"/>
        <v>0</v>
      </c>
      <c r="Y6" s="34">
        <f t="shared" si="3"/>
        <v>0</v>
      </c>
      <c r="Z6" s="34">
        <f t="shared" si="3"/>
        <v>0</v>
      </c>
      <c r="AA6" s="34">
        <f t="shared" si="3"/>
        <v>0</v>
      </c>
      <c r="AB6" s="34">
        <f t="shared" si="3"/>
        <v>0</v>
      </c>
      <c r="AC6" s="34">
        <f t="shared" si="3"/>
        <v>0</v>
      </c>
      <c r="AD6" s="34">
        <f t="shared" si="3"/>
        <v>0</v>
      </c>
      <c r="AE6" s="34">
        <f t="shared" si="3"/>
        <v>0</v>
      </c>
      <c r="AF6" s="34">
        <f t="shared" si="3"/>
        <v>0</v>
      </c>
      <c r="AG6" s="34">
        <f t="shared" si="3"/>
        <v>0</v>
      </c>
      <c r="AH6" s="34">
        <f t="shared" si="3"/>
        <v>0</v>
      </c>
      <c r="AI6" s="34">
        <f t="shared" si="3"/>
        <v>0</v>
      </c>
      <c r="AJ6" s="34">
        <f t="shared" si="3"/>
        <v>0</v>
      </c>
      <c r="AK6" s="34">
        <f t="shared" si="3"/>
        <v>0</v>
      </c>
      <c r="AL6" s="34">
        <f t="shared" si="3"/>
        <v>0</v>
      </c>
      <c r="AM6" s="34">
        <f t="shared" si="3"/>
        <v>0</v>
      </c>
      <c r="AN6" s="34">
        <f t="shared" si="3"/>
        <v>0</v>
      </c>
      <c r="AO6" s="34">
        <f t="shared" si="3"/>
        <v>0</v>
      </c>
      <c r="AP6" s="34">
        <f t="shared" si="3"/>
        <v>0</v>
      </c>
      <c r="AQ6" s="34">
        <f t="shared" si="3"/>
        <v>0</v>
      </c>
      <c r="AR6" s="34">
        <f t="shared" si="3"/>
        <v>0</v>
      </c>
      <c r="AS6" s="34">
        <f t="shared" si="3"/>
        <v>0</v>
      </c>
      <c r="AT6" s="34">
        <f t="shared" si="3"/>
        <v>0</v>
      </c>
      <c r="AU6" s="34">
        <f t="shared" si="3"/>
        <v>0</v>
      </c>
      <c r="AV6" s="34">
        <f t="shared" si="3"/>
        <v>0</v>
      </c>
      <c r="AW6" s="34">
        <f t="shared" si="3"/>
        <v>0</v>
      </c>
      <c r="AX6" s="34">
        <f t="shared" si="3"/>
        <v>0</v>
      </c>
      <c r="AY6" s="34">
        <f t="shared" si="3"/>
        <v>0</v>
      </c>
      <c r="AZ6" s="34">
        <f t="shared" si="3"/>
        <v>0</v>
      </c>
      <c r="BA6" s="34">
        <f t="shared" si="3"/>
        <v>0</v>
      </c>
    </row>
    <row r="7" spans="1:53" x14ac:dyDescent="0.2">
      <c r="A7" s="1" t="s">
        <v>121</v>
      </c>
      <c r="B7" s="34">
        <f t="shared" ref="B7:BA7" si="4">B3</f>
        <v>0</v>
      </c>
      <c r="C7" s="34">
        <f t="shared" ref="C7:R9" si="5">B7</f>
        <v>0</v>
      </c>
      <c r="D7" s="34">
        <f t="shared" si="5"/>
        <v>0</v>
      </c>
      <c r="E7" s="34">
        <f t="shared" si="5"/>
        <v>0</v>
      </c>
      <c r="F7" s="34">
        <f t="shared" si="5"/>
        <v>0</v>
      </c>
      <c r="G7" s="34">
        <f t="shared" si="5"/>
        <v>0</v>
      </c>
      <c r="H7" s="34">
        <f t="shared" si="5"/>
        <v>0</v>
      </c>
      <c r="I7" s="34">
        <f t="shared" si="5"/>
        <v>0</v>
      </c>
      <c r="J7" s="34">
        <f t="shared" si="5"/>
        <v>0</v>
      </c>
      <c r="K7" s="34">
        <f t="shared" si="5"/>
        <v>0</v>
      </c>
      <c r="L7" s="34">
        <f t="shared" si="5"/>
        <v>0</v>
      </c>
      <c r="M7" s="34">
        <f t="shared" si="5"/>
        <v>0</v>
      </c>
      <c r="N7" s="34">
        <f t="shared" si="5"/>
        <v>0</v>
      </c>
      <c r="O7" s="34">
        <f t="shared" si="5"/>
        <v>0</v>
      </c>
      <c r="P7" s="34">
        <f t="shared" si="5"/>
        <v>0</v>
      </c>
      <c r="Q7" s="34">
        <f t="shared" si="5"/>
        <v>0</v>
      </c>
      <c r="R7" s="34">
        <f t="shared" si="5"/>
        <v>0</v>
      </c>
      <c r="S7" s="34">
        <f t="shared" si="3"/>
        <v>0</v>
      </c>
      <c r="T7" s="34">
        <f t="shared" si="3"/>
        <v>0</v>
      </c>
      <c r="U7" s="34">
        <f t="shared" si="3"/>
        <v>0</v>
      </c>
      <c r="V7" s="34">
        <f t="shared" si="3"/>
        <v>0</v>
      </c>
      <c r="W7" s="34">
        <f t="shared" si="3"/>
        <v>0</v>
      </c>
      <c r="X7" s="34">
        <f t="shared" si="3"/>
        <v>0</v>
      </c>
      <c r="Y7" s="34">
        <f t="shared" si="3"/>
        <v>0</v>
      </c>
      <c r="Z7" s="34">
        <f t="shared" si="3"/>
        <v>0</v>
      </c>
      <c r="AA7" s="34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4">
        <f t="shared" si="3"/>
        <v>0</v>
      </c>
      <c r="AF7" s="34">
        <f t="shared" si="3"/>
        <v>0</v>
      </c>
      <c r="AG7" s="34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4">
        <f t="shared" si="3"/>
        <v>0</v>
      </c>
      <c r="AM7" s="34">
        <f t="shared" si="3"/>
        <v>0</v>
      </c>
      <c r="AN7" s="34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34">
        <f t="shared" si="3"/>
        <v>0</v>
      </c>
      <c r="AS7" s="34">
        <f t="shared" si="3"/>
        <v>0</v>
      </c>
      <c r="AT7" s="34">
        <f t="shared" si="3"/>
        <v>0</v>
      </c>
      <c r="AU7" s="34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34">
        <f t="shared" si="3"/>
        <v>0</v>
      </c>
      <c r="BA7" s="34">
        <f t="shared" si="3"/>
        <v>0</v>
      </c>
    </row>
    <row r="8" spans="1:53" x14ac:dyDescent="0.2">
      <c r="A8" s="1" t="s">
        <v>122</v>
      </c>
      <c r="B8" s="34">
        <v>0</v>
      </c>
      <c r="C8" s="34">
        <f t="shared" si="5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 t="shared" ref="B9:BA9" si="6">B6</f>
        <v>0</v>
      </c>
      <c r="C9" s="34">
        <f t="shared" si="5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topLeftCell="U1" workbookViewId="0">
      <selection activeCell="AA44" sqref="AA44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4">
        <v>0</v>
      </c>
      <c r="K9" s="34">
        <v>0</v>
      </c>
      <c r="L9" s="34">
        <v>0</v>
      </c>
      <c r="M9" s="34">
        <v>0</v>
      </c>
      <c r="N9" s="34">
        <v>0</v>
      </c>
      <c r="O9" s="34">
        <v>0</v>
      </c>
      <c r="P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8">_xlfn.FORECAST.LINEAR(AI1,$B$9:$AG$9,$B$1:$AG$1)</f>
        <v>0</v>
      </c>
      <c r="AJ9" s="34">
        <f t="shared" si="8"/>
        <v>0</v>
      </c>
      <c r="AK9" s="34">
        <f t="shared" si="8"/>
        <v>0</v>
      </c>
      <c r="AL9" s="34">
        <f t="shared" si="8"/>
        <v>0</v>
      </c>
      <c r="AM9" s="34">
        <f t="shared" si="8"/>
        <v>0</v>
      </c>
      <c r="AN9" s="34">
        <f t="shared" si="8"/>
        <v>0</v>
      </c>
      <c r="AO9" s="34">
        <f t="shared" si="8"/>
        <v>0</v>
      </c>
      <c r="AP9" s="34">
        <f t="shared" si="8"/>
        <v>0</v>
      </c>
      <c r="AQ9" s="34">
        <f t="shared" si="8"/>
        <v>0</v>
      </c>
      <c r="AR9" s="34">
        <f t="shared" si="8"/>
        <v>0</v>
      </c>
      <c r="AS9" s="34">
        <f t="shared" si="8"/>
        <v>0</v>
      </c>
      <c r="AT9" s="34">
        <f t="shared" si="8"/>
        <v>0</v>
      </c>
      <c r="AU9" s="34">
        <f t="shared" si="8"/>
        <v>0</v>
      </c>
      <c r="AV9" s="34">
        <f t="shared" si="8"/>
        <v>0</v>
      </c>
      <c r="AW9" s="34">
        <f t="shared" si="8"/>
        <v>0</v>
      </c>
      <c r="AX9" s="34">
        <f t="shared" si="8"/>
        <v>0</v>
      </c>
      <c r="AY9" s="34">
        <f t="shared" si="8"/>
        <v>0</v>
      </c>
      <c r="AZ9" s="34">
        <f t="shared" si="8"/>
        <v>0</v>
      </c>
      <c r="BA9" s="34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topLeftCell="K1" workbookViewId="0">
      <selection activeCell="AG44" sqref="AG44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W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topLeftCell="AW1" workbookViewId="0">
      <selection activeCell="F16" sqref="F16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'BFPaT-pretax-coal'!B2</f>
        <v>0</v>
      </c>
      <c r="C2" s="42">
        <f>B2</f>
        <v>0</v>
      </c>
      <c r="D2" s="42">
        <f t="shared" ref="D2:BA7" si="1">C2</f>
        <v>0</v>
      </c>
      <c r="E2" s="42">
        <f t="shared" si="1"/>
        <v>0</v>
      </c>
      <c r="F2" s="42">
        <f t="shared" si="1"/>
        <v>0</v>
      </c>
      <c r="G2" s="42">
        <f t="shared" si="1"/>
        <v>0</v>
      </c>
      <c r="H2" s="42">
        <f t="shared" si="1"/>
        <v>0</v>
      </c>
      <c r="I2" s="42">
        <f t="shared" si="1"/>
        <v>0</v>
      </c>
      <c r="J2" s="42">
        <f t="shared" si="1"/>
        <v>0</v>
      </c>
      <c r="K2" s="42">
        <f t="shared" si="1"/>
        <v>0</v>
      </c>
      <c r="L2" s="42">
        <f t="shared" si="1"/>
        <v>0</v>
      </c>
      <c r="M2" s="42">
        <f t="shared" si="1"/>
        <v>0</v>
      </c>
      <c r="N2" s="42">
        <f t="shared" si="1"/>
        <v>0</v>
      </c>
      <c r="O2" s="42">
        <f t="shared" si="1"/>
        <v>0</v>
      </c>
      <c r="P2" s="42">
        <f t="shared" si="1"/>
        <v>0</v>
      </c>
      <c r="Q2" s="42">
        <f t="shared" si="1"/>
        <v>0</v>
      </c>
      <c r="R2" s="42">
        <f t="shared" si="1"/>
        <v>0</v>
      </c>
      <c r="S2" s="42">
        <f t="shared" si="1"/>
        <v>0</v>
      </c>
      <c r="T2" s="42">
        <f t="shared" si="1"/>
        <v>0</v>
      </c>
      <c r="U2" s="42">
        <f t="shared" si="1"/>
        <v>0</v>
      </c>
      <c r="V2" s="42">
        <f t="shared" si="1"/>
        <v>0</v>
      </c>
      <c r="W2" s="42">
        <f t="shared" si="1"/>
        <v>0</v>
      </c>
      <c r="X2" s="42">
        <f t="shared" si="1"/>
        <v>0</v>
      </c>
      <c r="Y2" s="42">
        <f t="shared" si="1"/>
        <v>0</v>
      </c>
      <c r="Z2" s="42">
        <f t="shared" si="1"/>
        <v>0</v>
      </c>
      <c r="AA2" s="42">
        <f t="shared" si="1"/>
        <v>0</v>
      </c>
      <c r="AB2" s="42">
        <f t="shared" si="1"/>
        <v>0</v>
      </c>
      <c r="AC2" s="42">
        <f t="shared" si="1"/>
        <v>0</v>
      </c>
      <c r="AD2" s="42">
        <f t="shared" si="1"/>
        <v>0</v>
      </c>
      <c r="AE2" s="42">
        <f t="shared" si="1"/>
        <v>0</v>
      </c>
      <c r="AF2" s="42">
        <f t="shared" si="1"/>
        <v>0</v>
      </c>
      <c r="AG2" s="42">
        <f t="shared" si="1"/>
        <v>0</v>
      </c>
      <c r="AH2" s="42">
        <f t="shared" si="1"/>
        <v>0</v>
      </c>
      <c r="AI2" s="42">
        <f t="shared" si="1"/>
        <v>0</v>
      </c>
      <c r="AJ2" s="42">
        <f t="shared" si="1"/>
        <v>0</v>
      </c>
      <c r="AK2" s="42">
        <f t="shared" si="1"/>
        <v>0</v>
      </c>
      <c r="AL2" s="42">
        <f t="shared" si="1"/>
        <v>0</v>
      </c>
      <c r="AM2" s="42">
        <f t="shared" si="1"/>
        <v>0</v>
      </c>
      <c r="AN2" s="42">
        <f t="shared" si="1"/>
        <v>0</v>
      </c>
      <c r="AO2" s="42">
        <f t="shared" si="1"/>
        <v>0</v>
      </c>
      <c r="AP2" s="42">
        <f t="shared" si="1"/>
        <v>0</v>
      </c>
      <c r="AQ2" s="42">
        <f t="shared" si="1"/>
        <v>0</v>
      </c>
      <c r="AR2" s="42">
        <f t="shared" si="1"/>
        <v>0</v>
      </c>
      <c r="AS2" s="42">
        <f t="shared" si="1"/>
        <v>0</v>
      </c>
      <c r="AT2" s="42">
        <f t="shared" si="1"/>
        <v>0</v>
      </c>
      <c r="AU2" s="42">
        <f t="shared" si="1"/>
        <v>0</v>
      </c>
      <c r="AV2" s="42">
        <f t="shared" si="1"/>
        <v>0</v>
      </c>
      <c r="AW2" s="42">
        <f t="shared" si="1"/>
        <v>0</v>
      </c>
      <c r="AX2" s="42">
        <f t="shared" si="1"/>
        <v>0</v>
      </c>
      <c r="AY2" s="42">
        <f t="shared" si="1"/>
        <v>0</v>
      </c>
      <c r="AZ2" s="42">
        <f t="shared" si="1"/>
        <v>0</v>
      </c>
      <c r="BA2" s="42">
        <f t="shared" si="1"/>
        <v>0</v>
      </c>
    </row>
    <row r="3" spans="1:53" x14ac:dyDescent="0.2">
      <c r="A3" s="1" t="s">
        <v>117</v>
      </c>
      <c r="B3" s="34">
        <f>'BFPaT-pretax-coal'!B3</f>
        <v>2.0175892395240559E-6</v>
      </c>
      <c r="C3" s="42">
        <f t="shared" ref="C3:R9" si="2">B3</f>
        <v>2.0175892395240559E-6</v>
      </c>
      <c r="D3" s="42">
        <f t="shared" si="2"/>
        <v>2.0175892395240559E-6</v>
      </c>
      <c r="E3" s="42">
        <f t="shared" si="2"/>
        <v>2.0175892395240559E-6</v>
      </c>
      <c r="F3" s="42">
        <f t="shared" si="2"/>
        <v>2.0175892395240559E-6</v>
      </c>
      <c r="G3" s="42">
        <f t="shared" si="2"/>
        <v>2.0175892395240559E-6</v>
      </c>
      <c r="H3" s="42">
        <f t="shared" si="2"/>
        <v>2.0175892395240559E-6</v>
      </c>
      <c r="I3" s="42">
        <f t="shared" si="2"/>
        <v>2.0175892395240559E-6</v>
      </c>
      <c r="J3" s="42">
        <f t="shared" si="2"/>
        <v>2.0175892395240559E-6</v>
      </c>
      <c r="K3" s="42">
        <f t="shared" si="2"/>
        <v>2.0175892395240559E-6</v>
      </c>
      <c r="L3" s="42">
        <f t="shared" si="2"/>
        <v>2.0175892395240559E-6</v>
      </c>
      <c r="M3" s="42">
        <f t="shared" si="2"/>
        <v>2.0175892395240559E-6</v>
      </c>
      <c r="N3" s="42">
        <f t="shared" si="2"/>
        <v>2.0175892395240559E-6</v>
      </c>
      <c r="O3" s="42">
        <f t="shared" si="2"/>
        <v>2.0175892395240559E-6</v>
      </c>
      <c r="P3" s="42">
        <f t="shared" si="2"/>
        <v>2.0175892395240559E-6</v>
      </c>
      <c r="Q3" s="42">
        <f t="shared" si="2"/>
        <v>2.0175892395240559E-6</v>
      </c>
      <c r="R3" s="42">
        <f t="shared" si="2"/>
        <v>2.0175892395240559E-6</v>
      </c>
      <c r="S3" s="42">
        <f t="shared" si="1"/>
        <v>2.0175892395240559E-6</v>
      </c>
      <c r="T3" s="42">
        <f t="shared" si="1"/>
        <v>2.0175892395240559E-6</v>
      </c>
      <c r="U3" s="42">
        <f t="shared" si="1"/>
        <v>2.0175892395240559E-6</v>
      </c>
      <c r="V3" s="42">
        <f t="shared" si="1"/>
        <v>2.0175892395240559E-6</v>
      </c>
      <c r="W3" s="42">
        <f t="shared" si="1"/>
        <v>2.0175892395240559E-6</v>
      </c>
      <c r="X3" s="42">
        <f t="shared" si="1"/>
        <v>2.0175892395240559E-6</v>
      </c>
      <c r="Y3" s="42">
        <f t="shared" si="1"/>
        <v>2.0175892395240559E-6</v>
      </c>
      <c r="Z3" s="42">
        <f t="shared" si="1"/>
        <v>2.0175892395240559E-6</v>
      </c>
      <c r="AA3" s="42">
        <f t="shared" si="1"/>
        <v>2.0175892395240559E-6</v>
      </c>
      <c r="AB3" s="42">
        <f t="shared" si="1"/>
        <v>2.0175892395240559E-6</v>
      </c>
      <c r="AC3" s="42">
        <f t="shared" si="1"/>
        <v>2.0175892395240559E-6</v>
      </c>
      <c r="AD3" s="42">
        <f t="shared" si="1"/>
        <v>2.0175892395240559E-6</v>
      </c>
      <c r="AE3" s="42">
        <f t="shared" si="1"/>
        <v>2.0175892395240559E-6</v>
      </c>
      <c r="AF3" s="42">
        <f t="shared" si="1"/>
        <v>2.0175892395240559E-6</v>
      </c>
      <c r="AG3" s="42">
        <f t="shared" si="1"/>
        <v>2.0175892395240559E-6</v>
      </c>
      <c r="AH3" s="42">
        <f t="shared" si="1"/>
        <v>2.0175892395240559E-6</v>
      </c>
      <c r="AI3" s="42">
        <f t="shared" si="1"/>
        <v>2.0175892395240559E-6</v>
      </c>
      <c r="AJ3" s="42">
        <f t="shared" si="1"/>
        <v>2.0175892395240559E-6</v>
      </c>
      <c r="AK3" s="42">
        <f t="shared" si="1"/>
        <v>2.0175892395240559E-6</v>
      </c>
      <c r="AL3" s="42">
        <f t="shared" si="1"/>
        <v>2.0175892395240559E-6</v>
      </c>
      <c r="AM3" s="42">
        <f t="shared" si="1"/>
        <v>2.0175892395240559E-6</v>
      </c>
      <c r="AN3" s="42">
        <f t="shared" si="1"/>
        <v>2.0175892395240559E-6</v>
      </c>
      <c r="AO3" s="42">
        <f t="shared" si="1"/>
        <v>2.0175892395240559E-6</v>
      </c>
      <c r="AP3" s="42">
        <f t="shared" si="1"/>
        <v>2.0175892395240559E-6</v>
      </c>
      <c r="AQ3" s="42">
        <f t="shared" si="1"/>
        <v>2.0175892395240559E-6</v>
      </c>
      <c r="AR3" s="42">
        <f t="shared" si="1"/>
        <v>2.0175892395240559E-6</v>
      </c>
      <c r="AS3" s="42">
        <f t="shared" si="1"/>
        <v>2.0175892395240559E-6</v>
      </c>
      <c r="AT3" s="42">
        <f t="shared" si="1"/>
        <v>2.0175892395240559E-6</v>
      </c>
      <c r="AU3" s="42">
        <f t="shared" si="1"/>
        <v>2.0175892395240559E-6</v>
      </c>
      <c r="AV3" s="42">
        <f t="shared" si="1"/>
        <v>2.0175892395240559E-6</v>
      </c>
      <c r="AW3" s="42">
        <f t="shared" si="1"/>
        <v>2.0175892395240559E-6</v>
      </c>
      <c r="AX3" s="42">
        <f t="shared" si="1"/>
        <v>2.0175892395240559E-6</v>
      </c>
      <c r="AY3" s="42">
        <f t="shared" si="1"/>
        <v>2.0175892395240559E-6</v>
      </c>
      <c r="AZ3" s="42">
        <f t="shared" si="1"/>
        <v>2.0175892395240559E-6</v>
      </c>
      <c r="BA3" s="42">
        <f t="shared" si="1"/>
        <v>2.0175892395240559E-6</v>
      </c>
    </row>
    <row r="4" spans="1:53" x14ac:dyDescent="0.2">
      <c r="A4" s="1" t="s">
        <v>118</v>
      </c>
      <c r="B4" s="34">
        <f>'BFPaT-pretax-coal'!B4</f>
        <v>0</v>
      </c>
      <c r="C4" s="42">
        <f t="shared" si="2"/>
        <v>0</v>
      </c>
      <c r="D4" s="42">
        <f t="shared" si="1"/>
        <v>0</v>
      </c>
      <c r="E4" s="42">
        <f t="shared" si="1"/>
        <v>0</v>
      </c>
      <c r="F4" s="42">
        <f t="shared" si="1"/>
        <v>0</v>
      </c>
      <c r="G4" s="42">
        <f t="shared" si="1"/>
        <v>0</v>
      </c>
      <c r="H4" s="42">
        <f t="shared" si="1"/>
        <v>0</v>
      </c>
      <c r="I4" s="42">
        <f t="shared" si="1"/>
        <v>0</v>
      </c>
      <c r="J4" s="42">
        <f t="shared" si="1"/>
        <v>0</v>
      </c>
      <c r="K4" s="42">
        <f t="shared" si="1"/>
        <v>0</v>
      </c>
      <c r="L4" s="42">
        <f t="shared" si="1"/>
        <v>0</v>
      </c>
      <c r="M4" s="42">
        <f t="shared" si="1"/>
        <v>0</v>
      </c>
      <c r="N4" s="42">
        <f t="shared" si="1"/>
        <v>0</v>
      </c>
      <c r="O4" s="42">
        <f t="shared" si="1"/>
        <v>0</v>
      </c>
      <c r="P4" s="42">
        <f t="shared" si="1"/>
        <v>0</v>
      </c>
      <c r="Q4" s="42">
        <f t="shared" si="1"/>
        <v>0</v>
      </c>
      <c r="R4" s="42">
        <f t="shared" si="1"/>
        <v>0</v>
      </c>
      <c r="S4" s="42">
        <f t="shared" si="1"/>
        <v>0</v>
      </c>
      <c r="T4" s="42">
        <f t="shared" si="1"/>
        <v>0</v>
      </c>
      <c r="U4" s="42">
        <f t="shared" si="1"/>
        <v>0</v>
      </c>
      <c r="V4" s="42">
        <f t="shared" si="1"/>
        <v>0</v>
      </c>
      <c r="W4" s="42">
        <f t="shared" si="1"/>
        <v>0</v>
      </c>
      <c r="X4" s="42">
        <f t="shared" si="1"/>
        <v>0</v>
      </c>
      <c r="Y4" s="42">
        <f t="shared" si="1"/>
        <v>0</v>
      </c>
      <c r="Z4" s="42">
        <f t="shared" si="1"/>
        <v>0</v>
      </c>
      <c r="AA4" s="42">
        <f t="shared" si="1"/>
        <v>0</v>
      </c>
      <c r="AB4" s="42">
        <f t="shared" si="1"/>
        <v>0</v>
      </c>
      <c r="AC4" s="42">
        <f t="shared" si="1"/>
        <v>0</v>
      </c>
      <c r="AD4" s="42">
        <f t="shared" si="1"/>
        <v>0</v>
      </c>
      <c r="AE4" s="42">
        <f t="shared" si="1"/>
        <v>0</v>
      </c>
      <c r="AF4" s="42">
        <f t="shared" si="1"/>
        <v>0</v>
      </c>
      <c r="AG4" s="42">
        <f t="shared" si="1"/>
        <v>0</v>
      </c>
      <c r="AH4" s="42">
        <f t="shared" si="1"/>
        <v>0</v>
      </c>
      <c r="AI4" s="42">
        <f t="shared" si="1"/>
        <v>0</v>
      </c>
      <c r="AJ4" s="42">
        <f t="shared" si="1"/>
        <v>0</v>
      </c>
      <c r="AK4" s="42">
        <f t="shared" si="1"/>
        <v>0</v>
      </c>
      <c r="AL4" s="42">
        <f t="shared" si="1"/>
        <v>0</v>
      </c>
      <c r="AM4" s="42">
        <f t="shared" si="1"/>
        <v>0</v>
      </c>
      <c r="AN4" s="42">
        <f t="shared" si="1"/>
        <v>0</v>
      </c>
      <c r="AO4" s="42">
        <f t="shared" si="1"/>
        <v>0</v>
      </c>
      <c r="AP4" s="42">
        <f t="shared" si="1"/>
        <v>0</v>
      </c>
      <c r="AQ4" s="42">
        <f t="shared" si="1"/>
        <v>0</v>
      </c>
      <c r="AR4" s="42">
        <f t="shared" si="1"/>
        <v>0</v>
      </c>
      <c r="AS4" s="42">
        <f t="shared" si="1"/>
        <v>0</v>
      </c>
      <c r="AT4" s="42">
        <f t="shared" si="1"/>
        <v>0</v>
      </c>
      <c r="AU4" s="42">
        <f t="shared" si="1"/>
        <v>0</v>
      </c>
      <c r="AV4" s="42">
        <f t="shared" si="1"/>
        <v>0</v>
      </c>
      <c r="AW4" s="42">
        <f t="shared" si="1"/>
        <v>0</v>
      </c>
      <c r="AX4" s="42">
        <f t="shared" si="1"/>
        <v>0</v>
      </c>
      <c r="AY4" s="42">
        <f t="shared" si="1"/>
        <v>0</v>
      </c>
      <c r="AZ4" s="42">
        <f t="shared" si="1"/>
        <v>0</v>
      </c>
      <c r="BA4" s="42">
        <f t="shared" si="1"/>
        <v>0</v>
      </c>
    </row>
    <row r="5" spans="1:53" x14ac:dyDescent="0.2">
      <c r="A5" s="1" t="s">
        <v>119</v>
      </c>
      <c r="B5" s="34">
        <f>'BFPaT-pretax-coal'!B5</f>
        <v>0</v>
      </c>
      <c r="C5" s="42">
        <f t="shared" si="2"/>
        <v>0</v>
      </c>
      <c r="D5" s="42">
        <f t="shared" si="1"/>
        <v>0</v>
      </c>
      <c r="E5" s="42">
        <f t="shared" si="1"/>
        <v>0</v>
      </c>
      <c r="F5" s="42">
        <f t="shared" si="1"/>
        <v>0</v>
      </c>
      <c r="G5" s="42">
        <f t="shared" si="1"/>
        <v>0</v>
      </c>
      <c r="H5" s="42">
        <f t="shared" si="1"/>
        <v>0</v>
      </c>
      <c r="I5" s="42">
        <f t="shared" si="1"/>
        <v>0</v>
      </c>
      <c r="J5" s="42">
        <f t="shared" si="1"/>
        <v>0</v>
      </c>
      <c r="K5" s="42">
        <f t="shared" si="1"/>
        <v>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  <c r="AA5" s="42">
        <f t="shared" si="1"/>
        <v>0</v>
      </c>
      <c r="AB5" s="42">
        <f t="shared" si="1"/>
        <v>0</v>
      </c>
      <c r="AC5" s="42">
        <f t="shared" si="1"/>
        <v>0</v>
      </c>
      <c r="AD5" s="42">
        <f t="shared" si="1"/>
        <v>0</v>
      </c>
      <c r="AE5" s="42">
        <f t="shared" si="1"/>
        <v>0</v>
      </c>
      <c r="AF5" s="42">
        <f t="shared" si="1"/>
        <v>0</v>
      </c>
      <c r="AG5" s="42">
        <f t="shared" si="1"/>
        <v>0</v>
      </c>
      <c r="AH5" s="42">
        <f t="shared" si="1"/>
        <v>0</v>
      </c>
      <c r="AI5" s="42">
        <f t="shared" si="1"/>
        <v>0</v>
      </c>
      <c r="AJ5" s="42">
        <f t="shared" si="1"/>
        <v>0</v>
      </c>
      <c r="AK5" s="42">
        <f t="shared" si="1"/>
        <v>0</v>
      </c>
      <c r="AL5" s="42">
        <f t="shared" si="1"/>
        <v>0</v>
      </c>
      <c r="AM5" s="42">
        <f t="shared" si="1"/>
        <v>0</v>
      </c>
      <c r="AN5" s="42">
        <f t="shared" si="1"/>
        <v>0</v>
      </c>
      <c r="AO5" s="42">
        <f t="shared" si="1"/>
        <v>0</v>
      </c>
      <c r="AP5" s="42">
        <f t="shared" si="1"/>
        <v>0</v>
      </c>
      <c r="AQ5" s="42">
        <f t="shared" si="1"/>
        <v>0</v>
      </c>
      <c r="AR5" s="42">
        <f t="shared" si="1"/>
        <v>0</v>
      </c>
      <c r="AS5" s="42">
        <f t="shared" si="1"/>
        <v>0</v>
      </c>
      <c r="AT5" s="42">
        <f t="shared" si="1"/>
        <v>0</v>
      </c>
      <c r="AU5" s="42">
        <f t="shared" si="1"/>
        <v>0</v>
      </c>
      <c r="AV5" s="42">
        <f t="shared" si="1"/>
        <v>0</v>
      </c>
      <c r="AW5" s="42">
        <f t="shared" si="1"/>
        <v>0</v>
      </c>
      <c r="AX5" s="42">
        <f t="shared" si="1"/>
        <v>0</v>
      </c>
      <c r="AY5" s="42">
        <f t="shared" si="1"/>
        <v>0</v>
      </c>
      <c r="AZ5" s="42">
        <f t="shared" si="1"/>
        <v>0</v>
      </c>
      <c r="BA5" s="42">
        <f t="shared" si="1"/>
        <v>0</v>
      </c>
    </row>
    <row r="6" spans="1:53" x14ac:dyDescent="0.2">
      <c r="A6" s="1" t="s">
        <v>120</v>
      </c>
      <c r="B6" s="34">
        <f>'BFPaT-pretax-coal'!B6</f>
        <v>2.0175892395240559E-6</v>
      </c>
      <c r="C6" s="42">
        <f t="shared" si="2"/>
        <v>2.0175892395240559E-6</v>
      </c>
      <c r="D6" s="42">
        <f t="shared" si="1"/>
        <v>2.0175892395240559E-6</v>
      </c>
      <c r="E6" s="42">
        <f t="shared" si="1"/>
        <v>2.0175892395240559E-6</v>
      </c>
      <c r="F6" s="42">
        <f t="shared" si="1"/>
        <v>2.0175892395240559E-6</v>
      </c>
      <c r="G6" s="42">
        <f t="shared" si="1"/>
        <v>2.0175892395240559E-6</v>
      </c>
      <c r="H6" s="42">
        <f t="shared" si="1"/>
        <v>2.0175892395240559E-6</v>
      </c>
      <c r="I6" s="42">
        <f t="shared" si="1"/>
        <v>2.0175892395240559E-6</v>
      </c>
      <c r="J6" s="42">
        <f t="shared" si="1"/>
        <v>2.0175892395240559E-6</v>
      </c>
      <c r="K6" s="42">
        <f t="shared" si="1"/>
        <v>2.0175892395240559E-6</v>
      </c>
      <c r="L6" s="42">
        <f t="shared" si="1"/>
        <v>2.0175892395240559E-6</v>
      </c>
      <c r="M6" s="42">
        <f t="shared" si="1"/>
        <v>2.0175892395240559E-6</v>
      </c>
      <c r="N6" s="42">
        <f t="shared" si="1"/>
        <v>2.0175892395240559E-6</v>
      </c>
      <c r="O6" s="42">
        <f t="shared" si="1"/>
        <v>2.0175892395240559E-6</v>
      </c>
      <c r="P6" s="42">
        <f t="shared" si="1"/>
        <v>2.0175892395240559E-6</v>
      </c>
      <c r="Q6" s="42">
        <f t="shared" si="1"/>
        <v>2.0175892395240559E-6</v>
      </c>
      <c r="R6" s="42">
        <f t="shared" si="1"/>
        <v>2.0175892395240559E-6</v>
      </c>
      <c r="S6" s="42">
        <f t="shared" si="1"/>
        <v>2.0175892395240559E-6</v>
      </c>
      <c r="T6" s="42">
        <f t="shared" si="1"/>
        <v>2.0175892395240559E-6</v>
      </c>
      <c r="U6" s="42">
        <f t="shared" si="1"/>
        <v>2.0175892395240559E-6</v>
      </c>
      <c r="V6" s="42">
        <f t="shared" si="1"/>
        <v>2.0175892395240559E-6</v>
      </c>
      <c r="W6" s="42">
        <f t="shared" si="1"/>
        <v>2.0175892395240559E-6</v>
      </c>
      <c r="X6" s="42">
        <f t="shared" si="1"/>
        <v>2.0175892395240559E-6</v>
      </c>
      <c r="Y6" s="42">
        <f t="shared" si="1"/>
        <v>2.0175892395240559E-6</v>
      </c>
      <c r="Z6" s="42">
        <f t="shared" si="1"/>
        <v>2.0175892395240559E-6</v>
      </c>
      <c r="AA6" s="42">
        <f t="shared" si="1"/>
        <v>2.0175892395240559E-6</v>
      </c>
      <c r="AB6" s="42">
        <f t="shared" si="1"/>
        <v>2.0175892395240559E-6</v>
      </c>
      <c r="AC6" s="42">
        <f t="shared" si="1"/>
        <v>2.0175892395240559E-6</v>
      </c>
      <c r="AD6" s="42">
        <f t="shared" si="1"/>
        <v>2.0175892395240559E-6</v>
      </c>
      <c r="AE6" s="42">
        <f t="shared" si="1"/>
        <v>2.0175892395240559E-6</v>
      </c>
      <c r="AF6" s="42">
        <f t="shared" si="1"/>
        <v>2.0175892395240559E-6</v>
      </c>
      <c r="AG6" s="42">
        <f t="shared" si="1"/>
        <v>2.0175892395240559E-6</v>
      </c>
      <c r="AH6" s="42">
        <f t="shared" si="1"/>
        <v>2.0175892395240559E-6</v>
      </c>
      <c r="AI6" s="42">
        <f t="shared" si="1"/>
        <v>2.0175892395240559E-6</v>
      </c>
      <c r="AJ6" s="42">
        <f t="shared" si="1"/>
        <v>2.0175892395240559E-6</v>
      </c>
      <c r="AK6" s="42">
        <f t="shared" si="1"/>
        <v>2.0175892395240559E-6</v>
      </c>
      <c r="AL6" s="42">
        <f t="shared" si="1"/>
        <v>2.0175892395240559E-6</v>
      </c>
      <c r="AM6" s="42">
        <f t="shared" si="1"/>
        <v>2.0175892395240559E-6</v>
      </c>
      <c r="AN6" s="42">
        <f t="shared" si="1"/>
        <v>2.0175892395240559E-6</v>
      </c>
      <c r="AO6" s="42">
        <f t="shared" si="1"/>
        <v>2.0175892395240559E-6</v>
      </c>
      <c r="AP6" s="42">
        <f t="shared" si="1"/>
        <v>2.0175892395240559E-6</v>
      </c>
      <c r="AQ6" s="42">
        <f t="shared" si="1"/>
        <v>2.0175892395240559E-6</v>
      </c>
      <c r="AR6" s="42">
        <f t="shared" si="1"/>
        <v>2.0175892395240559E-6</v>
      </c>
      <c r="AS6" s="42">
        <f t="shared" si="1"/>
        <v>2.0175892395240559E-6</v>
      </c>
      <c r="AT6" s="42">
        <f t="shared" si="1"/>
        <v>2.0175892395240559E-6</v>
      </c>
      <c r="AU6" s="42">
        <f t="shared" si="1"/>
        <v>2.0175892395240559E-6</v>
      </c>
      <c r="AV6" s="42">
        <f t="shared" si="1"/>
        <v>2.0175892395240559E-6</v>
      </c>
      <c r="AW6" s="42">
        <f t="shared" si="1"/>
        <v>2.0175892395240559E-6</v>
      </c>
      <c r="AX6" s="42">
        <f t="shared" si="1"/>
        <v>2.0175892395240559E-6</v>
      </c>
      <c r="AY6" s="42">
        <f t="shared" si="1"/>
        <v>2.0175892395240559E-6</v>
      </c>
      <c r="AZ6" s="42">
        <f t="shared" si="1"/>
        <v>2.0175892395240559E-6</v>
      </c>
      <c r="BA6" s="42">
        <f t="shared" si="1"/>
        <v>2.0175892395240559E-6</v>
      </c>
    </row>
    <row r="7" spans="1:53" x14ac:dyDescent="0.2">
      <c r="A7" s="1" t="s">
        <v>121</v>
      </c>
      <c r="B7" s="34">
        <f>'BFPaT-pretax-coal'!B7</f>
        <v>2.0175892395240559E-6</v>
      </c>
      <c r="C7" s="42">
        <f t="shared" si="2"/>
        <v>2.0175892395240559E-6</v>
      </c>
      <c r="D7" s="42">
        <f t="shared" si="1"/>
        <v>2.0175892395240559E-6</v>
      </c>
      <c r="E7" s="42">
        <f t="shared" si="1"/>
        <v>2.0175892395240559E-6</v>
      </c>
      <c r="F7" s="42">
        <f t="shared" si="1"/>
        <v>2.0175892395240559E-6</v>
      </c>
      <c r="G7" s="42">
        <f t="shared" si="1"/>
        <v>2.0175892395240559E-6</v>
      </c>
      <c r="H7" s="42">
        <f t="shared" si="1"/>
        <v>2.0175892395240559E-6</v>
      </c>
      <c r="I7" s="42">
        <f t="shared" si="1"/>
        <v>2.0175892395240559E-6</v>
      </c>
      <c r="J7" s="42">
        <f t="shared" si="1"/>
        <v>2.0175892395240559E-6</v>
      </c>
      <c r="K7" s="42">
        <f t="shared" si="1"/>
        <v>2.0175892395240559E-6</v>
      </c>
      <c r="L7" s="42">
        <f t="shared" si="1"/>
        <v>2.0175892395240559E-6</v>
      </c>
      <c r="M7" s="42">
        <f t="shared" si="1"/>
        <v>2.0175892395240559E-6</v>
      </c>
      <c r="N7" s="42">
        <f t="shared" si="1"/>
        <v>2.0175892395240559E-6</v>
      </c>
      <c r="O7" s="42">
        <f t="shared" si="1"/>
        <v>2.0175892395240559E-6</v>
      </c>
      <c r="P7" s="42">
        <f t="shared" si="1"/>
        <v>2.0175892395240559E-6</v>
      </c>
      <c r="Q7" s="42">
        <f t="shared" si="1"/>
        <v>2.0175892395240559E-6</v>
      </c>
      <c r="R7" s="42">
        <f t="shared" si="1"/>
        <v>2.0175892395240559E-6</v>
      </c>
      <c r="S7" s="42">
        <f t="shared" si="1"/>
        <v>2.0175892395240559E-6</v>
      </c>
      <c r="T7" s="42">
        <f t="shared" si="1"/>
        <v>2.0175892395240559E-6</v>
      </c>
      <c r="U7" s="42">
        <f t="shared" si="1"/>
        <v>2.0175892395240559E-6</v>
      </c>
      <c r="V7" s="42">
        <f t="shared" si="1"/>
        <v>2.0175892395240559E-6</v>
      </c>
      <c r="W7" s="42">
        <f t="shared" si="1"/>
        <v>2.0175892395240559E-6</v>
      </c>
      <c r="X7" s="42">
        <f t="shared" ref="D7:BA9" si="3">W7</f>
        <v>2.0175892395240559E-6</v>
      </c>
      <c r="Y7" s="42">
        <f t="shared" si="3"/>
        <v>2.0175892395240559E-6</v>
      </c>
      <c r="Z7" s="42">
        <f t="shared" si="3"/>
        <v>2.0175892395240559E-6</v>
      </c>
      <c r="AA7" s="42">
        <f t="shared" si="3"/>
        <v>2.0175892395240559E-6</v>
      </c>
      <c r="AB7" s="42">
        <f t="shared" si="3"/>
        <v>2.0175892395240559E-6</v>
      </c>
      <c r="AC7" s="42">
        <f t="shared" si="3"/>
        <v>2.0175892395240559E-6</v>
      </c>
      <c r="AD7" s="42">
        <f t="shared" si="3"/>
        <v>2.0175892395240559E-6</v>
      </c>
      <c r="AE7" s="42">
        <f t="shared" si="3"/>
        <v>2.0175892395240559E-6</v>
      </c>
      <c r="AF7" s="42">
        <f t="shared" si="3"/>
        <v>2.0175892395240559E-6</v>
      </c>
      <c r="AG7" s="42">
        <f t="shared" si="3"/>
        <v>2.0175892395240559E-6</v>
      </c>
      <c r="AH7" s="42">
        <f t="shared" si="3"/>
        <v>2.0175892395240559E-6</v>
      </c>
      <c r="AI7" s="42">
        <f t="shared" si="3"/>
        <v>2.0175892395240559E-6</v>
      </c>
      <c r="AJ7" s="42">
        <f t="shared" si="3"/>
        <v>2.0175892395240559E-6</v>
      </c>
      <c r="AK7" s="42">
        <f t="shared" si="3"/>
        <v>2.0175892395240559E-6</v>
      </c>
      <c r="AL7" s="42">
        <f t="shared" si="3"/>
        <v>2.0175892395240559E-6</v>
      </c>
      <c r="AM7" s="42">
        <f t="shared" si="3"/>
        <v>2.0175892395240559E-6</v>
      </c>
      <c r="AN7" s="42">
        <f t="shared" si="3"/>
        <v>2.0175892395240559E-6</v>
      </c>
      <c r="AO7" s="42">
        <f t="shared" si="3"/>
        <v>2.0175892395240559E-6</v>
      </c>
      <c r="AP7" s="42">
        <f t="shared" si="3"/>
        <v>2.0175892395240559E-6</v>
      </c>
      <c r="AQ7" s="42">
        <f t="shared" si="3"/>
        <v>2.0175892395240559E-6</v>
      </c>
      <c r="AR7" s="42">
        <f t="shared" si="3"/>
        <v>2.0175892395240559E-6</v>
      </c>
      <c r="AS7" s="42">
        <f t="shared" si="3"/>
        <v>2.0175892395240559E-6</v>
      </c>
      <c r="AT7" s="42">
        <f t="shared" si="3"/>
        <v>2.0175892395240559E-6</v>
      </c>
      <c r="AU7" s="42">
        <f t="shared" si="3"/>
        <v>2.0175892395240559E-6</v>
      </c>
      <c r="AV7" s="42">
        <f t="shared" si="3"/>
        <v>2.0175892395240559E-6</v>
      </c>
      <c r="AW7" s="42">
        <f t="shared" si="3"/>
        <v>2.0175892395240559E-6</v>
      </c>
      <c r="AX7" s="42">
        <f t="shared" si="3"/>
        <v>2.0175892395240559E-6</v>
      </c>
      <c r="AY7" s="42">
        <f t="shared" si="3"/>
        <v>2.0175892395240559E-6</v>
      </c>
      <c r="AZ7" s="42">
        <f t="shared" si="3"/>
        <v>2.0175892395240559E-6</v>
      </c>
      <c r="BA7" s="42">
        <f t="shared" si="3"/>
        <v>2.0175892395240559E-6</v>
      </c>
    </row>
    <row r="8" spans="1:53" x14ac:dyDescent="0.2">
      <c r="A8" s="1" t="s">
        <v>122</v>
      </c>
      <c r="B8" s="34">
        <f>'BFPaT-pretax-coal'!B8</f>
        <v>0</v>
      </c>
      <c r="C8" s="42">
        <f t="shared" si="2"/>
        <v>0</v>
      </c>
      <c r="D8" s="42">
        <f t="shared" si="3"/>
        <v>0</v>
      </c>
      <c r="E8" s="42">
        <f t="shared" si="3"/>
        <v>0</v>
      </c>
      <c r="F8" s="42">
        <f t="shared" si="3"/>
        <v>0</v>
      </c>
      <c r="G8" s="42">
        <f t="shared" si="3"/>
        <v>0</v>
      </c>
      <c r="H8" s="42">
        <f t="shared" si="3"/>
        <v>0</v>
      </c>
      <c r="I8" s="42">
        <f t="shared" si="3"/>
        <v>0</v>
      </c>
      <c r="J8" s="42">
        <f t="shared" si="3"/>
        <v>0</v>
      </c>
      <c r="K8" s="42">
        <f t="shared" si="3"/>
        <v>0</v>
      </c>
      <c r="L8" s="42">
        <f t="shared" si="3"/>
        <v>0</v>
      </c>
      <c r="M8" s="42">
        <f t="shared" si="3"/>
        <v>0</v>
      </c>
      <c r="N8" s="42">
        <f t="shared" si="3"/>
        <v>0</v>
      </c>
      <c r="O8" s="42">
        <f t="shared" si="3"/>
        <v>0</v>
      </c>
      <c r="P8" s="42">
        <f t="shared" si="3"/>
        <v>0</v>
      </c>
      <c r="Q8" s="42">
        <f t="shared" si="3"/>
        <v>0</v>
      </c>
      <c r="R8" s="42">
        <f t="shared" si="3"/>
        <v>0</v>
      </c>
      <c r="S8" s="42">
        <f t="shared" si="3"/>
        <v>0</v>
      </c>
      <c r="T8" s="42">
        <f t="shared" si="3"/>
        <v>0</v>
      </c>
      <c r="U8" s="42">
        <f t="shared" si="3"/>
        <v>0</v>
      </c>
      <c r="V8" s="42">
        <f t="shared" si="3"/>
        <v>0</v>
      </c>
      <c r="W8" s="42">
        <f t="shared" si="3"/>
        <v>0</v>
      </c>
      <c r="X8" s="42">
        <f t="shared" si="3"/>
        <v>0</v>
      </c>
      <c r="Y8" s="42">
        <f t="shared" si="3"/>
        <v>0</v>
      </c>
      <c r="Z8" s="42">
        <f t="shared" si="3"/>
        <v>0</v>
      </c>
      <c r="AA8" s="42">
        <f t="shared" si="3"/>
        <v>0</v>
      </c>
      <c r="AB8" s="42">
        <f t="shared" si="3"/>
        <v>0</v>
      </c>
      <c r="AC8" s="42">
        <f t="shared" si="3"/>
        <v>0</v>
      </c>
      <c r="AD8" s="42">
        <f t="shared" si="3"/>
        <v>0</v>
      </c>
      <c r="AE8" s="42">
        <f t="shared" si="3"/>
        <v>0</v>
      </c>
      <c r="AF8" s="42">
        <f t="shared" si="3"/>
        <v>0</v>
      </c>
      <c r="AG8" s="42">
        <f t="shared" si="3"/>
        <v>0</v>
      </c>
      <c r="AH8" s="42">
        <f t="shared" si="3"/>
        <v>0</v>
      </c>
      <c r="AI8" s="42">
        <f t="shared" si="3"/>
        <v>0</v>
      </c>
      <c r="AJ8" s="42">
        <f t="shared" si="3"/>
        <v>0</v>
      </c>
      <c r="AK8" s="42">
        <f t="shared" si="3"/>
        <v>0</v>
      </c>
      <c r="AL8" s="42">
        <f t="shared" si="3"/>
        <v>0</v>
      </c>
      <c r="AM8" s="42">
        <f t="shared" si="3"/>
        <v>0</v>
      </c>
      <c r="AN8" s="42">
        <f t="shared" si="3"/>
        <v>0</v>
      </c>
      <c r="AO8" s="42">
        <f t="shared" si="3"/>
        <v>0</v>
      </c>
      <c r="AP8" s="42">
        <f t="shared" si="3"/>
        <v>0</v>
      </c>
      <c r="AQ8" s="42">
        <f t="shared" si="3"/>
        <v>0</v>
      </c>
      <c r="AR8" s="42">
        <f t="shared" si="3"/>
        <v>0</v>
      </c>
      <c r="AS8" s="42">
        <f t="shared" si="3"/>
        <v>0</v>
      </c>
      <c r="AT8" s="42">
        <f t="shared" si="3"/>
        <v>0</v>
      </c>
      <c r="AU8" s="42">
        <f t="shared" si="3"/>
        <v>0</v>
      </c>
      <c r="AV8" s="42">
        <f t="shared" si="3"/>
        <v>0</v>
      </c>
      <c r="AW8" s="42">
        <f t="shared" si="3"/>
        <v>0</v>
      </c>
      <c r="AX8" s="42">
        <f t="shared" si="3"/>
        <v>0</v>
      </c>
      <c r="AY8" s="42">
        <f t="shared" si="3"/>
        <v>0</v>
      </c>
      <c r="AZ8" s="42">
        <f t="shared" si="3"/>
        <v>0</v>
      </c>
      <c r="BA8" s="42">
        <f t="shared" si="3"/>
        <v>0</v>
      </c>
    </row>
    <row r="9" spans="1:53" x14ac:dyDescent="0.2">
      <c r="A9" s="1" t="s">
        <v>123</v>
      </c>
      <c r="B9" s="34">
        <f>'BFPaT-pretax-coal'!B9</f>
        <v>2.0175892395240559E-6</v>
      </c>
      <c r="C9" s="42">
        <f t="shared" si="2"/>
        <v>2.0175892395240559E-6</v>
      </c>
      <c r="D9" s="42">
        <f t="shared" si="3"/>
        <v>2.0175892395240559E-6</v>
      </c>
      <c r="E9" s="42">
        <f t="shared" si="3"/>
        <v>2.0175892395240559E-6</v>
      </c>
      <c r="F9" s="42">
        <f t="shared" si="3"/>
        <v>2.0175892395240559E-6</v>
      </c>
      <c r="G9" s="42">
        <f t="shared" si="3"/>
        <v>2.0175892395240559E-6</v>
      </c>
      <c r="H9" s="42">
        <f t="shared" si="3"/>
        <v>2.0175892395240559E-6</v>
      </c>
      <c r="I9" s="42">
        <f t="shared" si="3"/>
        <v>2.0175892395240559E-6</v>
      </c>
      <c r="J9" s="42">
        <f t="shared" si="3"/>
        <v>2.0175892395240559E-6</v>
      </c>
      <c r="K9" s="42">
        <f t="shared" si="3"/>
        <v>2.0175892395240559E-6</v>
      </c>
      <c r="L9" s="42">
        <f t="shared" si="3"/>
        <v>2.0175892395240559E-6</v>
      </c>
      <c r="M9" s="42">
        <f t="shared" si="3"/>
        <v>2.0175892395240559E-6</v>
      </c>
      <c r="N9" s="42">
        <f t="shared" si="3"/>
        <v>2.0175892395240559E-6</v>
      </c>
      <c r="O9" s="42">
        <f t="shared" si="3"/>
        <v>2.0175892395240559E-6</v>
      </c>
      <c r="P9" s="42">
        <f t="shared" si="3"/>
        <v>2.0175892395240559E-6</v>
      </c>
      <c r="Q9" s="42">
        <f t="shared" si="3"/>
        <v>2.0175892395240559E-6</v>
      </c>
      <c r="R9" s="42">
        <f t="shared" si="3"/>
        <v>2.0175892395240559E-6</v>
      </c>
      <c r="S9" s="42">
        <f t="shared" si="3"/>
        <v>2.0175892395240559E-6</v>
      </c>
      <c r="T9" s="42">
        <f t="shared" si="3"/>
        <v>2.0175892395240559E-6</v>
      </c>
      <c r="U9" s="42">
        <f t="shared" si="3"/>
        <v>2.0175892395240559E-6</v>
      </c>
      <c r="V9" s="42">
        <f t="shared" si="3"/>
        <v>2.0175892395240559E-6</v>
      </c>
      <c r="W9" s="42">
        <f t="shared" si="3"/>
        <v>2.0175892395240559E-6</v>
      </c>
      <c r="X9" s="42">
        <f t="shared" si="3"/>
        <v>2.0175892395240559E-6</v>
      </c>
      <c r="Y9" s="42">
        <f t="shared" si="3"/>
        <v>2.0175892395240559E-6</v>
      </c>
      <c r="Z9" s="42">
        <f t="shared" si="3"/>
        <v>2.0175892395240559E-6</v>
      </c>
      <c r="AA9" s="42">
        <f t="shared" si="3"/>
        <v>2.0175892395240559E-6</v>
      </c>
      <c r="AB9" s="42">
        <f t="shared" si="3"/>
        <v>2.0175892395240559E-6</v>
      </c>
      <c r="AC9" s="42">
        <f t="shared" si="3"/>
        <v>2.0175892395240559E-6</v>
      </c>
      <c r="AD9" s="42">
        <f t="shared" si="3"/>
        <v>2.0175892395240559E-6</v>
      </c>
      <c r="AE9" s="42">
        <f t="shared" si="3"/>
        <v>2.0175892395240559E-6</v>
      </c>
      <c r="AF9" s="42">
        <f t="shared" si="3"/>
        <v>2.0175892395240559E-6</v>
      </c>
      <c r="AG9" s="42">
        <f t="shared" si="3"/>
        <v>2.0175892395240559E-6</v>
      </c>
      <c r="AH9" s="42">
        <f t="shared" si="3"/>
        <v>2.0175892395240559E-6</v>
      </c>
      <c r="AI9" s="42">
        <f t="shared" si="3"/>
        <v>2.0175892395240559E-6</v>
      </c>
      <c r="AJ9" s="42">
        <f t="shared" si="3"/>
        <v>2.0175892395240559E-6</v>
      </c>
      <c r="AK9" s="42">
        <f t="shared" si="3"/>
        <v>2.0175892395240559E-6</v>
      </c>
      <c r="AL9" s="42">
        <f t="shared" si="3"/>
        <v>2.0175892395240559E-6</v>
      </c>
      <c r="AM9" s="42">
        <f t="shared" si="3"/>
        <v>2.0175892395240559E-6</v>
      </c>
      <c r="AN9" s="42">
        <f t="shared" si="3"/>
        <v>2.0175892395240559E-6</v>
      </c>
      <c r="AO9" s="42">
        <f t="shared" si="3"/>
        <v>2.0175892395240559E-6</v>
      </c>
      <c r="AP9" s="42">
        <f t="shared" si="3"/>
        <v>2.0175892395240559E-6</v>
      </c>
      <c r="AQ9" s="42">
        <f t="shared" si="3"/>
        <v>2.0175892395240559E-6</v>
      </c>
      <c r="AR9" s="42">
        <f t="shared" si="3"/>
        <v>2.0175892395240559E-6</v>
      </c>
      <c r="AS9" s="42">
        <f t="shared" si="3"/>
        <v>2.0175892395240559E-6</v>
      </c>
      <c r="AT9" s="42">
        <f t="shared" si="3"/>
        <v>2.0175892395240559E-6</v>
      </c>
      <c r="AU9" s="42">
        <f t="shared" si="3"/>
        <v>2.0175892395240559E-6</v>
      </c>
      <c r="AV9" s="42">
        <f t="shared" si="3"/>
        <v>2.0175892395240559E-6</v>
      </c>
      <c r="AW9" s="42">
        <f t="shared" si="3"/>
        <v>2.0175892395240559E-6</v>
      </c>
      <c r="AX9" s="42">
        <f t="shared" si="3"/>
        <v>2.0175892395240559E-6</v>
      </c>
      <c r="AY9" s="42">
        <f t="shared" si="3"/>
        <v>2.0175892395240559E-6</v>
      </c>
      <c r="AZ9" s="42">
        <f t="shared" si="3"/>
        <v>2.0175892395240559E-6</v>
      </c>
      <c r="BA9" s="42">
        <f t="shared" si="3"/>
        <v>2.0175892395240559E-6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topLeftCell="AJ1" workbookViewId="0">
      <selection activeCell="AZ16" sqref="AZ16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2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f>('Fuel Prices - ID'!L17/'Fuel Prices - ID'!$L$20)*(1-'Tax Percentages'!B21)</f>
        <v>1.0755302638385927E-5</v>
      </c>
      <c r="C3" s="34">
        <f>('Fuel Prices - ID'!M17/'Fuel Prices - ID'!$L$20)*(1-'Tax Percentages'!C21)</f>
        <v>6.9649939644766338E-6</v>
      </c>
      <c r="D3" s="34">
        <f>('Fuel Prices - ID'!N17/'Fuel Prices - ID'!$L$20)*(1-'Tax Percentages'!D21)</f>
        <v>1.280471554656759E-5</v>
      </c>
      <c r="E3" s="34">
        <f>('Fuel Prices - ID'!O17/'Fuel Prices - ID'!$L$20)*(1-'Tax Percentages'!E21)</f>
        <v>1.2724051881273348E-5</v>
      </c>
      <c r="F3" s="34">
        <f>('Fuel Prices - ID'!P17/'Fuel Prices - ID'!$L$20)*(1-'Tax Percentages'!F21)</f>
        <v>1.2132049762718485E-5</v>
      </c>
      <c r="G3" s="34">
        <f>('Fuel Prices - ID'!Q17/'Fuel Prices - ID'!$L$20)*(1-'Tax Percentages'!G21)</f>
        <v>1.1467730782549565E-5</v>
      </c>
      <c r="H3" s="34">
        <f>('Fuel Prices - ID'!R17/'Fuel Prices - ID'!$L$20)*(1-'Tax Percentages'!H21)</f>
        <v>1.0850874754206195E-5</v>
      </c>
      <c r="I3" s="34">
        <f>('Fuel Prices - ID'!S17/'Fuel Prices - ID'!$L$20)*(1-'Tax Percentages'!I21)</f>
        <v>1.0324361134297461E-5</v>
      </c>
      <c r="J3" s="34">
        <f>('Fuel Prices - ID'!T17/'Fuel Prices - ID'!$L$20)*(1-'Tax Percentages'!J21)</f>
        <v>1.0491489796257845E-5</v>
      </c>
      <c r="K3" s="34">
        <f>('Fuel Prices - ID'!U17/'Fuel Prices - ID'!$L$20)*(1-'Tax Percentages'!K21)</f>
        <v>1.0816156264277398E-5</v>
      </c>
      <c r="L3" s="34">
        <f>('Fuel Prices - ID'!V17/'Fuel Prices - ID'!$L$20)*(1-'Tax Percentages'!L21)</f>
        <v>1.0996953739963561E-5</v>
      </c>
      <c r="M3" s="34">
        <f>('Fuel Prices - ID'!W17/'Fuel Prices - ID'!$L$20)*(1-'Tax Percentages'!M21)</f>
        <v>1.0938970933179455E-5</v>
      </c>
      <c r="N3" s="34">
        <f>('Fuel Prices - ID'!X17/'Fuel Prices - ID'!$L$20)*(1-'Tax Percentages'!N21)</f>
        <v>1.0955668050887959E-5</v>
      </c>
      <c r="O3" s="34">
        <f>('Fuel Prices - ID'!Y17/'Fuel Prices - ID'!$L$20)*(1-'Tax Percentages'!O21)</f>
        <v>1.1318456604198078E-5</v>
      </c>
      <c r="P3" s="34">
        <f>('Fuel Prices - ID'!Z17/'Fuel Prices - ID'!$L$20)*(1-'Tax Percentages'!P21)</f>
        <v>1.118334215489176E-5</v>
      </c>
      <c r="Q3" s="34">
        <f>('Fuel Prices - ID'!AA17/'Fuel Prices - ID'!$L$20)*(1-'Tax Percentages'!Q21)</f>
        <v>1.1043277634311616E-5</v>
      </c>
      <c r="R3" s="34">
        <f>('Fuel Prices - ID'!AB17/'Fuel Prices - ID'!$L$20)*(1-'Tax Percentages'!R21)</f>
        <v>1.0944298349910992E-5</v>
      </c>
      <c r="S3" s="34">
        <f>('Fuel Prices - ID'!AC17/'Fuel Prices - ID'!$L$20)*(1-'Tax Percentages'!S21)</f>
        <v>1.0896713583307483E-5</v>
      </c>
      <c r="T3" s="34">
        <f>('Fuel Prices - ID'!AD17/'Fuel Prices - ID'!$L$20)*(1-'Tax Percentages'!T21)</f>
        <v>1.0900880749589418E-5</v>
      </c>
      <c r="U3" s="34">
        <f>('Fuel Prices - ID'!AE17/'Fuel Prices - ID'!$L$20)*(1-'Tax Percentages'!U21)</f>
        <v>1.0953291623706869E-5</v>
      </c>
      <c r="V3" s="34">
        <f>('Fuel Prices - ID'!AF17/'Fuel Prices - ID'!$L$20)*(1-'Tax Percentages'!V21)</f>
        <v>1.0995273608020416E-5</v>
      </c>
      <c r="W3" s="34">
        <f>('Fuel Prices - ID'!AG17/'Fuel Prices - ID'!$L$20)*(1-'Tax Percentages'!W21)</f>
        <v>1.1011557002906147E-5</v>
      </c>
      <c r="X3" s="34">
        <f>('Fuel Prices - ID'!AH17/'Fuel Prices - ID'!$L$20)*(1-'Tax Percentages'!X21)</f>
        <v>1.1012884572264564E-5</v>
      </c>
      <c r="Y3" s="34">
        <f>('Fuel Prices - ID'!AI17/'Fuel Prices - ID'!$L$20)*(1-'Tax Percentages'!Y21)</f>
        <v>1.1019603993999574E-5</v>
      </c>
      <c r="Z3" s="34">
        <f>('Fuel Prices - ID'!AJ17/'Fuel Prices - ID'!$L$20)*(1-'Tax Percentages'!Z21)</f>
        <v>1.1025416352464265E-5</v>
      </c>
      <c r="AA3" s="34">
        <f>('Fuel Prices - ID'!AK17/'Fuel Prices - ID'!$L$20)*(1-'Tax Percentages'!AA21)</f>
        <v>1.0998776329579374E-5</v>
      </c>
      <c r="AB3" s="34">
        <f>('Fuel Prices - ID'!AL17/'Fuel Prices - ID'!$L$20)*(1-'Tax Percentages'!AB21)</f>
        <v>1.098199761818734E-5</v>
      </c>
      <c r="AC3" s="34">
        <f>('Fuel Prices - ID'!AM17/'Fuel Prices - ID'!$L$20)*(1-'Tax Percentages'!AC21)</f>
        <v>1.0976426707630586E-5</v>
      </c>
      <c r="AD3" s="34">
        <f>('Fuel Prices - ID'!AN17/'Fuel Prices - ID'!$L$20)*(1-'Tax Percentages'!AD21)</f>
        <v>1.0979347467423277E-5</v>
      </c>
      <c r="AE3" s="34">
        <f>('Fuel Prices - ID'!AO17/'Fuel Prices - ID'!$L$20)*(1-'Tax Percentages'!AE21)</f>
        <v>1.0986859638706528E-5</v>
      </c>
      <c r="AF3" s="34">
        <f>('Fuel Prices - ID'!AP17/'Fuel Prices - ID'!$L$20)*(1-'Tax Percentages'!AF21)</f>
        <v>1.0994675901353539E-5</v>
      </c>
      <c r="AG3" s="34">
        <f>('Fuel Prices - ID'!AQ17/'Fuel Prices - ID'!$L$20)*(1-'Tax Percentages'!AG21)</f>
        <v>1.0998438108412328E-5</v>
      </c>
      <c r="AH3" s="34">
        <f>('Fuel Prices - ID'!AR17/'Fuel Prices - ID'!$L$20)*(1-'Tax Percentages'!AH21)</f>
        <v>1.0998725790266139E-5</v>
      </c>
      <c r="AI3" s="34">
        <f>('Fuel Prices - ID'!AS17/'Fuel Prices - ID'!$L$20)*(1-'Tax Percentages'!AI21)</f>
        <v>1.0997559316389773E-5</v>
      </c>
      <c r="AJ3" s="34">
        <f>('Fuel Prices - ID'!AT17/'Fuel Prices - ID'!$L$20)*(1-'Tax Percentages'!AJ21)</f>
        <v>1.0996166111310248E-5</v>
      </c>
      <c r="AK3" s="34">
        <f>('Fuel Prices - ID'!AU17/'Fuel Prices - ID'!$L$20)*(1-'Tax Percentages'!AK21)</f>
        <v>1.0994035394702126E-5</v>
      </c>
      <c r="AL3" s="34">
        <f>('Fuel Prices - ID'!AV17/'Fuel Prices - ID'!$L$20)*(1-'Tax Percentages'!AL21)</f>
        <v>1.0991182580360114E-5</v>
      </c>
      <c r="AM3" s="34">
        <f>('Fuel Prices - ID'!AW17/'Fuel Prices - ID'!$L$20)*(1-'Tax Percentages'!AM21)</f>
        <v>1.0990492239521999E-5</v>
      </c>
      <c r="AN3" s="34">
        <f>('Fuel Prices - ID'!AX17/'Fuel Prices - ID'!$L$20)*(1-'Tax Percentages'!AN21)</f>
        <v>1.0991264477825149E-5</v>
      </c>
      <c r="AO3" s="34">
        <f>('Fuel Prices - ID'!AY17/'Fuel Prices - ID'!$L$20)*(1-'Tax Percentages'!AO21)</f>
        <v>1.0992613366024657E-5</v>
      </c>
      <c r="AP3" s="34">
        <f>('Fuel Prices - ID'!AZ17/'Fuel Prices - ID'!$L$20)*(1-'Tax Percentages'!AP21)</f>
        <v>1.0993819356806602E-5</v>
      </c>
      <c r="AQ3" s="34">
        <f>('Fuel Prices - ID'!BA17/'Fuel Prices - ID'!$L$20)*(1-'Tax Percentages'!AQ21)</f>
        <v>1.0994452058452063E-5</v>
      </c>
      <c r="AR3" s="34">
        <f>('Fuel Prices - ID'!BB17/'Fuel Prices - ID'!$L$20)*(1-'Tax Percentages'!AR21)</f>
        <v>1.0994431709097383E-5</v>
      </c>
      <c r="AS3" s="34">
        <f>('Fuel Prices - ID'!BC17/'Fuel Prices - ID'!$L$20)*(1-'Tax Percentages'!AS21)</f>
        <v>1.0994067490977842E-5</v>
      </c>
      <c r="AT3" s="34">
        <f>('Fuel Prices - ID'!BD17/'Fuel Prices - ID'!$L$20)*(1-'Tax Percentages'!AT21)</f>
        <v>1.0993644009224359E-5</v>
      </c>
      <c r="AU3" s="34">
        <f>('Fuel Prices - ID'!BE17/'Fuel Prices - ID'!$L$20)*(1-'Tax Percentages'!AU21)</f>
        <v>1.0993288072209321E-5</v>
      </c>
      <c r="AV3" s="34">
        <f>('Fuel Prices - ID'!BF17/'Fuel Prices - ID'!$L$20)*(1-'Tax Percentages'!AV21)</f>
        <v>1.0993026432291055E-5</v>
      </c>
      <c r="AW3" s="34">
        <f>('Fuel Prices - ID'!BG17/'Fuel Prices - ID'!$L$20)*(1-'Tax Percentages'!AW21)</f>
        <v>1.0992934708435503E-5</v>
      </c>
      <c r="AX3" s="34">
        <f>('Fuel Prices - ID'!BH17/'Fuel Prices - ID'!$L$20)*(1-'Tax Percentages'!AX21)</f>
        <v>1.0993093992805993E-5</v>
      </c>
      <c r="AY3" s="34">
        <f>('Fuel Prices - ID'!BI17/'Fuel Prices - ID'!$L$20)*(1-'Tax Percentages'!AY21)</f>
        <v>1.0993330515831812E-5</v>
      </c>
      <c r="AZ3" s="34">
        <f>('Fuel Prices - ID'!BJ17/'Fuel Prices - ID'!$L$20)*(1-'Tax Percentages'!AZ21)</f>
        <v>1.0993518337468782E-5</v>
      </c>
      <c r="BA3" s="34">
        <f>('Fuel Prices - ID'!BK17/'Fuel Prices - ID'!$L$20)*(1-'Tax Percentages'!BA21)</f>
        <v>1.0993600607600065E-5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>
        <v>0</v>
      </c>
      <c r="AK4" s="34">
        <v>0</v>
      </c>
      <c r="AL4" s="34">
        <v>0</v>
      </c>
      <c r="AM4" s="34">
        <v>0</v>
      </c>
      <c r="AN4" s="34">
        <v>0</v>
      </c>
      <c r="AO4" s="34">
        <v>0</v>
      </c>
      <c r="AP4" s="34">
        <v>0</v>
      </c>
      <c r="AQ4" s="34">
        <v>0</v>
      </c>
      <c r="AR4" s="34">
        <v>0</v>
      </c>
      <c r="AS4" s="34">
        <v>0</v>
      </c>
      <c r="AT4" s="34">
        <v>0</v>
      </c>
      <c r="AU4" s="34">
        <v>0</v>
      </c>
      <c r="AV4" s="34">
        <v>0</v>
      </c>
      <c r="AW4" s="34">
        <v>0</v>
      </c>
      <c r="AX4" s="34">
        <v>0</v>
      </c>
      <c r="AY4" s="34">
        <v>0</v>
      </c>
      <c r="AZ4" s="34">
        <v>0</v>
      </c>
      <c r="BA4" s="34"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>
        <v>0</v>
      </c>
      <c r="AK5" s="34">
        <v>0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34">
        <v>0</v>
      </c>
      <c r="AT5" s="34">
        <v>0</v>
      </c>
      <c r="AU5" s="34">
        <v>0</v>
      </c>
      <c r="AV5" s="34">
        <v>0</v>
      </c>
      <c r="AW5" s="34">
        <v>0</v>
      </c>
      <c r="AX5" s="34">
        <v>0</v>
      </c>
      <c r="AY5" s="34">
        <v>0</v>
      </c>
      <c r="AZ5" s="34">
        <v>0</v>
      </c>
      <c r="BA5" s="34">
        <v>0</v>
      </c>
    </row>
    <row r="6" spans="1:53" x14ac:dyDescent="0.2">
      <c r="A6" s="1" t="s">
        <v>120</v>
      </c>
      <c r="B6" s="34">
        <f t="shared" ref="B6:BA6" si="2">B3</f>
        <v>1.0755302638385927E-5</v>
      </c>
      <c r="C6" s="34">
        <f t="shared" si="2"/>
        <v>6.9649939644766338E-6</v>
      </c>
      <c r="D6" s="34">
        <f t="shared" si="2"/>
        <v>1.280471554656759E-5</v>
      </c>
      <c r="E6" s="34">
        <f t="shared" si="2"/>
        <v>1.2724051881273348E-5</v>
      </c>
      <c r="F6" s="34">
        <f t="shared" si="2"/>
        <v>1.2132049762718485E-5</v>
      </c>
      <c r="G6" s="34">
        <f t="shared" si="2"/>
        <v>1.1467730782549565E-5</v>
      </c>
      <c r="H6" s="34">
        <f t="shared" si="2"/>
        <v>1.0850874754206195E-5</v>
      </c>
      <c r="I6" s="34">
        <f t="shared" si="2"/>
        <v>1.0324361134297461E-5</v>
      </c>
      <c r="J6" s="34">
        <f t="shared" si="2"/>
        <v>1.0491489796257845E-5</v>
      </c>
      <c r="K6" s="34">
        <f t="shared" si="2"/>
        <v>1.0816156264277398E-5</v>
      </c>
      <c r="L6" s="34">
        <f t="shared" si="2"/>
        <v>1.0996953739963561E-5</v>
      </c>
      <c r="M6" s="34">
        <f t="shared" si="2"/>
        <v>1.0938970933179455E-5</v>
      </c>
      <c r="N6" s="34">
        <f t="shared" si="2"/>
        <v>1.0955668050887959E-5</v>
      </c>
      <c r="O6" s="34">
        <f t="shared" si="2"/>
        <v>1.1318456604198078E-5</v>
      </c>
      <c r="P6" s="34">
        <f t="shared" si="2"/>
        <v>1.118334215489176E-5</v>
      </c>
      <c r="Q6" s="34">
        <f t="shared" si="2"/>
        <v>1.1043277634311616E-5</v>
      </c>
      <c r="R6" s="34">
        <f t="shared" si="2"/>
        <v>1.0944298349910992E-5</v>
      </c>
      <c r="S6" s="34">
        <f t="shared" si="2"/>
        <v>1.0896713583307483E-5</v>
      </c>
      <c r="T6" s="34">
        <f t="shared" si="2"/>
        <v>1.0900880749589418E-5</v>
      </c>
      <c r="U6" s="34">
        <f t="shared" si="2"/>
        <v>1.0953291623706869E-5</v>
      </c>
      <c r="V6" s="34">
        <f t="shared" si="2"/>
        <v>1.0995273608020416E-5</v>
      </c>
      <c r="W6" s="34">
        <f t="shared" si="2"/>
        <v>1.1011557002906147E-5</v>
      </c>
      <c r="X6" s="34">
        <f t="shared" si="2"/>
        <v>1.1012884572264564E-5</v>
      </c>
      <c r="Y6" s="34">
        <f t="shared" si="2"/>
        <v>1.1019603993999574E-5</v>
      </c>
      <c r="Z6" s="34">
        <f t="shared" si="2"/>
        <v>1.1025416352464265E-5</v>
      </c>
      <c r="AA6" s="34">
        <f t="shared" si="2"/>
        <v>1.0998776329579374E-5</v>
      </c>
      <c r="AB6" s="34">
        <f t="shared" si="2"/>
        <v>1.098199761818734E-5</v>
      </c>
      <c r="AC6" s="34">
        <f t="shared" si="2"/>
        <v>1.0976426707630586E-5</v>
      </c>
      <c r="AD6" s="34">
        <f t="shared" si="2"/>
        <v>1.0979347467423277E-5</v>
      </c>
      <c r="AE6" s="34">
        <f t="shared" si="2"/>
        <v>1.0986859638706528E-5</v>
      </c>
      <c r="AF6" s="34">
        <f t="shared" si="2"/>
        <v>1.0994675901353539E-5</v>
      </c>
      <c r="AG6" s="34">
        <f t="shared" si="2"/>
        <v>1.0998438108412328E-5</v>
      </c>
      <c r="AH6" s="34">
        <f t="shared" si="2"/>
        <v>1.0998725790266139E-5</v>
      </c>
      <c r="AI6" s="34">
        <f t="shared" si="2"/>
        <v>1.0997559316389773E-5</v>
      </c>
      <c r="AJ6" s="34">
        <f t="shared" si="2"/>
        <v>1.0996166111310248E-5</v>
      </c>
      <c r="AK6" s="34">
        <f t="shared" si="2"/>
        <v>1.0994035394702126E-5</v>
      </c>
      <c r="AL6" s="34">
        <f t="shared" si="2"/>
        <v>1.0991182580360114E-5</v>
      </c>
      <c r="AM6" s="34">
        <f t="shared" si="2"/>
        <v>1.0990492239521999E-5</v>
      </c>
      <c r="AN6" s="34">
        <f t="shared" si="2"/>
        <v>1.0991264477825149E-5</v>
      </c>
      <c r="AO6" s="34">
        <f t="shared" si="2"/>
        <v>1.0992613366024657E-5</v>
      </c>
      <c r="AP6" s="34">
        <f t="shared" si="2"/>
        <v>1.0993819356806602E-5</v>
      </c>
      <c r="AQ6" s="34">
        <f t="shared" si="2"/>
        <v>1.0994452058452063E-5</v>
      </c>
      <c r="AR6" s="34">
        <f t="shared" si="2"/>
        <v>1.0994431709097383E-5</v>
      </c>
      <c r="AS6" s="34">
        <f t="shared" si="2"/>
        <v>1.0994067490977842E-5</v>
      </c>
      <c r="AT6" s="34">
        <f t="shared" si="2"/>
        <v>1.0993644009224359E-5</v>
      </c>
      <c r="AU6" s="34">
        <f t="shared" si="2"/>
        <v>1.0993288072209321E-5</v>
      </c>
      <c r="AV6" s="34">
        <f t="shared" si="2"/>
        <v>1.0993026432291055E-5</v>
      </c>
      <c r="AW6" s="34">
        <f t="shared" si="2"/>
        <v>1.0992934708435503E-5</v>
      </c>
      <c r="AX6" s="34">
        <f t="shared" si="2"/>
        <v>1.0993093992805993E-5</v>
      </c>
      <c r="AY6" s="34">
        <f t="shared" si="2"/>
        <v>1.0993330515831812E-5</v>
      </c>
      <c r="AZ6" s="34">
        <f t="shared" si="2"/>
        <v>1.0993518337468782E-5</v>
      </c>
      <c r="BA6" s="34">
        <f t="shared" si="2"/>
        <v>1.0993600607600065E-5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>
        <v>0</v>
      </c>
      <c r="AK7" s="34">
        <v>0</v>
      </c>
      <c r="AL7" s="34">
        <v>0</v>
      </c>
      <c r="AM7" s="34">
        <v>0</v>
      </c>
      <c r="AN7" s="34">
        <v>0</v>
      </c>
      <c r="AO7" s="34">
        <v>0</v>
      </c>
      <c r="AP7" s="34">
        <v>0</v>
      </c>
      <c r="AQ7" s="34">
        <v>0</v>
      </c>
      <c r="AR7" s="34">
        <v>0</v>
      </c>
      <c r="AS7" s="34">
        <v>0</v>
      </c>
      <c r="AT7" s="34">
        <v>0</v>
      </c>
      <c r="AU7" s="34">
        <v>0</v>
      </c>
      <c r="AV7" s="34">
        <v>0</v>
      </c>
      <c r="AW7" s="34">
        <v>0</v>
      </c>
      <c r="AX7" s="34">
        <v>0</v>
      </c>
      <c r="AY7" s="34">
        <v>0</v>
      </c>
      <c r="AZ7" s="34">
        <v>0</v>
      </c>
      <c r="BA7" s="34"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  <c r="AT8" s="34">
        <v>0</v>
      </c>
      <c r="AU8" s="34">
        <v>0</v>
      </c>
      <c r="AV8" s="34">
        <v>0</v>
      </c>
      <c r="AW8" s="34">
        <v>0</v>
      </c>
      <c r="AX8" s="34">
        <v>0</v>
      </c>
      <c r="AY8" s="34">
        <v>0</v>
      </c>
      <c r="AZ8" s="34">
        <v>0</v>
      </c>
      <c r="BA8" s="34">
        <v>0</v>
      </c>
    </row>
    <row r="9" spans="1:53" x14ac:dyDescent="0.2">
      <c r="A9" s="1" t="s">
        <v>123</v>
      </c>
      <c r="B9" s="34">
        <f t="shared" ref="B9:BA9" si="3">B6</f>
        <v>1.0755302638385927E-5</v>
      </c>
      <c r="C9" s="34">
        <f t="shared" si="3"/>
        <v>6.9649939644766338E-6</v>
      </c>
      <c r="D9" s="34">
        <f t="shared" si="3"/>
        <v>1.280471554656759E-5</v>
      </c>
      <c r="E9" s="34">
        <f t="shared" si="3"/>
        <v>1.2724051881273348E-5</v>
      </c>
      <c r="F9" s="34">
        <f t="shared" si="3"/>
        <v>1.2132049762718485E-5</v>
      </c>
      <c r="G9" s="34">
        <f t="shared" si="3"/>
        <v>1.1467730782549565E-5</v>
      </c>
      <c r="H9" s="34">
        <f t="shared" si="3"/>
        <v>1.0850874754206195E-5</v>
      </c>
      <c r="I9" s="34">
        <f t="shared" si="3"/>
        <v>1.0324361134297461E-5</v>
      </c>
      <c r="J9" s="34">
        <f t="shared" si="3"/>
        <v>1.0491489796257845E-5</v>
      </c>
      <c r="K9" s="34">
        <f t="shared" si="3"/>
        <v>1.0816156264277398E-5</v>
      </c>
      <c r="L9" s="34">
        <f t="shared" si="3"/>
        <v>1.0996953739963561E-5</v>
      </c>
      <c r="M9" s="34">
        <f t="shared" si="3"/>
        <v>1.0938970933179455E-5</v>
      </c>
      <c r="N9" s="34">
        <f t="shared" si="3"/>
        <v>1.0955668050887959E-5</v>
      </c>
      <c r="O9" s="34">
        <f t="shared" si="3"/>
        <v>1.1318456604198078E-5</v>
      </c>
      <c r="P9" s="34">
        <f t="shared" si="3"/>
        <v>1.118334215489176E-5</v>
      </c>
      <c r="Q9" s="34">
        <f t="shared" si="3"/>
        <v>1.1043277634311616E-5</v>
      </c>
      <c r="R9" s="34">
        <f t="shared" si="3"/>
        <v>1.0944298349910992E-5</v>
      </c>
      <c r="S9" s="34">
        <f t="shared" si="3"/>
        <v>1.0896713583307483E-5</v>
      </c>
      <c r="T9" s="34">
        <f t="shared" si="3"/>
        <v>1.0900880749589418E-5</v>
      </c>
      <c r="U9" s="34">
        <f t="shared" si="3"/>
        <v>1.0953291623706869E-5</v>
      </c>
      <c r="V9" s="34">
        <f t="shared" si="3"/>
        <v>1.0995273608020416E-5</v>
      </c>
      <c r="W9" s="34">
        <f t="shared" si="3"/>
        <v>1.1011557002906147E-5</v>
      </c>
      <c r="X9" s="34">
        <f t="shared" si="3"/>
        <v>1.1012884572264564E-5</v>
      </c>
      <c r="Y9" s="34">
        <f t="shared" si="3"/>
        <v>1.1019603993999574E-5</v>
      </c>
      <c r="Z9" s="34">
        <f t="shared" si="3"/>
        <v>1.1025416352464265E-5</v>
      </c>
      <c r="AA9" s="34">
        <f t="shared" si="3"/>
        <v>1.0998776329579374E-5</v>
      </c>
      <c r="AB9" s="34">
        <f t="shared" si="3"/>
        <v>1.098199761818734E-5</v>
      </c>
      <c r="AC9" s="34">
        <f t="shared" si="3"/>
        <v>1.0976426707630586E-5</v>
      </c>
      <c r="AD9" s="34">
        <f t="shared" si="3"/>
        <v>1.0979347467423277E-5</v>
      </c>
      <c r="AE9" s="34">
        <f t="shared" si="3"/>
        <v>1.0986859638706528E-5</v>
      </c>
      <c r="AF9" s="34">
        <f t="shared" si="3"/>
        <v>1.0994675901353539E-5</v>
      </c>
      <c r="AG9" s="34">
        <f t="shared" si="3"/>
        <v>1.0998438108412328E-5</v>
      </c>
      <c r="AH9" s="34">
        <f t="shared" si="3"/>
        <v>1.0998725790266139E-5</v>
      </c>
      <c r="AI9" s="34">
        <f t="shared" si="3"/>
        <v>1.0997559316389773E-5</v>
      </c>
      <c r="AJ9" s="34">
        <f t="shared" si="3"/>
        <v>1.0996166111310248E-5</v>
      </c>
      <c r="AK9" s="34">
        <f t="shared" si="3"/>
        <v>1.0994035394702126E-5</v>
      </c>
      <c r="AL9" s="34">
        <f t="shared" si="3"/>
        <v>1.0991182580360114E-5</v>
      </c>
      <c r="AM9" s="34">
        <f t="shared" si="3"/>
        <v>1.0990492239521999E-5</v>
      </c>
      <c r="AN9" s="34">
        <f t="shared" si="3"/>
        <v>1.0991264477825149E-5</v>
      </c>
      <c r="AO9" s="34">
        <f t="shared" si="3"/>
        <v>1.0992613366024657E-5</v>
      </c>
      <c r="AP9" s="34">
        <f t="shared" si="3"/>
        <v>1.0993819356806602E-5</v>
      </c>
      <c r="AQ9" s="34">
        <f t="shared" si="3"/>
        <v>1.0994452058452063E-5</v>
      </c>
      <c r="AR9" s="34">
        <f t="shared" si="3"/>
        <v>1.0994431709097383E-5</v>
      </c>
      <c r="AS9" s="34">
        <f t="shared" si="3"/>
        <v>1.0994067490977842E-5</v>
      </c>
      <c r="AT9" s="34">
        <f t="shared" si="3"/>
        <v>1.0993644009224359E-5</v>
      </c>
      <c r="AU9" s="34">
        <f t="shared" si="3"/>
        <v>1.0993288072209321E-5</v>
      </c>
      <c r="AV9" s="34">
        <f t="shared" si="3"/>
        <v>1.0993026432291055E-5</v>
      </c>
      <c r="AW9" s="34">
        <f t="shared" si="3"/>
        <v>1.0992934708435503E-5</v>
      </c>
      <c r="AX9" s="34">
        <f t="shared" si="3"/>
        <v>1.0993093992805993E-5</v>
      </c>
      <c r="AY9" s="34">
        <f t="shared" si="3"/>
        <v>1.0993330515831812E-5</v>
      </c>
      <c r="AZ9" s="34">
        <f t="shared" si="3"/>
        <v>1.0993518337468782E-5</v>
      </c>
      <c r="BA9" s="34">
        <f t="shared" si="3"/>
        <v>1.0993600607600065E-5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4">
        <v>0</v>
      </c>
      <c r="K9" s="34">
        <v>0</v>
      </c>
      <c r="L9" s="34">
        <v>0</v>
      </c>
      <c r="M9" s="34">
        <v>0</v>
      </c>
      <c r="N9" s="34">
        <v>0</v>
      </c>
      <c r="O9" s="34">
        <v>0</v>
      </c>
      <c r="P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8">_xlfn.FORECAST.LINEAR(AI1,$B$9:$AG$9,$B$1:$AG$1)</f>
        <v>0</v>
      </c>
      <c r="AJ9" s="34">
        <f t="shared" si="8"/>
        <v>0</v>
      </c>
      <c r="AK9" s="34">
        <f t="shared" si="8"/>
        <v>0</v>
      </c>
      <c r="AL9" s="34">
        <f t="shared" si="8"/>
        <v>0</v>
      </c>
      <c r="AM9" s="34">
        <f t="shared" si="8"/>
        <v>0</v>
      </c>
      <c r="AN9" s="34">
        <f t="shared" si="8"/>
        <v>0</v>
      </c>
      <c r="AO9" s="34">
        <f t="shared" si="8"/>
        <v>0</v>
      </c>
      <c r="AP9" s="34">
        <f t="shared" si="8"/>
        <v>0</v>
      </c>
      <c r="AQ9" s="34">
        <f t="shared" si="8"/>
        <v>0</v>
      </c>
      <c r="AR9" s="34">
        <f t="shared" si="8"/>
        <v>0</v>
      </c>
      <c r="AS9" s="34">
        <f t="shared" si="8"/>
        <v>0</v>
      </c>
      <c r="AT9" s="34">
        <f t="shared" si="8"/>
        <v>0</v>
      </c>
      <c r="AU9" s="34">
        <f t="shared" si="8"/>
        <v>0</v>
      </c>
      <c r="AV9" s="34">
        <f t="shared" si="8"/>
        <v>0</v>
      </c>
      <c r="AW9" s="34">
        <f t="shared" si="8"/>
        <v>0</v>
      </c>
      <c r="AX9" s="34">
        <f t="shared" si="8"/>
        <v>0</v>
      </c>
      <c r="AY9" s="34">
        <f t="shared" si="8"/>
        <v>0</v>
      </c>
      <c r="AZ9" s="34">
        <f t="shared" si="8"/>
        <v>0</v>
      </c>
      <c r="BA9" s="34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topLeftCell="AJ1" workbookViewId="0">
      <selection activeCell="AY16" sqref="AY16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 t="shared" ref="B2:BA2" si="1">B4</f>
        <v>1.3295395757889292E-5</v>
      </c>
      <c r="C2" s="34">
        <f t="shared" si="1"/>
        <v>1.3036730470770823E-5</v>
      </c>
      <c r="D2" s="34">
        <f t="shared" si="1"/>
        <v>1.2660490053143958E-5</v>
      </c>
      <c r="E2" s="34">
        <f t="shared" si="1"/>
        <v>1.2743861509322639E-5</v>
      </c>
      <c r="F2" s="34">
        <f t="shared" si="1"/>
        <v>1.2839515194010622E-5</v>
      </c>
      <c r="G2" s="34">
        <f t="shared" si="1"/>
        <v>1.2788665495944619E-5</v>
      </c>
      <c r="H2" s="34">
        <f t="shared" si="1"/>
        <v>1.2864877244223834E-5</v>
      </c>
      <c r="I2" s="34">
        <f t="shared" si="1"/>
        <v>1.2806927176645631E-5</v>
      </c>
      <c r="J2" s="34">
        <f t="shared" si="1"/>
        <v>1.2823660009851482E-5</v>
      </c>
      <c r="K2" s="34">
        <f t="shared" si="1"/>
        <v>1.290305307757678E-5</v>
      </c>
      <c r="L2" s="34">
        <f t="shared" si="1"/>
        <v>1.2905009602947419E-5</v>
      </c>
      <c r="M2" s="34">
        <f t="shared" si="1"/>
        <v>1.2878925962938828E-5</v>
      </c>
      <c r="N2" s="34">
        <f t="shared" si="1"/>
        <v>1.2841065072488784E-5</v>
      </c>
      <c r="O2" s="34">
        <f t="shared" si="1"/>
        <v>1.28232773090086E-5</v>
      </c>
      <c r="P2" s="34">
        <f t="shared" si="1"/>
        <v>1.283807615045084E-5</v>
      </c>
      <c r="Q2" s="34">
        <f t="shared" si="1"/>
        <v>1.2846641117826132E-5</v>
      </c>
      <c r="R2" s="34">
        <f t="shared" si="1"/>
        <v>1.284728892908209E-5</v>
      </c>
      <c r="S2" s="34">
        <f t="shared" si="1"/>
        <v>1.2852618332094587E-5</v>
      </c>
      <c r="T2" s="34">
        <f t="shared" si="1"/>
        <v>1.285150388553738E-5</v>
      </c>
      <c r="U2" s="34">
        <f t="shared" si="1"/>
        <v>1.2855556313618449E-5</v>
      </c>
      <c r="V2" s="34">
        <f t="shared" si="1"/>
        <v>1.2858455977597263E-5</v>
      </c>
      <c r="W2" s="34">
        <f t="shared" si="1"/>
        <v>1.2854401695780945E-5</v>
      </c>
      <c r="X2" s="34">
        <f t="shared" si="1"/>
        <v>1.2849800976947627E-5</v>
      </c>
      <c r="Y2" s="34">
        <f t="shared" si="1"/>
        <v>1.2847153250948426E-5</v>
      </c>
      <c r="Z2" s="34">
        <f t="shared" si="1"/>
        <v>1.2847706721717488E-5</v>
      </c>
      <c r="AA2" s="34">
        <f t="shared" si="1"/>
        <v>1.2849927577418295E-5</v>
      </c>
      <c r="AB2" s="34">
        <f t="shared" si="1"/>
        <v>1.2851004979869881E-5</v>
      </c>
      <c r="AC2" s="34">
        <f t="shared" si="1"/>
        <v>1.285140169460113E-5</v>
      </c>
      <c r="AD2" s="34">
        <f t="shared" si="1"/>
        <v>1.285177558237559E-5</v>
      </c>
      <c r="AE2" s="34">
        <f t="shared" si="1"/>
        <v>1.2851698968764769E-5</v>
      </c>
      <c r="AF2" s="34">
        <f t="shared" si="1"/>
        <v>1.2851716703603623E-5</v>
      </c>
      <c r="AG2" s="34">
        <f t="shared" si="1"/>
        <v>1.2851367648147731E-5</v>
      </c>
      <c r="AH2" s="34">
        <f t="shared" si="1"/>
        <v>1.2850723254561409E-5</v>
      </c>
      <c r="AI2" s="34">
        <f t="shared" si="1"/>
        <v>1.2850388850814179E-5</v>
      </c>
      <c r="AJ2" s="34">
        <f t="shared" si="1"/>
        <v>1.2850442293892956E-5</v>
      </c>
      <c r="AK2" s="34">
        <f t="shared" si="1"/>
        <v>1.2850741297797004E-5</v>
      </c>
      <c r="AL2" s="34">
        <f t="shared" si="1"/>
        <v>1.2851017168349688E-5</v>
      </c>
      <c r="AM2" s="34">
        <f t="shared" si="1"/>
        <v>1.2851116222070724E-5</v>
      </c>
      <c r="AN2" s="34">
        <f t="shared" si="1"/>
        <v>1.285112633499807E-5</v>
      </c>
      <c r="AO2" s="34">
        <f t="shared" si="1"/>
        <v>1.2851101302306885E-5</v>
      </c>
      <c r="AP2" s="34">
        <f t="shared" si="1"/>
        <v>1.285104000411882E-5</v>
      </c>
      <c r="AQ2" s="34">
        <f t="shared" si="1"/>
        <v>1.2850980098241915E-5</v>
      </c>
      <c r="AR2" s="34">
        <f t="shared" si="1"/>
        <v>1.2850913134118124E-5</v>
      </c>
      <c r="AS2" s="34">
        <f t="shared" si="1"/>
        <v>1.285087181466089E-5</v>
      </c>
      <c r="AT2" s="34">
        <f t="shared" si="1"/>
        <v>1.2850885320124478E-5</v>
      </c>
      <c r="AU2" s="34">
        <f t="shared" si="1"/>
        <v>1.2850930453698139E-5</v>
      </c>
      <c r="AV2" s="34">
        <f t="shared" si="1"/>
        <v>1.285097483186225E-5</v>
      </c>
      <c r="AW2" s="34">
        <f t="shared" si="1"/>
        <v>1.2850996062231816E-5</v>
      </c>
      <c r="AX2" s="34">
        <f t="shared" si="1"/>
        <v>1.2850994143493829E-5</v>
      </c>
      <c r="AY2" s="34">
        <f t="shared" si="1"/>
        <v>1.2850983045441383E-5</v>
      </c>
      <c r="AZ2" s="34">
        <f t="shared" si="1"/>
        <v>1.2850970019118048E-5</v>
      </c>
      <c r="BA2" s="34">
        <f t="shared" si="1"/>
        <v>1.2850958084282698E-5</v>
      </c>
    </row>
    <row r="3" spans="1:53" x14ac:dyDescent="0.2">
      <c r="A3" s="1" t="s">
        <v>117</v>
      </c>
      <c r="B3" s="34">
        <v>0</v>
      </c>
      <c r="C3" s="34">
        <f>B3</f>
        <v>0</v>
      </c>
      <c r="D3" s="34">
        <f t="shared" ref="D3:BA3" si="2">C3</f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2"/>
        <v>0</v>
      </c>
      <c r="T3" s="34">
        <f t="shared" si="2"/>
        <v>0</v>
      </c>
      <c r="U3" s="34">
        <f t="shared" si="2"/>
        <v>0</v>
      </c>
      <c r="V3" s="34">
        <f t="shared" si="2"/>
        <v>0</v>
      </c>
      <c r="W3" s="34">
        <f t="shared" si="2"/>
        <v>0</v>
      </c>
      <c r="X3" s="34">
        <f t="shared" si="2"/>
        <v>0</v>
      </c>
      <c r="Y3" s="34">
        <f t="shared" si="2"/>
        <v>0</v>
      </c>
      <c r="Z3" s="34">
        <f t="shared" si="2"/>
        <v>0</v>
      </c>
      <c r="AA3" s="34">
        <f t="shared" si="2"/>
        <v>0</v>
      </c>
      <c r="AB3" s="34">
        <f t="shared" si="2"/>
        <v>0</v>
      </c>
      <c r="AC3" s="34">
        <f t="shared" si="2"/>
        <v>0</v>
      </c>
      <c r="AD3" s="34">
        <f t="shared" si="2"/>
        <v>0</v>
      </c>
      <c r="AE3" s="34">
        <f t="shared" si="2"/>
        <v>0</v>
      </c>
      <c r="AF3" s="34">
        <f t="shared" si="2"/>
        <v>0</v>
      </c>
      <c r="AG3" s="34">
        <f t="shared" si="2"/>
        <v>0</v>
      </c>
      <c r="AH3" s="34">
        <f t="shared" si="2"/>
        <v>0</v>
      </c>
      <c r="AI3" s="34">
        <f t="shared" si="2"/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f>('Fuel Prices - ID'!L16/'Fuel Prices - ID'!$L$20)*(1-'Tax Percentages'!B23)</f>
        <v>1.3295395757889292E-5</v>
      </c>
      <c r="C4" s="34">
        <f>('Fuel Prices - ID'!M16/'Fuel Prices - ID'!$L$20)*(1-'Tax Percentages'!C23)</f>
        <v>1.3036730470770823E-5</v>
      </c>
      <c r="D4" s="34">
        <f>('Fuel Prices - ID'!N16/'Fuel Prices - ID'!$L$20)*(1-'Tax Percentages'!D23)</f>
        <v>1.2660490053143958E-5</v>
      </c>
      <c r="E4" s="34">
        <f>('Fuel Prices - ID'!O16/'Fuel Prices - ID'!$L$20)*(1-'Tax Percentages'!E23)</f>
        <v>1.2743861509322639E-5</v>
      </c>
      <c r="F4" s="34">
        <f>('Fuel Prices - ID'!P16/'Fuel Prices - ID'!$L$20)*(1-'Tax Percentages'!F23)</f>
        <v>1.2839515194010622E-5</v>
      </c>
      <c r="G4" s="34">
        <f>('Fuel Prices - ID'!Q16/'Fuel Prices - ID'!$L$20)*(1-'Tax Percentages'!G23)</f>
        <v>1.2788665495944619E-5</v>
      </c>
      <c r="H4" s="34">
        <f>('Fuel Prices - ID'!R16/'Fuel Prices - ID'!$L$20)*(1-'Tax Percentages'!H23)</f>
        <v>1.2864877244223834E-5</v>
      </c>
      <c r="I4" s="34">
        <f>('Fuel Prices - ID'!S16/'Fuel Prices - ID'!$L$20)*(1-'Tax Percentages'!I23)</f>
        <v>1.2806927176645631E-5</v>
      </c>
      <c r="J4" s="34">
        <f>('Fuel Prices - ID'!T16/'Fuel Prices - ID'!$L$20)*(1-'Tax Percentages'!J23)</f>
        <v>1.2823660009851482E-5</v>
      </c>
      <c r="K4" s="34">
        <f>('Fuel Prices - ID'!U16/'Fuel Prices - ID'!$L$20)*(1-'Tax Percentages'!K23)</f>
        <v>1.290305307757678E-5</v>
      </c>
      <c r="L4" s="34">
        <f>('Fuel Prices - ID'!V16/'Fuel Prices - ID'!$L$20)*(1-'Tax Percentages'!L23)</f>
        <v>1.2905009602947419E-5</v>
      </c>
      <c r="M4" s="34">
        <f>('Fuel Prices - ID'!W16/'Fuel Prices - ID'!$L$20)*(1-'Tax Percentages'!M23)</f>
        <v>1.2878925962938828E-5</v>
      </c>
      <c r="N4" s="34">
        <f>('Fuel Prices - ID'!X16/'Fuel Prices - ID'!$L$20)*(1-'Tax Percentages'!N23)</f>
        <v>1.2841065072488784E-5</v>
      </c>
      <c r="O4" s="34">
        <f>('Fuel Prices - ID'!Y16/'Fuel Prices - ID'!$L$20)*(1-'Tax Percentages'!O23)</f>
        <v>1.28232773090086E-5</v>
      </c>
      <c r="P4" s="34">
        <f>('Fuel Prices - ID'!Z16/'Fuel Prices - ID'!$L$20)*(1-'Tax Percentages'!P23)</f>
        <v>1.283807615045084E-5</v>
      </c>
      <c r="Q4" s="34">
        <f>('Fuel Prices - ID'!AA16/'Fuel Prices - ID'!$L$20)*(1-'Tax Percentages'!Q23)</f>
        <v>1.2846641117826132E-5</v>
      </c>
      <c r="R4" s="34">
        <f>('Fuel Prices - ID'!AB16/'Fuel Prices - ID'!$L$20)*(1-'Tax Percentages'!R23)</f>
        <v>1.284728892908209E-5</v>
      </c>
      <c r="S4" s="34">
        <f>('Fuel Prices - ID'!AC16/'Fuel Prices - ID'!$L$20)*(1-'Tax Percentages'!S23)</f>
        <v>1.2852618332094587E-5</v>
      </c>
      <c r="T4" s="34">
        <f>('Fuel Prices - ID'!AD16/'Fuel Prices - ID'!$L$20)*(1-'Tax Percentages'!T23)</f>
        <v>1.285150388553738E-5</v>
      </c>
      <c r="U4" s="34">
        <f>('Fuel Prices - ID'!AE16/'Fuel Prices - ID'!$L$20)*(1-'Tax Percentages'!U23)</f>
        <v>1.2855556313618449E-5</v>
      </c>
      <c r="V4" s="34">
        <f>('Fuel Prices - ID'!AF16/'Fuel Prices - ID'!$L$20)*(1-'Tax Percentages'!V23)</f>
        <v>1.2858455977597263E-5</v>
      </c>
      <c r="W4" s="34">
        <f>('Fuel Prices - ID'!AG16/'Fuel Prices - ID'!$L$20)*(1-'Tax Percentages'!W23)</f>
        <v>1.2854401695780945E-5</v>
      </c>
      <c r="X4" s="34">
        <f>('Fuel Prices - ID'!AH16/'Fuel Prices - ID'!$L$20)*(1-'Tax Percentages'!X23)</f>
        <v>1.2849800976947627E-5</v>
      </c>
      <c r="Y4" s="34">
        <f>('Fuel Prices - ID'!AI16/'Fuel Prices - ID'!$L$20)*(1-'Tax Percentages'!Y23)</f>
        <v>1.2847153250948426E-5</v>
      </c>
      <c r="Z4" s="34">
        <f>('Fuel Prices - ID'!AJ16/'Fuel Prices - ID'!$L$20)*(1-'Tax Percentages'!Z23)</f>
        <v>1.2847706721717488E-5</v>
      </c>
      <c r="AA4" s="34">
        <f>('Fuel Prices - ID'!AK16/'Fuel Prices - ID'!$L$20)*(1-'Tax Percentages'!AA23)</f>
        <v>1.2849927577418295E-5</v>
      </c>
      <c r="AB4" s="34">
        <f>('Fuel Prices - ID'!AL16/'Fuel Prices - ID'!$L$20)*(1-'Tax Percentages'!AB23)</f>
        <v>1.2851004979869881E-5</v>
      </c>
      <c r="AC4" s="34">
        <f>('Fuel Prices - ID'!AM16/'Fuel Prices - ID'!$L$20)*(1-'Tax Percentages'!AC23)</f>
        <v>1.285140169460113E-5</v>
      </c>
      <c r="AD4" s="34">
        <f>('Fuel Prices - ID'!AN16/'Fuel Prices - ID'!$L$20)*(1-'Tax Percentages'!AD23)</f>
        <v>1.285177558237559E-5</v>
      </c>
      <c r="AE4" s="34">
        <f>('Fuel Prices - ID'!AO16/'Fuel Prices - ID'!$L$20)*(1-'Tax Percentages'!AE23)</f>
        <v>1.2851698968764769E-5</v>
      </c>
      <c r="AF4" s="34">
        <f>('Fuel Prices - ID'!AP16/'Fuel Prices - ID'!$L$20)*(1-'Tax Percentages'!AF23)</f>
        <v>1.2851716703603623E-5</v>
      </c>
      <c r="AG4" s="34">
        <f>('Fuel Prices - ID'!AQ16/'Fuel Prices - ID'!$L$20)*(1-'Tax Percentages'!AG23)</f>
        <v>1.2851367648147731E-5</v>
      </c>
      <c r="AH4" s="34">
        <f>('Fuel Prices - ID'!AR16/'Fuel Prices - ID'!$L$20)*(1-'Tax Percentages'!AH23)</f>
        <v>1.2850723254561409E-5</v>
      </c>
      <c r="AI4" s="34">
        <f>('Fuel Prices - ID'!AS16/'Fuel Prices - ID'!$L$20)*(1-'Tax Percentages'!AI23)</f>
        <v>1.2850388850814179E-5</v>
      </c>
      <c r="AJ4" s="34">
        <f>('Fuel Prices - ID'!AT16/'Fuel Prices - ID'!$L$20)*(1-'Tax Percentages'!AJ23)</f>
        <v>1.2850442293892956E-5</v>
      </c>
      <c r="AK4" s="34">
        <f>('Fuel Prices - ID'!AU16/'Fuel Prices - ID'!$L$20)*(1-'Tax Percentages'!AK23)</f>
        <v>1.2850741297797004E-5</v>
      </c>
      <c r="AL4" s="34">
        <f>('Fuel Prices - ID'!AV16/'Fuel Prices - ID'!$L$20)*(1-'Tax Percentages'!AL23)</f>
        <v>1.2851017168349688E-5</v>
      </c>
      <c r="AM4" s="34">
        <f>('Fuel Prices - ID'!AW16/'Fuel Prices - ID'!$L$20)*(1-'Tax Percentages'!AM23)</f>
        <v>1.2851116222070724E-5</v>
      </c>
      <c r="AN4" s="34">
        <f>('Fuel Prices - ID'!AX16/'Fuel Prices - ID'!$L$20)*(1-'Tax Percentages'!AN23)</f>
        <v>1.285112633499807E-5</v>
      </c>
      <c r="AO4" s="34">
        <f>('Fuel Prices - ID'!AY16/'Fuel Prices - ID'!$L$20)*(1-'Tax Percentages'!AO23)</f>
        <v>1.2851101302306885E-5</v>
      </c>
      <c r="AP4" s="34">
        <f>('Fuel Prices - ID'!AZ16/'Fuel Prices - ID'!$L$20)*(1-'Tax Percentages'!AP23)</f>
        <v>1.285104000411882E-5</v>
      </c>
      <c r="AQ4" s="34">
        <f>('Fuel Prices - ID'!BA16/'Fuel Prices - ID'!$L$20)*(1-'Tax Percentages'!AQ23)</f>
        <v>1.2850980098241915E-5</v>
      </c>
      <c r="AR4" s="34">
        <f>('Fuel Prices - ID'!BB16/'Fuel Prices - ID'!$L$20)*(1-'Tax Percentages'!AR23)</f>
        <v>1.2850913134118124E-5</v>
      </c>
      <c r="AS4" s="34">
        <f>('Fuel Prices - ID'!BC16/'Fuel Prices - ID'!$L$20)*(1-'Tax Percentages'!AS23)</f>
        <v>1.285087181466089E-5</v>
      </c>
      <c r="AT4" s="34">
        <f>('Fuel Prices - ID'!BD16/'Fuel Prices - ID'!$L$20)*(1-'Tax Percentages'!AT23)</f>
        <v>1.2850885320124478E-5</v>
      </c>
      <c r="AU4" s="34">
        <f>('Fuel Prices - ID'!BE16/'Fuel Prices - ID'!$L$20)*(1-'Tax Percentages'!AU23)</f>
        <v>1.2850930453698139E-5</v>
      </c>
      <c r="AV4" s="34">
        <f>('Fuel Prices - ID'!BF16/'Fuel Prices - ID'!$L$20)*(1-'Tax Percentages'!AV23)</f>
        <v>1.285097483186225E-5</v>
      </c>
      <c r="AW4" s="34">
        <f>('Fuel Prices - ID'!BG16/'Fuel Prices - ID'!$L$20)*(1-'Tax Percentages'!AW23)</f>
        <v>1.2850996062231816E-5</v>
      </c>
      <c r="AX4" s="34">
        <f>('Fuel Prices - ID'!BH16/'Fuel Prices - ID'!$L$20)*(1-'Tax Percentages'!AX23)</f>
        <v>1.2850994143493829E-5</v>
      </c>
      <c r="AY4" s="34">
        <f>('Fuel Prices - ID'!BI16/'Fuel Prices - ID'!$L$20)*(1-'Tax Percentages'!AY23)</f>
        <v>1.2850983045441383E-5</v>
      </c>
      <c r="AZ4" s="34">
        <f>('Fuel Prices - ID'!BJ16/'Fuel Prices - ID'!$L$20)*(1-'Tax Percentages'!AZ23)</f>
        <v>1.2850970019118048E-5</v>
      </c>
      <c r="BA4" s="34">
        <f>('Fuel Prices - ID'!BK16/'Fuel Prices - ID'!$L$20)*(1-'Tax Percentages'!BA23)</f>
        <v>1.2850958084282698E-5</v>
      </c>
    </row>
    <row r="5" spans="1:53" x14ac:dyDescent="0.2">
      <c r="A5" s="1" t="s">
        <v>119</v>
      </c>
      <c r="B5" s="34">
        <f t="shared" ref="B5:BA5" si="3">B4</f>
        <v>1.3295395757889292E-5</v>
      </c>
      <c r="C5" s="34">
        <f t="shared" si="3"/>
        <v>1.3036730470770823E-5</v>
      </c>
      <c r="D5" s="34">
        <f t="shared" si="3"/>
        <v>1.2660490053143958E-5</v>
      </c>
      <c r="E5" s="34">
        <f t="shared" si="3"/>
        <v>1.2743861509322639E-5</v>
      </c>
      <c r="F5" s="34">
        <f t="shared" si="3"/>
        <v>1.2839515194010622E-5</v>
      </c>
      <c r="G5" s="34">
        <f t="shared" si="3"/>
        <v>1.2788665495944619E-5</v>
      </c>
      <c r="H5" s="34">
        <f t="shared" si="3"/>
        <v>1.2864877244223834E-5</v>
      </c>
      <c r="I5" s="34">
        <f t="shared" si="3"/>
        <v>1.2806927176645631E-5</v>
      </c>
      <c r="J5" s="34">
        <f t="shared" si="3"/>
        <v>1.2823660009851482E-5</v>
      </c>
      <c r="K5" s="34">
        <f t="shared" si="3"/>
        <v>1.290305307757678E-5</v>
      </c>
      <c r="L5" s="34">
        <f t="shared" si="3"/>
        <v>1.2905009602947419E-5</v>
      </c>
      <c r="M5" s="34">
        <f t="shared" si="3"/>
        <v>1.2878925962938828E-5</v>
      </c>
      <c r="N5" s="34">
        <f t="shared" si="3"/>
        <v>1.2841065072488784E-5</v>
      </c>
      <c r="O5" s="34">
        <f t="shared" si="3"/>
        <v>1.28232773090086E-5</v>
      </c>
      <c r="P5" s="34">
        <f t="shared" si="3"/>
        <v>1.283807615045084E-5</v>
      </c>
      <c r="Q5" s="34">
        <f t="shared" si="3"/>
        <v>1.2846641117826132E-5</v>
      </c>
      <c r="R5" s="34">
        <f t="shared" si="3"/>
        <v>1.284728892908209E-5</v>
      </c>
      <c r="S5" s="34">
        <f t="shared" si="3"/>
        <v>1.2852618332094587E-5</v>
      </c>
      <c r="T5" s="34">
        <f t="shared" si="3"/>
        <v>1.285150388553738E-5</v>
      </c>
      <c r="U5" s="34">
        <f t="shared" si="3"/>
        <v>1.2855556313618449E-5</v>
      </c>
      <c r="V5" s="34">
        <f t="shared" si="3"/>
        <v>1.2858455977597263E-5</v>
      </c>
      <c r="W5" s="34">
        <f t="shared" si="3"/>
        <v>1.2854401695780945E-5</v>
      </c>
      <c r="X5" s="34">
        <f t="shared" si="3"/>
        <v>1.2849800976947627E-5</v>
      </c>
      <c r="Y5" s="34">
        <f t="shared" si="3"/>
        <v>1.2847153250948426E-5</v>
      </c>
      <c r="Z5" s="34">
        <f t="shared" si="3"/>
        <v>1.2847706721717488E-5</v>
      </c>
      <c r="AA5" s="34">
        <f t="shared" si="3"/>
        <v>1.2849927577418295E-5</v>
      </c>
      <c r="AB5" s="34">
        <f t="shared" si="3"/>
        <v>1.2851004979869881E-5</v>
      </c>
      <c r="AC5" s="34">
        <f t="shared" si="3"/>
        <v>1.285140169460113E-5</v>
      </c>
      <c r="AD5" s="34">
        <f t="shared" si="3"/>
        <v>1.285177558237559E-5</v>
      </c>
      <c r="AE5" s="34">
        <f t="shared" si="3"/>
        <v>1.2851698968764769E-5</v>
      </c>
      <c r="AF5" s="34">
        <f t="shared" si="3"/>
        <v>1.2851716703603623E-5</v>
      </c>
      <c r="AG5" s="34">
        <f t="shared" si="3"/>
        <v>1.2851367648147731E-5</v>
      </c>
      <c r="AH5" s="34">
        <f t="shared" si="3"/>
        <v>1.2850723254561409E-5</v>
      </c>
      <c r="AI5" s="34">
        <f t="shared" si="3"/>
        <v>1.2850388850814179E-5</v>
      </c>
      <c r="AJ5" s="34">
        <f t="shared" si="3"/>
        <v>1.2850442293892956E-5</v>
      </c>
      <c r="AK5" s="34">
        <f t="shared" si="3"/>
        <v>1.2850741297797004E-5</v>
      </c>
      <c r="AL5" s="34">
        <f t="shared" si="3"/>
        <v>1.2851017168349688E-5</v>
      </c>
      <c r="AM5" s="34">
        <f t="shared" si="3"/>
        <v>1.2851116222070724E-5</v>
      </c>
      <c r="AN5" s="34">
        <f t="shared" si="3"/>
        <v>1.285112633499807E-5</v>
      </c>
      <c r="AO5" s="34">
        <f t="shared" si="3"/>
        <v>1.2851101302306885E-5</v>
      </c>
      <c r="AP5" s="34">
        <f t="shared" si="3"/>
        <v>1.285104000411882E-5</v>
      </c>
      <c r="AQ5" s="34">
        <f t="shared" si="3"/>
        <v>1.2850980098241915E-5</v>
      </c>
      <c r="AR5" s="34">
        <f t="shared" si="3"/>
        <v>1.2850913134118124E-5</v>
      </c>
      <c r="AS5" s="34">
        <f t="shared" si="3"/>
        <v>1.285087181466089E-5</v>
      </c>
      <c r="AT5" s="34">
        <f t="shared" si="3"/>
        <v>1.2850885320124478E-5</v>
      </c>
      <c r="AU5" s="34">
        <f t="shared" si="3"/>
        <v>1.2850930453698139E-5</v>
      </c>
      <c r="AV5" s="34">
        <f t="shared" si="3"/>
        <v>1.285097483186225E-5</v>
      </c>
      <c r="AW5" s="34">
        <f t="shared" si="3"/>
        <v>1.2850996062231816E-5</v>
      </c>
      <c r="AX5" s="34">
        <f t="shared" si="3"/>
        <v>1.2850994143493829E-5</v>
      </c>
      <c r="AY5" s="34">
        <f t="shared" si="3"/>
        <v>1.2850983045441383E-5</v>
      </c>
      <c r="AZ5" s="34">
        <f t="shared" si="3"/>
        <v>1.2850970019118048E-5</v>
      </c>
      <c r="BA5" s="34">
        <f t="shared" si="3"/>
        <v>1.2850958084282698E-5</v>
      </c>
    </row>
    <row r="6" spans="1:53" x14ac:dyDescent="0.2">
      <c r="A6" s="1" t="s">
        <v>120</v>
      </c>
      <c r="B6" s="34">
        <f t="shared" ref="B6:BA6" si="4">B4</f>
        <v>1.3295395757889292E-5</v>
      </c>
      <c r="C6" s="34">
        <f t="shared" si="4"/>
        <v>1.3036730470770823E-5</v>
      </c>
      <c r="D6" s="34">
        <f t="shared" si="4"/>
        <v>1.2660490053143958E-5</v>
      </c>
      <c r="E6" s="34">
        <f t="shared" si="4"/>
        <v>1.2743861509322639E-5</v>
      </c>
      <c r="F6" s="34">
        <f t="shared" si="4"/>
        <v>1.2839515194010622E-5</v>
      </c>
      <c r="G6" s="34">
        <f t="shared" si="4"/>
        <v>1.2788665495944619E-5</v>
      </c>
      <c r="H6" s="34">
        <f t="shared" si="4"/>
        <v>1.2864877244223834E-5</v>
      </c>
      <c r="I6" s="34">
        <f t="shared" si="4"/>
        <v>1.2806927176645631E-5</v>
      </c>
      <c r="J6" s="34">
        <f t="shared" si="4"/>
        <v>1.2823660009851482E-5</v>
      </c>
      <c r="K6" s="34">
        <f t="shared" si="4"/>
        <v>1.290305307757678E-5</v>
      </c>
      <c r="L6" s="34">
        <f t="shared" si="4"/>
        <v>1.2905009602947419E-5</v>
      </c>
      <c r="M6" s="34">
        <f t="shared" si="4"/>
        <v>1.2878925962938828E-5</v>
      </c>
      <c r="N6" s="34">
        <f t="shared" si="4"/>
        <v>1.2841065072488784E-5</v>
      </c>
      <c r="O6" s="34">
        <f t="shared" si="4"/>
        <v>1.28232773090086E-5</v>
      </c>
      <c r="P6" s="34">
        <f t="shared" si="4"/>
        <v>1.283807615045084E-5</v>
      </c>
      <c r="Q6" s="34">
        <f t="shared" si="4"/>
        <v>1.2846641117826132E-5</v>
      </c>
      <c r="R6" s="34">
        <f t="shared" si="4"/>
        <v>1.284728892908209E-5</v>
      </c>
      <c r="S6" s="34">
        <f t="shared" si="4"/>
        <v>1.2852618332094587E-5</v>
      </c>
      <c r="T6" s="34">
        <f t="shared" si="4"/>
        <v>1.285150388553738E-5</v>
      </c>
      <c r="U6" s="34">
        <f t="shared" si="4"/>
        <v>1.2855556313618449E-5</v>
      </c>
      <c r="V6" s="34">
        <f t="shared" si="4"/>
        <v>1.2858455977597263E-5</v>
      </c>
      <c r="W6" s="34">
        <f t="shared" si="4"/>
        <v>1.2854401695780945E-5</v>
      </c>
      <c r="X6" s="34">
        <f t="shared" si="4"/>
        <v>1.2849800976947627E-5</v>
      </c>
      <c r="Y6" s="34">
        <f t="shared" si="4"/>
        <v>1.2847153250948426E-5</v>
      </c>
      <c r="Z6" s="34">
        <f t="shared" si="4"/>
        <v>1.2847706721717488E-5</v>
      </c>
      <c r="AA6" s="34">
        <f t="shared" si="4"/>
        <v>1.2849927577418295E-5</v>
      </c>
      <c r="AB6" s="34">
        <f t="shared" si="4"/>
        <v>1.2851004979869881E-5</v>
      </c>
      <c r="AC6" s="34">
        <f t="shared" si="4"/>
        <v>1.285140169460113E-5</v>
      </c>
      <c r="AD6" s="34">
        <f t="shared" si="4"/>
        <v>1.285177558237559E-5</v>
      </c>
      <c r="AE6" s="34">
        <f t="shared" si="4"/>
        <v>1.2851698968764769E-5</v>
      </c>
      <c r="AF6" s="34">
        <f t="shared" si="4"/>
        <v>1.2851716703603623E-5</v>
      </c>
      <c r="AG6" s="34">
        <f t="shared" si="4"/>
        <v>1.2851367648147731E-5</v>
      </c>
      <c r="AH6" s="34">
        <f t="shared" si="4"/>
        <v>1.2850723254561409E-5</v>
      </c>
      <c r="AI6" s="34">
        <f t="shared" si="4"/>
        <v>1.2850388850814179E-5</v>
      </c>
      <c r="AJ6" s="34">
        <f t="shared" si="4"/>
        <v>1.2850442293892956E-5</v>
      </c>
      <c r="AK6" s="34">
        <f t="shared" si="4"/>
        <v>1.2850741297797004E-5</v>
      </c>
      <c r="AL6" s="34">
        <f t="shared" si="4"/>
        <v>1.2851017168349688E-5</v>
      </c>
      <c r="AM6" s="34">
        <f t="shared" si="4"/>
        <v>1.2851116222070724E-5</v>
      </c>
      <c r="AN6" s="34">
        <f t="shared" si="4"/>
        <v>1.285112633499807E-5</v>
      </c>
      <c r="AO6" s="34">
        <f t="shared" si="4"/>
        <v>1.2851101302306885E-5</v>
      </c>
      <c r="AP6" s="34">
        <f t="shared" si="4"/>
        <v>1.285104000411882E-5</v>
      </c>
      <c r="AQ6" s="34">
        <f t="shared" si="4"/>
        <v>1.2850980098241915E-5</v>
      </c>
      <c r="AR6" s="34">
        <f t="shared" si="4"/>
        <v>1.2850913134118124E-5</v>
      </c>
      <c r="AS6" s="34">
        <f t="shared" si="4"/>
        <v>1.285087181466089E-5</v>
      </c>
      <c r="AT6" s="34">
        <f t="shared" si="4"/>
        <v>1.2850885320124478E-5</v>
      </c>
      <c r="AU6" s="34">
        <f t="shared" si="4"/>
        <v>1.2850930453698139E-5</v>
      </c>
      <c r="AV6" s="34">
        <f t="shared" si="4"/>
        <v>1.285097483186225E-5</v>
      </c>
      <c r="AW6" s="34">
        <f t="shared" si="4"/>
        <v>1.2850996062231816E-5</v>
      </c>
      <c r="AX6" s="34">
        <f t="shared" si="4"/>
        <v>1.2850994143493829E-5</v>
      </c>
      <c r="AY6" s="34">
        <f t="shared" si="4"/>
        <v>1.2850983045441383E-5</v>
      </c>
      <c r="AZ6" s="34">
        <f t="shared" si="4"/>
        <v>1.2850970019118048E-5</v>
      </c>
      <c r="BA6" s="34">
        <f t="shared" si="4"/>
        <v>1.2850958084282698E-5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>
        <v>0</v>
      </c>
      <c r="AK7" s="34">
        <v>0</v>
      </c>
      <c r="AL7" s="34">
        <v>0</v>
      </c>
      <c r="AM7" s="34">
        <v>0</v>
      </c>
      <c r="AN7" s="34">
        <v>0</v>
      </c>
      <c r="AO7" s="34">
        <v>0</v>
      </c>
      <c r="AP7" s="34">
        <v>0</v>
      </c>
      <c r="AQ7" s="34">
        <v>0</v>
      </c>
      <c r="AR7" s="34">
        <v>0</v>
      </c>
      <c r="AS7" s="34">
        <v>0</v>
      </c>
      <c r="AT7" s="34">
        <v>0</v>
      </c>
      <c r="AU7" s="34">
        <v>0</v>
      </c>
      <c r="AV7" s="34">
        <v>0</v>
      </c>
      <c r="AW7" s="34">
        <v>0</v>
      </c>
      <c r="AX7" s="34">
        <v>0</v>
      </c>
      <c r="AY7" s="34">
        <v>0</v>
      </c>
      <c r="AZ7" s="34">
        <v>0</v>
      </c>
      <c r="BA7" s="34"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  <c r="AT8" s="34">
        <v>0</v>
      </c>
      <c r="AU8" s="34">
        <v>0</v>
      </c>
      <c r="AV8" s="34">
        <v>0</v>
      </c>
      <c r="AW8" s="34">
        <v>0</v>
      </c>
      <c r="AX8" s="34">
        <v>0</v>
      </c>
      <c r="AY8" s="34">
        <v>0</v>
      </c>
      <c r="AZ8" s="34">
        <v>0</v>
      </c>
      <c r="BA8" s="34">
        <v>0</v>
      </c>
    </row>
    <row r="9" spans="1:53" x14ac:dyDescent="0.2">
      <c r="A9" s="1" t="s">
        <v>123</v>
      </c>
      <c r="B9" s="34">
        <f t="shared" ref="B9:BA9" si="5">B6</f>
        <v>1.3295395757889292E-5</v>
      </c>
      <c r="C9" s="34">
        <f t="shared" si="5"/>
        <v>1.3036730470770823E-5</v>
      </c>
      <c r="D9" s="34">
        <f t="shared" si="5"/>
        <v>1.2660490053143958E-5</v>
      </c>
      <c r="E9" s="34">
        <f t="shared" si="5"/>
        <v>1.2743861509322639E-5</v>
      </c>
      <c r="F9" s="34">
        <f t="shared" si="5"/>
        <v>1.2839515194010622E-5</v>
      </c>
      <c r="G9" s="34">
        <f t="shared" si="5"/>
        <v>1.2788665495944619E-5</v>
      </c>
      <c r="H9" s="34">
        <f t="shared" si="5"/>
        <v>1.2864877244223834E-5</v>
      </c>
      <c r="I9" s="34">
        <f t="shared" si="5"/>
        <v>1.2806927176645631E-5</v>
      </c>
      <c r="J9" s="34">
        <f t="shared" si="5"/>
        <v>1.2823660009851482E-5</v>
      </c>
      <c r="K9" s="34">
        <f t="shared" si="5"/>
        <v>1.290305307757678E-5</v>
      </c>
      <c r="L9" s="34">
        <f t="shared" si="5"/>
        <v>1.2905009602947419E-5</v>
      </c>
      <c r="M9" s="34">
        <f t="shared" si="5"/>
        <v>1.2878925962938828E-5</v>
      </c>
      <c r="N9" s="34">
        <f t="shared" si="5"/>
        <v>1.2841065072488784E-5</v>
      </c>
      <c r="O9" s="34">
        <f t="shared" si="5"/>
        <v>1.28232773090086E-5</v>
      </c>
      <c r="P9" s="34">
        <f t="shared" si="5"/>
        <v>1.283807615045084E-5</v>
      </c>
      <c r="Q9" s="34">
        <f t="shared" si="5"/>
        <v>1.2846641117826132E-5</v>
      </c>
      <c r="R9" s="34">
        <f t="shared" si="5"/>
        <v>1.284728892908209E-5</v>
      </c>
      <c r="S9" s="34">
        <f t="shared" si="5"/>
        <v>1.2852618332094587E-5</v>
      </c>
      <c r="T9" s="34">
        <f t="shared" si="5"/>
        <v>1.285150388553738E-5</v>
      </c>
      <c r="U9" s="34">
        <f t="shared" si="5"/>
        <v>1.2855556313618449E-5</v>
      </c>
      <c r="V9" s="34">
        <f t="shared" si="5"/>
        <v>1.2858455977597263E-5</v>
      </c>
      <c r="W9" s="34">
        <f t="shared" si="5"/>
        <v>1.2854401695780945E-5</v>
      </c>
      <c r="X9" s="34">
        <f t="shared" si="5"/>
        <v>1.2849800976947627E-5</v>
      </c>
      <c r="Y9" s="34">
        <f t="shared" si="5"/>
        <v>1.2847153250948426E-5</v>
      </c>
      <c r="Z9" s="34">
        <f t="shared" si="5"/>
        <v>1.2847706721717488E-5</v>
      </c>
      <c r="AA9" s="34">
        <f t="shared" si="5"/>
        <v>1.2849927577418295E-5</v>
      </c>
      <c r="AB9" s="34">
        <f t="shared" si="5"/>
        <v>1.2851004979869881E-5</v>
      </c>
      <c r="AC9" s="34">
        <f t="shared" si="5"/>
        <v>1.285140169460113E-5</v>
      </c>
      <c r="AD9" s="34">
        <f t="shared" si="5"/>
        <v>1.285177558237559E-5</v>
      </c>
      <c r="AE9" s="34">
        <f t="shared" si="5"/>
        <v>1.2851698968764769E-5</v>
      </c>
      <c r="AF9" s="34">
        <f t="shared" si="5"/>
        <v>1.2851716703603623E-5</v>
      </c>
      <c r="AG9" s="34">
        <f t="shared" si="5"/>
        <v>1.2851367648147731E-5</v>
      </c>
      <c r="AH9" s="34">
        <f t="shared" si="5"/>
        <v>1.2850723254561409E-5</v>
      </c>
      <c r="AI9" s="34">
        <f t="shared" si="5"/>
        <v>1.2850388850814179E-5</v>
      </c>
      <c r="AJ9" s="34">
        <f t="shared" si="5"/>
        <v>1.2850442293892956E-5</v>
      </c>
      <c r="AK9" s="34">
        <f t="shared" si="5"/>
        <v>1.2850741297797004E-5</v>
      </c>
      <c r="AL9" s="34">
        <f t="shared" si="5"/>
        <v>1.2851017168349688E-5</v>
      </c>
      <c r="AM9" s="34">
        <f t="shared" si="5"/>
        <v>1.2851116222070724E-5</v>
      </c>
      <c r="AN9" s="34">
        <f t="shared" si="5"/>
        <v>1.285112633499807E-5</v>
      </c>
      <c r="AO9" s="34">
        <f t="shared" si="5"/>
        <v>1.2851101302306885E-5</v>
      </c>
      <c r="AP9" s="34">
        <f t="shared" si="5"/>
        <v>1.285104000411882E-5</v>
      </c>
      <c r="AQ9" s="34">
        <f t="shared" si="5"/>
        <v>1.2850980098241915E-5</v>
      </c>
      <c r="AR9" s="34">
        <f t="shared" si="5"/>
        <v>1.2850913134118124E-5</v>
      </c>
      <c r="AS9" s="34">
        <f t="shared" si="5"/>
        <v>1.285087181466089E-5</v>
      </c>
      <c r="AT9" s="34">
        <f t="shared" si="5"/>
        <v>1.2850885320124478E-5</v>
      </c>
      <c r="AU9" s="34">
        <f t="shared" si="5"/>
        <v>1.2850930453698139E-5</v>
      </c>
      <c r="AV9" s="34">
        <f t="shared" si="5"/>
        <v>1.285097483186225E-5</v>
      </c>
      <c r="AW9" s="34">
        <f t="shared" si="5"/>
        <v>1.2850996062231816E-5</v>
      </c>
      <c r="AX9" s="34">
        <f t="shared" si="5"/>
        <v>1.2850994143493829E-5</v>
      </c>
      <c r="AY9" s="34">
        <f t="shared" si="5"/>
        <v>1.2850983045441383E-5</v>
      </c>
      <c r="AZ9" s="34">
        <f t="shared" si="5"/>
        <v>1.2850970019118048E-5</v>
      </c>
      <c r="BA9" s="34">
        <f t="shared" si="5"/>
        <v>1.2850958084282698E-5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topLeftCell="AR1" workbookViewId="0">
      <selection activeCell="BA39" sqref="BA3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W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tabSelected="1" workbookViewId="0">
      <selection activeCell="L15" sqref="L15"/>
    </sheetView>
  </sheetViews>
  <sheetFormatPr baseColWidth="10" defaultColWidth="14.5" defaultRowHeight="15" customHeight="1" x14ac:dyDescent="0.2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 t="shared" ref="B2:B9" si="1">D2</f>
        <v>6.4127550118508748E-5</v>
      </c>
      <c r="C2" s="34">
        <v>6.4127550118508748E-5</v>
      </c>
      <c r="D2" s="34">
        <v>6.4127550118508748E-5</v>
      </c>
      <c r="E2" s="34">
        <v>6.4127550118508748E-5</v>
      </c>
      <c r="F2" s="34">
        <v>6.4127550118508748E-5</v>
      </c>
      <c r="G2" s="34">
        <v>6.4127550118508748E-5</v>
      </c>
      <c r="H2" s="34">
        <v>6.4127550118508748E-5</v>
      </c>
      <c r="I2" s="34">
        <v>6.4127550118508748E-5</v>
      </c>
      <c r="J2" s="34">
        <v>6.4127550118508748E-5</v>
      </c>
      <c r="K2" s="34">
        <v>6.4127550118508748E-5</v>
      </c>
      <c r="L2" s="34">
        <v>6.4127550118508748E-5</v>
      </c>
      <c r="M2" s="34">
        <v>6.4127550118508748E-5</v>
      </c>
      <c r="N2" s="34">
        <v>6.4127550118508748E-5</v>
      </c>
      <c r="O2" s="34">
        <v>6.4127550118508748E-5</v>
      </c>
      <c r="P2" s="34">
        <v>6.4127550118508748E-5</v>
      </c>
      <c r="Q2" s="34">
        <v>6.4127550118508748E-5</v>
      </c>
      <c r="R2" s="34">
        <v>6.4127550118508748E-5</v>
      </c>
      <c r="S2" s="34">
        <v>6.4127550118508748E-5</v>
      </c>
      <c r="T2" s="34">
        <v>6.4127550118508748E-5</v>
      </c>
      <c r="U2" s="34">
        <v>6.4127550118508748E-5</v>
      </c>
      <c r="V2" s="34">
        <v>6.4127550118508748E-5</v>
      </c>
      <c r="W2" s="34">
        <v>6.4127550118508748E-5</v>
      </c>
      <c r="X2" s="34">
        <v>6.4127550118508748E-5</v>
      </c>
      <c r="Y2" s="34">
        <v>6.4127550118508748E-5</v>
      </c>
      <c r="Z2" s="34">
        <v>6.4127550118508748E-5</v>
      </c>
      <c r="AA2" s="34">
        <v>6.4127550118508748E-5</v>
      </c>
      <c r="AB2" s="34">
        <v>6.4127550118508748E-5</v>
      </c>
      <c r="AC2" s="34">
        <v>6.4127550118508748E-5</v>
      </c>
      <c r="AD2" s="34">
        <v>6.4127550118508748E-5</v>
      </c>
      <c r="AE2" s="34">
        <v>6.4127550118508748E-5</v>
      </c>
      <c r="AF2" s="34">
        <v>6.4127550118508748E-5</v>
      </c>
      <c r="AG2" s="34">
        <v>6.4127550118508748E-5</v>
      </c>
      <c r="AH2" s="34">
        <v>6.4127550118508748E-5</v>
      </c>
      <c r="AI2" s="34">
        <v>6.4127550118508748E-5</v>
      </c>
      <c r="AJ2" s="34">
        <v>6.4127550118508748E-5</v>
      </c>
      <c r="AK2" s="34">
        <v>6.4127550118508748E-5</v>
      </c>
      <c r="AL2" s="34">
        <v>6.4127550118508748E-5</v>
      </c>
      <c r="AM2" s="34">
        <v>6.4127550118508748E-5</v>
      </c>
      <c r="AN2" s="34">
        <v>6.4127550118508748E-5</v>
      </c>
      <c r="AO2" s="34">
        <v>6.4127550118508748E-5</v>
      </c>
      <c r="AP2" s="34">
        <f t="shared" ref="AP2:BA9" si="2">AO2</f>
        <v>6.4127550118508748E-5</v>
      </c>
      <c r="AQ2" s="34">
        <f t="shared" si="2"/>
        <v>6.4127550118508748E-5</v>
      </c>
      <c r="AR2" s="34">
        <f t="shared" si="2"/>
        <v>6.4127550118508748E-5</v>
      </c>
      <c r="AS2" s="34">
        <f t="shared" si="2"/>
        <v>6.4127550118508748E-5</v>
      </c>
      <c r="AT2" s="34">
        <f t="shared" si="2"/>
        <v>6.4127550118508748E-5</v>
      </c>
      <c r="AU2" s="34">
        <f t="shared" si="2"/>
        <v>6.4127550118508748E-5</v>
      </c>
      <c r="AV2" s="34">
        <f t="shared" si="2"/>
        <v>6.4127550118508748E-5</v>
      </c>
      <c r="AW2" s="34">
        <f t="shared" si="2"/>
        <v>6.4127550118508748E-5</v>
      </c>
      <c r="AX2" s="34">
        <f t="shared" si="2"/>
        <v>6.4127550118508748E-5</v>
      </c>
      <c r="AY2" s="34">
        <f t="shared" si="2"/>
        <v>6.4127550118508748E-5</v>
      </c>
      <c r="AZ2" s="34">
        <f t="shared" si="2"/>
        <v>6.4127550118508748E-5</v>
      </c>
      <c r="BA2" s="34">
        <f t="shared" si="2"/>
        <v>6.4127550118508748E-5</v>
      </c>
    </row>
    <row r="3" spans="1:53" x14ac:dyDescent="0.2">
      <c r="A3" s="1" t="s">
        <v>117</v>
      </c>
      <c r="B3" s="34">
        <f t="shared" si="1"/>
        <v>6.4127550118508748E-5</v>
      </c>
      <c r="C3" s="34">
        <f t="shared" ref="C3:C9" si="3">B3</f>
        <v>6.4127550118508748E-5</v>
      </c>
      <c r="D3" s="34">
        <v>6.4127550118508748E-5</v>
      </c>
      <c r="E3" s="34">
        <v>6.4127550118508748E-5</v>
      </c>
      <c r="F3" s="34">
        <v>6.4127550118508748E-5</v>
      </c>
      <c r="G3" s="34">
        <v>6.4127550118508748E-5</v>
      </c>
      <c r="H3" s="34">
        <v>6.4127550118508748E-5</v>
      </c>
      <c r="I3" s="34">
        <v>6.4127550118508748E-5</v>
      </c>
      <c r="J3" s="34">
        <v>6.4127550118508748E-5</v>
      </c>
      <c r="K3" s="34">
        <v>6.4127550118508748E-5</v>
      </c>
      <c r="L3" s="34">
        <v>6.4127550118508748E-5</v>
      </c>
      <c r="M3" s="34">
        <v>6.4127550118508748E-5</v>
      </c>
      <c r="N3" s="34">
        <v>6.4127550118508748E-5</v>
      </c>
      <c r="O3" s="34">
        <v>6.4127550118508748E-5</v>
      </c>
      <c r="P3" s="34">
        <v>6.4127550118508748E-5</v>
      </c>
      <c r="Q3" s="34">
        <v>6.4127550118508748E-5</v>
      </c>
      <c r="R3" s="34">
        <v>6.4127550118508748E-5</v>
      </c>
      <c r="S3" s="34">
        <v>6.4127550118508748E-5</v>
      </c>
      <c r="T3" s="34">
        <v>6.4127550118508748E-5</v>
      </c>
      <c r="U3" s="34">
        <v>6.4127550118508748E-5</v>
      </c>
      <c r="V3" s="34">
        <v>6.4127550118508748E-5</v>
      </c>
      <c r="W3" s="34">
        <v>6.4127550118508748E-5</v>
      </c>
      <c r="X3" s="34">
        <v>6.4127550118508748E-5</v>
      </c>
      <c r="Y3" s="34">
        <v>6.4127550118508748E-5</v>
      </c>
      <c r="Z3" s="34">
        <v>6.4127550118508748E-5</v>
      </c>
      <c r="AA3" s="34">
        <v>6.4127550118508748E-5</v>
      </c>
      <c r="AB3" s="34">
        <v>6.4127550118508748E-5</v>
      </c>
      <c r="AC3" s="34">
        <v>6.4127550118508748E-5</v>
      </c>
      <c r="AD3" s="34">
        <v>6.4127550118508748E-5</v>
      </c>
      <c r="AE3" s="34">
        <v>6.4127550118508748E-5</v>
      </c>
      <c r="AF3" s="34">
        <v>6.4127550118508748E-5</v>
      </c>
      <c r="AG3" s="34">
        <v>6.4127550118508748E-5</v>
      </c>
      <c r="AH3" s="34">
        <v>6.4127550118508748E-5</v>
      </c>
      <c r="AI3" s="34">
        <v>6.4127550118508748E-5</v>
      </c>
      <c r="AJ3" s="34">
        <v>6.4127550118508748E-5</v>
      </c>
      <c r="AK3" s="34">
        <v>6.4127550118508748E-5</v>
      </c>
      <c r="AL3" s="34">
        <v>6.4127550118508748E-5</v>
      </c>
      <c r="AM3" s="34">
        <v>6.4127550118508748E-5</v>
      </c>
      <c r="AN3" s="34">
        <v>6.4127550118508748E-5</v>
      </c>
      <c r="AO3" s="34">
        <v>6.4127550118508748E-5</v>
      </c>
      <c r="AP3" s="34">
        <f t="shared" ref="AP3:AW3" si="4">AO3</f>
        <v>6.4127550118508748E-5</v>
      </c>
      <c r="AQ3" s="34">
        <f t="shared" si="4"/>
        <v>6.4127550118508748E-5</v>
      </c>
      <c r="AR3" s="34">
        <f t="shared" si="4"/>
        <v>6.4127550118508748E-5</v>
      </c>
      <c r="AS3" s="34">
        <f t="shared" si="4"/>
        <v>6.4127550118508748E-5</v>
      </c>
      <c r="AT3" s="34">
        <f t="shared" si="4"/>
        <v>6.4127550118508748E-5</v>
      </c>
      <c r="AU3" s="34">
        <f t="shared" si="4"/>
        <v>6.4127550118508748E-5</v>
      </c>
      <c r="AV3" s="34">
        <f t="shared" si="4"/>
        <v>6.4127550118508748E-5</v>
      </c>
      <c r="AW3" s="34">
        <f t="shared" si="4"/>
        <v>6.4127550118508748E-5</v>
      </c>
      <c r="AX3" s="34">
        <f t="shared" si="2"/>
        <v>6.4127550118508748E-5</v>
      </c>
      <c r="AY3" s="34">
        <f t="shared" si="2"/>
        <v>6.4127550118508748E-5</v>
      </c>
      <c r="AZ3" s="34">
        <f t="shared" si="2"/>
        <v>6.4127550118508748E-5</v>
      </c>
      <c r="BA3" s="34">
        <f t="shared" si="2"/>
        <v>6.4127550118508748E-5</v>
      </c>
    </row>
    <row r="4" spans="1:53" x14ac:dyDescent="0.2">
      <c r="A4" s="1" t="s">
        <v>118</v>
      </c>
      <c r="B4" s="34">
        <f t="shared" si="1"/>
        <v>6.4127550118508748E-5</v>
      </c>
      <c r="C4" s="34">
        <f t="shared" si="3"/>
        <v>6.4127550118508748E-5</v>
      </c>
      <c r="D4" s="34">
        <v>6.4127550118508748E-5</v>
      </c>
      <c r="E4" s="34">
        <v>6.4127550118508748E-5</v>
      </c>
      <c r="F4" s="34">
        <v>6.4127550118508748E-5</v>
      </c>
      <c r="G4" s="34">
        <v>6.4127550118508748E-5</v>
      </c>
      <c r="H4" s="34">
        <v>6.4127550118508748E-5</v>
      </c>
      <c r="I4" s="34">
        <v>6.4127550118508748E-5</v>
      </c>
      <c r="J4" s="34">
        <v>6.4127550118508748E-5</v>
      </c>
      <c r="K4" s="34">
        <v>6.4127550118508748E-5</v>
      </c>
      <c r="L4" s="34">
        <v>6.4127550118508748E-5</v>
      </c>
      <c r="M4" s="34">
        <v>6.4127550118508748E-5</v>
      </c>
      <c r="N4" s="34">
        <v>6.4127550118508748E-5</v>
      </c>
      <c r="O4" s="34">
        <v>6.4127550118508748E-5</v>
      </c>
      <c r="P4" s="34">
        <v>6.4127550118508748E-5</v>
      </c>
      <c r="Q4" s="34">
        <v>6.4127550118508748E-5</v>
      </c>
      <c r="R4" s="34">
        <v>6.4127550118508748E-5</v>
      </c>
      <c r="S4" s="34">
        <v>6.4127550118508748E-5</v>
      </c>
      <c r="T4" s="34">
        <v>6.4127550118508748E-5</v>
      </c>
      <c r="U4" s="34">
        <v>6.4127550118508748E-5</v>
      </c>
      <c r="V4" s="34">
        <v>6.4127550118508748E-5</v>
      </c>
      <c r="W4" s="34">
        <v>6.4127550118508748E-5</v>
      </c>
      <c r="X4" s="34">
        <v>6.4127550118508748E-5</v>
      </c>
      <c r="Y4" s="34">
        <v>6.4127550118508748E-5</v>
      </c>
      <c r="Z4" s="34">
        <v>6.4127550118508748E-5</v>
      </c>
      <c r="AA4" s="34">
        <v>6.4127550118508748E-5</v>
      </c>
      <c r="AB4" s="34">
        <v>6.4127550118508748E-5</v>
      </c>
      <c r="AC4" s="34">
        <v>6.4127550118508748E-5</v>
      </c>
      <c r="AD4" s="34">
        <v>6.4127550118508748E-5</v>
      </c>
      <c r="AE4" s="34">
        <v>6.4127550118508748E-5</v>
      </c>
      <c r="AF4" s="34">
        <v>6.4127550118508748E-5</v>
      </c>
      <c r="AG4" s="34">
        <v>6.4127550118508748E-5</v>
      </c>
      <c r="AH4" s="34">
        <v>6.4127550118508748E-5</v>
      </c>
      <c r="AI4" s="34">
        <v>6.4127550118508748E-5</v>
      </c>
      <c r="AJ4" s="34">
        <v>6.4127550118508748E-5</v>
      </c>
      <c r="AK4" s="34">
        <v>6.4127550118508748E-5</v>
      </c>
      <c r="AL4" s="34">
        <v>6.4127550118508748E-5</v>
      </c>
      <c r="AM4" s="34">
        <v>6.4127550118508748E-5</v>
      </c>
      <c r="AN4" s="34">
        <v>6.4127550118508748E-5</v>
      </c>
      <c r="AO4" s="34">
        <v>6.4127550118508748E-5</v>
      </c>
      <c r="AP4" s="34">
        <f t="shared" si="2"/>
        <v>6.4127550118508748E-5</v>
      </c>
      <c r="AQ4" s="34">
        <f t="shared" si="2"/>
        <v>6.4127550118508748E-5</v>
      </c>
      <c r="AR4" s="34">
        <f t="shared" si="2"/>
        <v>6.4127550118508748E-5</v>
      </c>
      <c r="AS4" s="34">
        <f t="shared" si="2"/>
        <v>6.4127550118508748E-5</v>
      </c>
      <c r="AT4" s="34">
        <f t="shared" si="2"/>
        <v>6.4127550118508748E-5</v>
      </c>
      <c r="AU4" s="34">
        <f t="shared" si="2"/>
        <v>6.4127550118508748E-5</v>
      </c>
      <c r="AV4" s="34">
        <f t="shared" si="2"/>
        <v>6.4127550118508748E-5</v>
      </c>
      <c r="AW4" s="34">
        <f t="shared" si="2"/>
        <v>6.4127550118508748E-5</v>
      </c>
      <c r="AX4" s="34">
        <f t="shared" si="2"/>
        <v>6.4127550118508748E-5</v>
      </c>
      <c r="AY4" s="34">
        <f t="shared" si="2"/>
        <v>6.4127550118508748E-5</v>
      </c>
      <c r="AZ4" s="34">
        <f t="shared" si="2"/>
        <v>6.4127550118508748E-5</v>
      </c>
      <c r="BA4" s="34">
        <f t="shared" si="2"/>
        <v>6.4127550118508748E-5</v>
      </c>
    </row>
    <row r="5" spans="1:53" x14ac:dyDescent="0.2">
      <c r="A5" s="1" t="s">
        <v>119</v>
      </c>
      <c r="B5" s="34">
        <f t="shared" si="1"/>
        <v>6.4127550118508748E-5</v>
      </c>
      <c r="C5" s="34">
        <f t="shared" si="3"/>
        <v>6.4127550118508748E-5</v>
      </c>
      <c r="D5" s="34">
        <v>6.4127550118508748E-5</v>
      </c>
      <c r="E5" s="34">
        <v>6.4127550118508748E-5</v>
      </c>
      <c r="F5" s="34">
        <v>6.4127550118508748E-5</v>
      </c>
      <c r="G5" s="34">
        <v>6.4127550118508748E-5</v>
      </c>
      <c r="H5" s="34">
        <v>6.4127550118508748E-5</v>
      </c>
      <c r="I5" s="34">
        <v>6.4127550118508748E-5</v>
      </c>
      <c r="J5" s="34">
        <v>6.4127550118508748E-5</v>
      </c>
      <c r="K5" s="34">
        <v>6.4127550118508748E-5</v>
      </c>
      <c r="L5" s="34">
        <v>6.4127550118508748E-5</v>
      </c>
      <c r="M5" s="34">
        <v>6.4127550118508748E-5</v>
      </c>
      <c r="N5" s="34">
        <v>6.4127550118508748E-5</v>
      </c>
      <c r="O5" s="34">
        <v>6.4127550118508748E-5</v>
      </c>
      <c r="P5" s="34">
        <v>6.4127550118508748E-5</v>
      </c>
      <c r="Q5" s="34">
        <v>6.4127550118508748E-5</v>
      </c>
      <c r="R5" s="34">
        <v>6.4127550118508748E-5</v>
      </c>
      <c r="S5" s="34">
        <v>6.4127550118508748E-5</v>
      </c>
      <c r="T5" s="34">
        <v>6.4127550118508748E-5</v>
      </c>
      <c r="U5" s="34">
        <v>6.4127550118508748E-5</v>
      </c>
      <c r="V5" s="34">
        <v>6.4127550118508748E-5</v>
      </c>
      <c r="W5" s="34">
        <v>6.4127550118508748E-5</v>
      </c>
      <c r="X5" s="34">
        <v>6.4127550118508748E-5</v>
      </c>
      <c r="Y5" s="34">
        <v>6.4127550118508748E-5</v>
      </c>
      <c r="Z5" s="34">
        <v>6.4127550118508748E-5</v>
      </c>
      <c r="AA5" s="34">
        <v>6.4127550118508748E-5</v>
      </c>
      <c r="AB5" s="34">
        <v>6.4127550118508748E-5</v>
      </c>
      <c r="AC5" s="34">
        <v>6.4127550118508748E-5</v>
      </c>
      <c r="AD5" s="34">
        <v>6.4127550118508748E-5</v>
      </c>
      <c r="AE5" s="34">
        <v>6.4127550118508748E-5</v>
      </c>
      <c r="AF5" s="34">
        <v>6.4127550118508748E-5</v>
      </c>
      <c r="AG5" s="34">
        <v>6.4127550118508748E-5</v>
      </c>
      <c r="AH5" s="34">
        <v>6.4127550118508748E-5</v>
      </c>
      <c r="AI5" s="34">
        <v>6.4127550118508748E-5</v>
      </c>
      <c r="AJ5" s="34">
        <v>6.4127550118508748E-5</v>
      </c>
      <c r="AK5" s="34">
        <v>6.4127550118508748E-5</v>
      </c>
      <c r="AL5" s="34">
        <v>6.4127550118508748E-5</v>
      </c>
      <c r="AM5" s="34">
        <v>6.4127550118508748E-5</v>
      </c>
      <c r="AN5" s="34">
        <v>6.4127550118508748E-5</v>
      </c>
      <c r="AO5" s="34">
        <v>6.4127550118508748E-5</v>
      </c>
      <c r="AP5" s="34">
        <f t="shared" si="2"/>
        <v>6.4127550118508748E-5</v>
      </c>
      <c r="AQ5" s="34">
        <f t="shared" si="2"/>
        <v>6.4127550118508748E-5</v>
      </c>
      <c r="AR5" s="34">
        <f t="shared" si="2"/>
        <v>6.4127550118508748E-5</v>
      </c>
      <c r="AS5" s="34">
        <f t="shared" si="2"/>
        <v>6.4127550118508748E-5</v>
      </c>
      <c r="AT5" s="34">
        <f t="shared" si="2"/>
        <v>6.4127550118508748E-5</v>
      </c>
      <c r="AU5" s="34">
        <f t="shared" si="2"/>
        <v>6.4127550118508748E-5</v>
      </c>
      <c r="AV5" s="34">
        <f t="shared" si="2"/>
        <v>6.4127550118508748E-5</v>
      </c>
      <c r="AW5" s="34">
        <f t="shared" si="2"/>
        <v>6.4127550118508748E-5</v>
      </c>
      <c r="AX5" s="34">
        <f t="shared" si="2"/>
        <v>6.4127550118508748E-5</v>
      </c>
      <c r="AY5" s="34">
        <f t="shared" si="2"/>
        <v>6.4127550118508748E-5</v>
      </c>
      <c r="AZ5" s="34">
        <f t="shared" si="2"/>
        <v>6.4127550118508748E-5</v>
      </c>
      <c r="BA5" s="34">
        <f t="shared" si="2"/>
        <v>6.4127550118508748E-5</v>
      </c>
    </row>
    <row r="6" spans="1:53" x14ac:dyDescent="0.2">
      <c r="A6" s="1" t="s">
        <v>120</v>
      </c>
      <c r="B6" s="34">
        <f t="shared" si="1"/>
        <v>6.4127550118508748E-5</v>
      </c>
      <c r="C6" s="34">
        <f t="shared" si="3"/>
        <v>6.4127550118508748E-5</v>
      </c>
      <c r="D6" s="34">
        <v>6.4127550118508748E-5</v>
      </c>
      <c r="E6" s="34">
        <v>6.4127550118508748E-5</v>
      </c>
      <c r="F6" s="34">
        <v>6.4127550118508748E-5</v>
      </c>
      <c r="G6" s="34">
        <v>6.4127550118508748E-5</v>
      </c>
      <c r="H6" s="34">
        <v>6.4127550118508748E-5</v>
      </c>
      <c r="I6" s="34">
        <v>6.4127550118508748E-5</v>
      </c>
      <c r="J6" s="34">
        <v>6.4127550118508748E-5</v>
      </c>
      <c r="K6" s="34">
        <v>6.4127550118508748E-5</v>
      </c>
      <c r="L6" s="34">
        <v>6.4127550118508748E-5</v>
      </c>
      <c r="M6" s="34">
        <v>6.4127550118508748E-5</v>
      </c>
      <c r="N6" s="34">
        <v>6.4127550118508748E-5</v>
      </c>
      <c r="O6" s="34">
        <v>6.4127550118508748E-5</v>
      </c>
      <c r="P6" s="34">
        <v>6.4127550118508748E-5</v>
      </c>
      <c r="Q6" s="34">
        <v>6.4127550118508748E-5</v>
      </c>
      <c r="R6" s="34">
        <v>6.4127550118508748E-5</v>
      </c>
      <c r="S6" s="34">
        <v>6.4127550118508748E-5</v>
      </c>
      <c r="T6" s="34">
        <v>6.4127550118508748E-5</v>
      </c>
      <c r="U6" s="34">
        <v>6.4127550118508748E-5</v>
      </c>
      <c r="V6" s="34">
        <v>6.4127550118508748E-5</v>
      </c>
      <c r="W6" s="34">
        <v>6.4127550118508748E-5</v>
      </c>
      <c r="X6" s="34">
        <v>6.4127550118508748E-5</v>
      </c>
      <c r="Y6" s="34">
        <v>6.4127550118508748E-5</v>
      </c>
      <c r="Z6" s="34">
        <v>6.4127550118508748E-5</v>
      </c>
      <c r="AA6" s="34">
        <v>6.4127550118508748E-5</v>
      </c>
      <c r="AB6" s="34">
        <v>6.4127550118508748E-5</v>
      </c>
      <c r="AC6" s="34">
        <v>6.4127550118508748E-5</v>
      </c>
      <c r="AD6" s="34">
        <v>6.4127550118508748E-5</v>
      </c>
      <c r="AE6" s="34">
        <v>6.4127550118508748E-5</v>
      </c>
      <c r="AF6" s="34">
        <v>6.4127550118508748E-5</v>
      </c>
      <c r="AG6" s="34">
        <v>6.4127550118508748E-5</v>
      </c>
      <c r="AH6" s="34">
        <v>6.4127550118508748E-5</v>
      </c>
      <c r="AI6" s="34">
        <v>6.4127550118508748E-5</v>
      </c>
      <c r="AJ6" s="34">
        <v>6.4127550118508748E-5</v>
      </c>
      <c r="AK6" s="34">
        <v>6.4127550118508748E-5</v>
      </c>
      <c r="AL6" s="34">
        <v>6.4127550118508748E-5</v>
      </c>
      <c r="AM6" s="34">
        <v>6.4127550118508748E-5</v>
      </c>
      <c r="AN6" s="34">
        <v>6.4127550118508748E-5</v>
      </c>
      <c r="AO6" s="34">
        <v>6.4127550118508748E-5</v>
      </c>
      <c r="AP6" s="34">
        <f t="shared" si="2"/>
        <v>6.4127550118508748E-5</v>
      </c>
      <c r="AQ6" s="34">
        <f t="shared" si="2"/>
        <v>6.4127550118508748E-5</v>
      </c>
      <c r="AR6" s="34">
        <f t="shared" si="2"/>
        <v>6.4127550118508748E-5</v>
      </c>
      <c r="AS6" s="34">
        <f t="shared" si="2"/>
        <v>6.4127550118508748E-5</v>
      </c>
      <c r="AT6" s="34">
        <f t="shared" si="2"/>
        <v>6.4127550118508748E-5</v>
      </c>
      <c r="AU6" s="34">
        <f t="shared" si="2"/>
        <v>6.4127550118508748E-5</v>
      </c>
      <c r="AV6" s="34">
        <f t="shared" si="2"/>
        <v>6.4127550118508748E-5</v>
      </c>
      <c r="AW6" s="34">
        <f t="shared" si="2"/>
        <v>6.4127550118508748E-5</v>
      </c>
      <c r="AX6" s="34">
        <f t="shared" si="2"/>
        <v>6.4127550118508748E-5</v>
      </c>
      <c r="AY6" s="34">
        <f t="shared" si="2"/>
        <v>6.4127550118508748E-5</v>
      </c>
      <c r="AZ6" s="34">
        <f t="shared" si="2"/>
        <v>6.4127550118508748E-5</v>
      </c>
      <c r="BA6" s="34">
        <f t="shared" si="2"/>
        <v>6.4127550118508748E-5</v>
      </c>
    </row>
    <row r="7" spans="1:53" x14ac:dyDescent="0.2">
      <c r="A7" s="1" t="s">
        <v>121</v>
      </c>
      <c r="B7" s="34">
        <f t="shared" si="1"/>
        <v>6.4127550118508748E-5</v>
      </c>
      <c r="C7" s="34">
        <f t="shared" si="3"/>
        <v>6.4127550118508748E-5</v>
      </c>
      <c r="D7" s="34">
        <v>6.4127550118508748E-5</v>
      </c>
      <c r="E7" s="34">
        <v>6.4127550118508748E-5</v>
      </c>
      <c r="F7" s="34">
        <v>6.4127550118508748E-5</v>
      </c>
      <c r="G7" s="34">
        <v>6.4127550118508748E-5</v>
      </c>
      <c r="H7" s="34">
        <v>6.4127550118508748E-5</v>
      </c>
      <c r="I7" s="34">
        <v>6.4127550118508748E-5</v>
      </c>
      <c r="J7" s="34">
        <v>6.4127550118508748E-5</v>
      </c>
      <c r="K7" s="34">
        <v>6.4127550118508748E-5</v>
      </c>
      <c r="L7" s="34">
        <v>6.4127550118508748E-5</v>
      </c>
      <c r="M7" s="34">
        <v>6.4127550118508748E-5</v>
      </c>
      <c r="N7" s="34">
        <v>6.4127550118508748E-5</v>
      </c>
      <c r="O7" s="34">
        <v>6.4127550118508748E-5</v>
      </c>
      <c r="P7" s="34">
        <v>6.4127550118508748E-5</v>
      </c>
      <c r="Q7" s="34">
        <v>6.4127550118508748E-5</v>
      </c>
      <c r="R7" s="34">
        <v>6.4127550118508748E-5</v>
      </c>
      <c r="S7" s="34">
        <v>6.4127550118508748E-5</v>
      </c>
      <c r="T7" s="34">
        <v>6.4127550118508748E-5</v>
      </c>
      <c r="U7" s="34">
        <v>6.4127550118508748E-5</v>
      </c>
      <c r="V7" s="34">
        <v>6.4127550118508748E-5</v>
      </c>
      <c r="W7" s="34">
        <v>6.4127550118508748E-5</v>
      </c>
      <c r="X7" s="34">
        <v>6.4127550118508748E-5</v>
      </c>
      <c r="Y7" s="34">
        <v>6.4127550118508748E-5</v>
      </c>
      <c r="Z7" s="34">
        <v>6.4127550118508748E-5</v>
      </c>
      <c r="AA7" s="34">
        <v>6.4127550118508748E-5</v>
      </c>
      <c r="AB7" s="34">
        <v>6.4127550118508748E-5</v>
      </c>
      <c r="AC7" s="34">
        <v>6.4127550118508748E-5</v>
      </c>
      <c r="AD7" s="34">
        <v>6.4127550118508748E-5</v>
      </c>
      <c r="AE7" s="34">
        <v>6.4127550118508748E-5</v>
      </c>
      <c r="AF7" s="34">
        <v>6.4127550118508748E-5</v>
      </c>
      <c r="AG7" s="34">
        <v>6.4127550118508748E-5</v>
      </c>
      <c r="AH7" s="34">
        <v>6.4127550118508748E-5</v>
      </c>
      <c r="AI7" s="34">
        <v>6.4127550118508748E-5</v>
      </c>
      <c r="AJ7" s="34">
        <v>6.4127550118508748E-5</v>
      </c>
      <c r="AK7" s="34">
        <v>6.4127550118508748E-5</v>
      </c>
      <c r="AL7" s="34">
        <v>6.4127550118508748E-5</v>
      </c>
      <c r="AM7" s="34">
        <v>6.4127550118508748E-5</v>
      </c>
      <c r="AN7" s="34">
        <v>6.4127550118508748E-5</v>
      </c>
      <c r="AO7" s="34">
        <v>6.4127550118508748E-5</v>
      </c>
      <c r="AP7" s="34">
        <f t="shared" si="2"/>
        <v>6.4127550118508748E-5</v>
      </c>
      <c r="AQ7" s="34">
        <f t="shared" si="2"/>
        <v>6.4127550118508748E-5</v>
      </c>
      <c r="AR7" s="34">
        <f t="shared" si="2"/>
        <v>6.4127550118508748E-5</v>
      </c>
      <c r="AS7" s="34">
        <f t="shared" si="2"/>
        <v>6.4127550118508748E-5</v>
      </c>
      <c r="AT7" s="34">
        <f t="shared" si="2"/>
        <v>6.4127550118508748E-5</v>
      </c>
      <c r="AU7" s="34">
        <f t="shared" si="2"/>
        <v>6.4127550118508748E-5</v>
      </c>
      <c r="AV7" s="34">
        <f t="shared" si="2"/>
        <v>6.4127550118508748E-5</v>
      </c>
      <c r="AW7" s="34">
        <f t="shared" si="2"/>
        <v>6.4127550118508748E-5</v>
      </c>
      <c r="AX7" s="34">
        <f t="shared" si="2"/>
        <v>6.4127550118508748E-5</v>
      </c>
      <c r="AY7" s="34">
        <f t="shared" si="2"/>
        <v>6.4127550118508748E-5</v>
      </c>
      <c r="AZ7" s="34">
        <f t="shared" si="2"/>
        <v>6.4127550118508748E-5</v>
      </c>
      <c r="BA7" s="34">
        <f t="shared" si="2"/>
        <v>6.4127550118508748E-5</v>
      </c>
    </row>
    <row r="8" spans="1:53" x14ac:dyDescent="0.2">
      <c r="A8" s="1" t="s">
        <v>122</v>
      </c>
      <c r="B8" s="34">
        <f t="shared" si="1"/>
        <v>0</v>
      </c>
      <c r="C8" s="34">
        <f t="shared" si="3"/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f t="shared" si="2"/>
        <v>0</v>
      </c>
      <c r="AQ8" s="34">
        <f t="shared" si="2"/>
        <v>0</v>
      </c>
      <c r="AR8" s="34">
        <f t="shared" si="2"/>
        <v>0</v>
      </c>
      <c r="AS8" s="34">
        <f t="shared" si="2"/>
        <v>0</v>
      </c>
      <c r="AT8" s="34">
        <f t="shared" si="2"/>
        <v>0</v>
      </c>
      <c r="AU8" s="34">
        <f t="shared" si="2"/>
        <v>0</v>
      </c>
      <c r="AV8" s="34">
        <f t="shared" si="2"/>
        <v>0</v>
      </c>
      <c r="AW8" s="34">
        <f t="shared" si="2"/>
        <v>0</v>
      </c>
      <c r="AX8" s="34">
        <f t="shared" si="2"/>
        <v>0</v>
      </c>
      <c r="AY8" s="34">
        <f t="shared" si="2"/>
        <v>0</v>
      </c>
      <c r="AZ8" s="34">
        <f t="shared" si="2"/>
        <v>0</v>
      </c>
      <c r="BA8" s="34">
        <f t="shared" si="2"/>
        <v>0</v>
      </c>
    </row>
    <row r="9" spans="1:53" x14ac:dyDescent="0.2">
      <c r="A9" s="1" t="s">
        <v>123</v>
      </c>
      <c r="B9" s="34">
        <f t="shared" si="1"/>
        <v>6.4127550118508748E-5</v>
      </c>
      <c r="C9" s="34">
        <f t="shared" si="3"/>
        <v>6.4127550118508748E-5</v>
      </c>
      <c r="D9" s="34">
        <v>6.4127550118508748E-5</v>
      </c>
      <c r="E9" s="34">
        <v>6.4127550118508748E-5</v>
      </c>
      <c r="F9" s="34">
        <v>6.4127550118508748E-5</v>
      </c>
      <c r="G9" s="34">
        <v>6.4127550118508748E-5</v>
      </c>
      <c r="H9" s="34">
        <v>6.4127550118508748E-5</v>
      </c>
      <c r="I9" s="34">
        <v>6.4127550118508748E-5</v>
      </c>
      <c r="J9" s="34">
        <v>6.4127550118508748E-5</v>
      </c>
      <c r="K9" s="34">
        <v>6.4127550118508748E-5</v>
      </c>
      <c r="L9" s="34">
        <v>6.4127550118508748E-5</v>
      </c>
      <c r="M9" s="34">
        <v>6.4127550118508748E-5</v>
      </c>
      <c r="N9" s="34">
        <v>6.4127550118508748E-5</v>
      </c>
      <c r="O9" s="34">
        <v>6.4127550118508748E-5</v>
      </c>
      <c r="P9" s="34">
        <v>6.4127550118508748E-5</v>
      </c>
      <c r="Q9" s="34">
        <v>6.4127550118508748E-5</v>
      </c>
      <c r="R9" s="34">
        <v>6.4127550118508748E-5</v>
      </c>
      <c r="S9" s="34">
        <v>6.4127550118508748E-5</v>
      </c>
      <c r="T9" s="34">
        <v>6.4127550118508748E-5</v>
      </c>
      <c r="U9" s="34">
        <v>6.4127550118508748E-5</v>
      </c>
      <c r="V9" s="34">
        <v>6.4127550118508748E-5</v>
      </c>
      <c r="W9" s="34">
        <v>6.4127550118508748E-5</v>
      </c>
      <c r="X9" s="34">
        <v>6.4127550118508748E-5</v>
      </c>
      <c r="Y9" s="34">
        <v>6.4127550118508748E-5</v>
      </c>
      <c r="Z9" s="34">
        <v>6.4127550118508748E-5</v>
      </c>
      <c r="AA9" s="34">
        <v>6.4127550118508748E-5</v>
      </c>
      <c r="AB9" s="34">
        <v>6.4127550118508748E-5</v>
      </c>
      <c r="AC9" s="34">
        <v>6.4127550118508748E-5</v>
      </c>
      <c r="AD9" s="34">
        <v>6.4127550118508748E-5</v>
      </c>
      <c r="AE9" s="34">
        <v>6.4127550118508748E-5</v>
      </c>
      <c r="AF9" s="34">
        <v>6.4127550118508748E-5</v>
      </c>
      <c r="AG9" s="34">
        <v>6.4127550118508748E-5</v>
      </c>
      <c r="AH9" s="34">
        <v>6.4127550118508748E-5</v>
      </c>
      <c r="AI9" s="34">
        <v>6.4127550118508748E-5</v>
      </c>
      <c r="AJ9" s="34">
        <v>6.4127550118508748E-5</v>
      </c>
      <c r="AK9" s="34">
        <v>6.4127550118508748E-5</v>
      </c>
      <c r="AL9" s="34">
        <v>6.4127550118508748E-5</v>
      </c>
      <c r="AM9" s="34">
        <v>6.4127550118508748E-5</v>
      </c>
      <c r="AN9" s="34">
        <v>6.4127550118508748E-5</v>
      </c>
      <c r="AO9" s="34">
        <v>6.4127550118508748E-5</v>
      </c>
      <c r="AP9" s="34">
        <f t="shared" si="2"/>
        <v>6.4127550118508748E-5</v>
      </c>
      <c r="AQ9" s="34">
        <f t="shared" si="2"/>
        <v>6.4127550118508748E-5</v>
      </c>
      <c r="AR9" s="34">
        <f t="shared" si="2"/>
        <v>6.4127550118508748E-5</v>
      </c>
      <c r="AS9" s="34">
        <f t="shared" si="2"/>
        <v>6.4127550118508748E-5</v>
      </c>
      <c r="AT9" s="34">
        <f t="shared" si="2"/>
        <v>6.4127550118508748E-5</v>
      </c>
      <c r="AU9" s="34">
        <f t="shared" si="2"/>
        <v>6.4127550118508748E-5</v>
      </c>
      <c r="AV9" s="34">
        <f t="shared" si="2"/>
        <v>6.4127550118508748E-5</v>
      </c>
      <c r="AW9" s="34">
        <f t="shared" si="2"/>
        <v>6.4127550118508748E-5</v>
      </c>
      <c r="AX9" s="34">
        <f t="shared" si="2"/>
        <v>6.4127550118508748E-5</v>
      </c>
      <c r="AY9" s="34">
        <f t="shared" si="2"/>
        <v>6.4127550118508748E-5</v>
      </c>
      <c r="AZ9" s="34">
        <f t="shared" si="2"/>
        <v>6.4127550118508748E-5</v>
      </c>
      <c r="BA9" s="34">
        <f t="shared" si="2"/>
        <v>6.4127550118508748E-5</v>
      </c>
    </row>
    <row r="10" spans="1:5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53" x14ac:dyDescent="0.2">
      <c r="A1" s="37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 t="shared" ref="B2" si="1">B5</f>
        <v>2.5521641662355579E-6</v>
      </c>
      <c r="C2" s="34">
        <f>B2</f>
        <v>2.5521641662355579E-6</v>
      </c>
      <c r="D2" s="34">
        <f t="shared" ref="D2:BA7" si="2">C2</f>
        <v>2.5521641662355579E-6</v>
      </c>
      <c r="E2" s="34">
        <f t="shared" si="2"/>
        <v>2.5521641662355579E-6</v>
      </c>
      <c r="F2" s="34">
        <f t="shared" si="2"/>
        <v>2.5521641662355579E-6</v>
      </c>
      <c r="G2" s="34">
        <f t="shared" si="2"/>
        <v>2.5521641662355579E-6</v>
      </c>
      <c r="H2" s="34">
        <f t="shared" si="2"/>
        <v>2.5521641662355579E-6</v>
      </c>
      <c r="I2" s="34">
        <f t="shared" si="2"/>
        <v>2.5521641662355579E-6</v>
      </c>
      <c r="J2" s="34">
        <f t="shared" si="2"/>
        <v>2.5521641662355579E-6</v>
      </c>
      <c r="K2" s="34">
        <f t="shared" si="2"/>
        <v>2.5521641662355579E-6</v>
      </c>
      <c r="L2" s="34">
        <f t="shared" si="2"/>
        <v>2.5521641662355579E-6</v>
      </c>
      <c r="M2" s="34">
        <f t="shared" si="2"/>
        <v>2.5521641662355579E-6</v>
      </c>
      <c r="N2" s="34">
        <f t="shared" si="2"/>
        <v>2.5521641662355579E-6</v>
      </c>
      <c r="O2" s="34">
        <f t="shared" si="2"/>
        <v>2.5521641662355579E-6</v>
      </c>
      <c r="P2" s="34">
        <f t="shared" si="2"/>
        <v>2.5521641662355579E-6</v>
      </c>
      <c r="Q2" s="34">
        <f t="shared" si="2"/>
        <v>2.5521641662355579E-6</v>
      </c>
      <c r="R2" s="34">
        <f t="shared" si="2"/>
        <v>2.5521641662355579E-6</v>
      </c>
      <c r="S2" s="34">
        <f t="shared" si="2"/>
        <v>2.5521641662355579E-6</v>
      </c>
      <c r="T2" s="34">
        <f t="shared" si="2"/>
        <v>2.5521641662355579E-6</v>
      </c>
      <c r="U2" s="34">
        <f t="shared" si="2"/>
        <v>2.5521641662355579E-6</v>
      </c>
      <c r="V2" s="34">
        <f t="shared" si="2"/>
        <v>2.5521641662355579E-6</v>
      </c>
      <c r="W2" s="34">
        <f t="shared" si="2"/>
        <v>2.5521641662355579E-6</v>
      </c>
      <c r="X2" s="34">
        <f t="shared" si="2"/>
        <v>2.5521641662355579E-6</v>
      </c>
      <c r="Y2" s="34">
        <f t="shared" si="2"/>
        <v>2.5521641662355579E-6</v>
      </c>
      <c r="Z2" s="34">
        <f t="shared" si="2"/>
        <v>2.5521641662355579E-6</v>
      </c>
      <c r="AA2" s="34">
        <f t="shared" si="2"/>
        <v>2.5521641662355579E-6</v>
      </c>
      <c r="AB2" s="34">
        <f t="shared" si="2"/>
        <v>2.5521641662355579E-6</v>
      </c>
      <c r="AC2" s="34">
        <f t="shared" si="2"/>
        <v>2.5521641662355579E-6</v>
      </c>
      <c r="AD2" s="34">
        <f t="shared" si="2"/>
        <v>2.5521641662355579E-6</v>
      </c>
      <c r="AE2" s="34">
        <f t="shared" si="2"/>
        <v>2.5521641662355579E-6</v>
      </c>
      <c r="AF2" s="34">
        <f t="shared" si="2"/>
        <v>2.5521641662355579E-6</v>
      </c>
      <c r="AG2" s="34">
        <f t="shared" si="2"/>
        <v>2.5521641662355579E-6</v>
      </c>
      <c r="AH2" s="34">
        <f t="shared" si="2"/>
        <v>2.5521641662355579E-6</v>
      </c>
      <c r="AI2" s="34">
        <f t="shared" si="2"/>
        <v>2.5521641662355579E-6</v>
      </c>
      <c r="AJ2" s="34">
        <f t="shared" si="2"/>
        <v>2.5521641662355579E-6</v>
      </c>
      <c r="AK2" s="34">
        <f t="shared" si="2"/>
        <v>2.5521641662355579E-6</v>
      </c>
      <c r="AL2" s="34">
        <f t="shared" si="2"/>
        <v>2.5521641662355579E-6</v>
      </c>
      <c r="AM2" s="34">
        <f t="shared" si="2"/>
        <v>2.5521641662355579E-6</v>
      </c>
      <c r="AN2" s="34">
        <f t="shared" si="2"/>
        <v>2.5521641662355579E-6</v>
      </c>
      <c r="AO2" s="34">
        <f t="shared" si="2"/>
        <v>2.5521641662355579E-6</v>
      </c>
      <c r="AP2" s="34">
        <f t="shared" si="2"/>
        <v>2.5521641662355579E-6</v>
      </c>
      <c r="AQ2" s="34">
        <f t="shared" si="2"/>
        <v>2.5521641662355579E-6</v>
      </c>
      <c r="AR2" s="34">
        <f t="shared" si="2"/>
        <v>2.5521641662355579E-6</v>
      </c>
      <c r="AS2" s="34">
        <f t="shared" si="2"/>
        <v>2.5521641662355579E-6</v>
      </c>
      <c r="AT2" s="34">
        <f t="shared" si="2"/>
        <v>2.5521641662355579E-6</v>
      </c>
      <c r="AU2" s="34">
        <f t="shared" si="2"/>
        <v>2.5521641662355579E-6</v>
      </c>
      <c r="AV2" s="34">
        <f t="shared" si="2"/>
        <v>2.5521641662355579E-6</v>
      </c>
      <c r="AW2" s="34">
        <f t="shared" si="2"/>
        <v>2.5521641662355579E-6</v>
      </c>
      <c r="AX2" s="34">
        <f t="shared" si="2"/>
        <v>2.5521641662355579E-6</v>
      </c>
      <c r="AY2" s="34">
        <f t="shared" si="2"/>
        <v>2.5521641662355579E-6</v>
      </c>
      <c r="AZ2" s="34">
        <f t="shared" si="2"/>
        <v>2.5521641662355579E-6</v>
      </c>
      <c r="BA2" s="34">
        <f t="shared" si="2"/>
        <v>2.5521641662355579E-6</v>
      </c>
    </row>
    <row r="3" spans="1:53" x14ac:dyDescent="0.2">
      <c r="A3" s="1" t="s">
        <v>117</v>
      </c>
      <c r="B3" s="34">
        <v>0</v>
      </c>
      <c r="C3" s="34">
        <f t="shared" ref="C3:R9" si="3">B3</f>
        <v>0</v>
      </c>
      <c r="D3" s="34">
        <f t="shared" si="3"/>
        <v>0</v>
      </c>
      <c r="E3" s="34">
        <f t="shared" si="3"/>
        <v>0</v>
      </c>
      <c r="F3" s="34">
        <f t="shared" si="3"/>
        <v>0</v>
      </c>
      <c r="G3" s="34">
        <f t="shared" si="3"/>
        <v>0</v>
      </c>
      <c r="H3" s="34">
        <f t="shared" si="3"/>
        <v>0</v>
      </c>
      <c r="I3" s="34">
        <f t="shared" si="3"/>
        <v>0</v>
      </c>
      <c r="J3" s="34">
        <f t="shared" si="3"/>
        <v>0</v>
      </c>
      <c r="K3" s="34">
        <f t="shared" si="3"/>
        <v>0</v>
      </c>
      <c r="L3" s="34">
        <f t="shared" si="3"/>
        <v>0</v>
      </c>
      <c r="M3" s="34">
        <f t="shared" si="3"/>
        <v>0</v>
      </c>
      <c r="N3" s="34">
        <f t="shared" si="3"/>
        <v>0</v>
      </c>
      <c r="O3" s="34">
        <f t="shared" si="3"/>
        <v>0</v>
      </c>
      <c r="P3" s="34">
        <f t="shared" si="3"/>
        <v>0</v>
      </c>
      <c r="Q3" s="34">
        <f t="shared" si="3"/>
        <v>0</v>
      </c>
      <c r="R3" s="34">
        <f t="shared" si="3"/>
        <v>0</v>
      </c>
      <c r="S3" s="34">
        <f t="shared" si="2"/>
        <v>0</v>
      </c>
      <c r="T3" s="34">
        <f t="shared" si="2"/>
        <v>0</v>
      </c>
      <c r="U3" s="34">
        <f t="shared" si="2"/>
        <v>0</v>
      </c>
      <c r="V3" s="34">
        <f t="shared" si="2"/>
        <v>0</v>
      </c>
      <c r="W3" s="34">
        <f t="shared" si="2"/>
        <v>0</v>
      </c>
      <c r="X3" s="34">
        <f t="shared" si="2"/>
        <v>0</v>
      </c>
      <c r="Y3" s="34">
        <f t="shared" si="2"/>
        <v>0</v>
      </c>
      <c r="Z3" s="34">
        <f t="shared" si="2"/>
        <v>0</v>
      </c>
      <c r="AA3" s="34">
        <f t="shared" si="2"/>
        <v>0</v>
      </c>
      <c r="AB3" s="34">
        <f t="shared" si="2"/>
        <v>0</v>
      </c>
      <c r="AC3" s="34">
        <f t="shared" si="2"/>
        <v>0</v>
      </c>
      <c r="AD3" s="34">
        <f t="shared" si="2"/>
        <v>0</v>
      </c>
      <c r="AE3" s="34">
        <f t="shared" si="2"/>
        <v>0</v>
      </c>
      <c r="AF3" s="34">
        <f t="shared" si="2"/>
        <v>0</v>
      </c>
      <c r="AG3" s="34">
        <f t="shared" si="2"/>
        <v>0</v>
      </c>
      <c r="AH3" s="34">
        <f t="shared" si="2"/>
        <v>0</v>
      </c>
      <c r="AI3" s="34">
        <f t="shared" si="2"/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f>('Fuel Prices - ID'!L3/'Fuel Prices - ID'!$L$20)*('Tax Percentages'!B5)</f>
        <v>2.2245214692188309E-6</v>
      </c>
      <c r="C4" s="34">
        <f t="shared" si="3"/>
        <v>2.2245214692188309E-6</v>
      </c>
      <c r="D4" s="34">
        <f t="shared" si="2"/>
        <v>2.2245214692188309E-6</v>
      </c>
      <c r="E4" s="34">
        <f t="shared" si="2"/>
        <v>2.2245214692188309E-6</v>
      </c>
      <c r="F4" s="34">
        <f t="shared" si="2"/>
        <v>2.2245214692188309E-6</v>
      </c>
      <c r="G4" s="34">
        <f t="shared" si="2"/>
        <v>2.2245214692188309E-6</v>
      </c>
      <c r="H4" s="34">
        <f t="shared" si="2"/>
        <v>2.2245214692188309E-6</v>
      </c>
      <c r="I4" s="34">
        <f t="shared" si="2"/>
        <v>2.2245214692188309E-6</v>
      </c>
      <c r="J4" s="34">
        <f t="shared" si="2"/>
        <v>2.2245214692188309E-6</v>
      </c>
      <c r="K4" s="34">
        <f t="shared" si="2"/>
        <v>2.2245214692188309E-6</v>
      </c>
      <c r="L4" s="34">
        <f t="shared" si="2"/>
        <v>2.2245214692188309E-6</v>
      </c>
      <c r="M4" s="34">
        <f t="shared" si="2"/>
        <v>2.2245214692188309E-6</v>
      </c>
      <c r="N4" s="34">
        <f t="shared" si="2"/>
        <v>2.2245214692188309E-6</v>
      </c>
      <c r="O4" s="34">
        <f t="shared" si="2"/>
        <v>2.2245214692188309E-6</v>
      </c>
      <c r="P4" s="34">
        <f t="shared" si="2"/>
        <v>2.2245214692188309E-6</v>
      </c>
      <c r="Q4" s="34">
        <f t="shared" si="2"/>
        <v>2.2245214692188309E-6</v>
      </c>
      <c r="R4" s="34">
        <f t="shared" si="2"/>
        <v>2.2245214692188309E-6</v>
      </c>
      <c r="S4" s="34">
        <f t="shared" si="2"/>
        <v>2.2245214692188309E-6</v>
      </c>
      <c r="T4" s="34">
        <f t="shared" si="2"/>
        <v>2.2245214692188309E-6</v>
      </c>
      <c r="U4" s="34">
        <f t="shared" si="2"/>
        <v>2.2245214692188309E-6</v>
      </c>
      <c r="V4" s="34">
        <f t="shared" si="2"/>
        <v>2.2245214692188309E-6</v>
      </c>
      <c r="W4" s="34">
        <f t="shared" si="2"/>
        <v>2.2245214692188309E-6</v>
      </c>
      <c r="X4" s="34">
        <f t="shared" si="2"/>
        <v>2.2245214692188309E-6</v>
      </c>
      <c r="Y4" s="34">
        <f t="shared" si="2"/>
        <v>2.2245214692188309E-6</v>
      </c>
      <c r="Z4" s="34">
        <f t="shared" si="2"/>
        <v>2.2245214692188309E-6</v>
      </c>
      <c r="AA4" s="34">
        <f t="shared" si="2"/>
        <v>2.2245214692188309E-6</v>
      </c>
      <c r="AB4" s="34">
        <f t="shared" si="2"/>
        <v>2.2245214692188309E-6</v>
      </c>
      <c r="AC4" s="34">
        <f t="shared" si="2"/>
        <v>2.2245214692188309E-6</v>
      </c>
      <c r="AD4" s="34">
        <f t="shared" si="2"/>
        <v>2.2245214692188309E-6</v>
      </c>
      <c r="AE4" s="34">
        <f t="shared" si="2"/>
        <v>2.2245214692188309E-6</v>
      </c>
      <c r="AF4" s="34">
        <f t="shared" si="2"/>
        <v>2.2245214692188309E-6</v>
      </c>
      <c r="AG4" s="34">
        <f t="shared" si="2"/>
        <v>2.2245214692188309E-6</v>
      </c>
      <c r="AH4" s="34">
        <f t="shared" si="2"/>
        <v>2.2245214692188309E-6</v>
      </c>
      <c r="AI4" s="34">
        <f t="shared" si="2"/>
        <v>2.2245214692188309E-6</v>
      </c>
      <c r="AJ4" s="34">
        <f t="shared" si="2"/>
        <v>2.2245214692188309E-6</v>
      </c>
      <c r="AK4" s="34">
        <f t="shared" si="2"/>
        <v>2.2245214692188309E-6</v>
      </c>
      <c r="AL4" s="34">
        <f t="shared" si="2"/>
        <v>2.2245214692188309E-6</v>
      </c>
      <c r="AM4" s="34">
        <f t="shared" si="2"/>
        <v>2.2245214692188309E-6</v>
      </c>
      <c r="AN4" s="34">
        <f t="shared" si="2"/>
        <v>2.2245214692188309E-6</v>
      </c>
      <c r="AO4" s="34">
        <f t="shared" si="2"/>
        <v>2.2245214692188309E-6</v>
      </c>
      <c r="AP4" s="34">
        <f t="shared" si="2"/>
        <v>2.2245214692188309E-6</v>
      </c>
      <c r="AQ4" s="34">
        <f t="shared" si="2"/>
        <v>2.2245214692188309E-6</v>
      </c>
      <c r="AR4" s="34">
        <f t="shared" si="2"/>
        <v>2.2245214692188309E-6</v>
      </c>
      <c r="AS4" s="34">
        <f t="shared" si="2"/>
        <v>2.2245214692188309E-6</v>
      </c>
      <c r="AT4" s="34">
        <f t="shared" si="2"/>
        <v>2.2245214692188309E-6</v>
      </c>
      <c r="AU4" s="34">
        <f t="shared" si="2"/>
        <v>2.2245214692188309E-6</v>
      </c>
      <c r="AV4" s="34">
        <f t="shared" si="2"/>
        <v>2.2245214692188309E-6</v>
      </c>
      <c r="AW4" s="34">
        <f t="shared" si="2"/>
        <v>2.2245214692188309E-6</v>
      </c>
      <c r="AX4" s="34">
        <f t="shared" si="2"/>
        <v>2.2245214692188309E-6</v>
      </c>
      <c r="AY4" s="34">
        <f t="shared" si="2"/>
        <v>2.2245214692188309E-6</v>
      </c>
      <c r="AZ4" s="34">
        <f t="shared" si="2"/>
        <v>2.2245214692188309E-6</v>
      </c>
      <c r="BA4" s="34">
        <f t="shared" si="2"/>
        <v>2.2245214692188309E-6</v>
      </c>
    </row>
    <row r="5" spans="1:53" x14ac:dyDescent="0.2">
      <c r="A5" s="1" t="s">
        <v>119</v>
      </c>
      <c r="B5" s="34">
        <f>('Fuel Prices - ID'!L5/'Fuel Prices - ID'!$L$20)*('Tax Percentages'!B5)</f>
        <v>2.5521641662355579E-6</v>
      </c>
      <c r="C5" s="34">
        <f t="shared" si="3"/>
        <v>2.5521641662355579E-6</v>
      </c>
      <c r="D5" s="34">
        <f t="shared" si="2"/>
        <v>2.5521641662355579E-6</v>
      </c>
      <c r="E5" s="34">
        <f t="shared" si="2"/>
        <v>2.5521641662355579E-6</v>
      </c>
      <c r="F5" s="34">
        <f t="shared" si="2"/>
        <v>2.5521641662355579E-6</v>
      </c>
      <c r="G5" s="34">
        <f t="shared" si="2"/>
        <v>2.5521641662355579E-6</v>
      </c>
      <c r="H5" s="34">
        <f t="shared" si="2"/>
        <v>2.5521641662355579E-6</v>
      </c>
      <c r="I5" s="34">
        <f t="shared" si="2"/>
        <v>2.5521641662355579E-6</v>
      </c>
      <c r="J5" s="34">
        <f t="shared" si="2"/>
        <v>2.5521641662355579E-6</v>
      </c>
      <c r="K5" s="34">
        <f t="shared" si="2"/>
        <v>2.5521641662355579E-6</v>
      </c>
      <c r="L5" s="34">
        <f t="shared" si="2"/>
        <v>2.5521641662355579E-6</v>
      </c>
      <c r="M5" s="34">
        <f t="shared" si="2"/>
        <v>2.5521641662355579E-6</v>
      </c>
      <c r="N5" s="34">
        <f t="shared" si="2"/>
        <v>2.5521641662355579E-6</v>
      </c>
      <c r="O5" s="34">
        <f t="shared" si="2"/>
        <v>2.5521641662355579E-6</v>
      </c>
      <c r="P5" s="34">
        <f t="shared" si="2"/>
        <v>2.5521641662355579E-6</v>
      </c>
      <c r="Q5" s="34">
        <f t="shared" si="2"/>
        <v>2.5521641662355579E-6</v>
      </c>
      <c r="R5" s="34">
        <f t="shared" si="2"/>
        <v>2.5521641662355579E-6</v>
      </c>
      <c r="S5" s="34">
        <f t="shared" si="2"/>
        <v>2.5521641662355579E-6</v>
      </c>
      <c r="T5" s="34">
        <f t="shared" si="2"/>
        <v>2.5521641662355579E-6</v>
      </c>
      <c r="U5" s="34">
        <f t="shared" si="2"/>
        <v>2.5521641662355579E-6</v>
      </c>
      <c r="V5" s="34">
        <f t="shared" si="2"/>
        <v>2.5521641662355579E-6</v>
      </c>
      <c r="W5" s="34">
        <f t="shared" si="2"/>
        <v>2.5521641662355579E-6</v>
      </c>
      <c r="X5" s="34">
        <f t="shared" si="2"/>
        <v>2.5521641662355579E-6</v>
      </c>
      <c r="Y5" s="34">
        <f t="shared" si="2"/>
        <v>2.5521641662355579E-6</v>
      </c>
      <c r="Z5" s="34">
        <f t="shared" si="2"/>
        <v>2.5521641662355579E-6</v>
      </c>
      <c r="AA5" s="34">
        <f t="shared" si="2"/>
        <v>2.5521641662355579E-6</v>
      </c>
      <c r="AB5" s="34">
        <f t="shared" si="2"/>
        <v>2.5521641662355579E-6</v>
      </c>
      <c r="AC5" s="34">
        <f t="shared" si="2"/>
        <v>2.5521641662355579E-6</v>
      </c>
      <c r="AD5" s="34">
        <f t="shared" si="2"/>
        <v>2.5521641662355579E-6</v>
      </c>
      <c r="AE5" s="34">
        <f t="shared" si="2"/>
        <v>2.5521641662355579E-6</v>
      </c>
      <c r="AF5" s="34">
        <f t="shared" si="2"/>
        <v>2.5521641662355579E-6</v>
      </c>
      <c r="AG5" s="34">
        <f t="shared" si="2"/>
        <v>2.5521641662355579E-6</v>
      </c>
      <c r="AH5" s="34">
        <f t="shared" si="2"/>
        <v>2.5521641662355579E-6</v>
      </c>
      <c r="AI5" s="34">
        <f t="shared" si="2"/>
        <v>2.5521641662355579E-6</v>
      </c>
      <c r="AJ5" s="34">
        <f t="shared" si="2"/>
        <v>2.5521641662355579E-6</v>
      </c>
      <c r="AK5" s="34">
        <f t="shared" si="2"/>
        <v>2.5521641662355579E-6</v>
      </c>
      <c r="AL5" s="34">
        <f t="shared" si="2"/>
        <v>2.5521641662355579E-6</v>
      </c>
      <c r="AM5" s="34">
        <f t="shared" si="2"/>
        <v>2.5521641662355579E-6</v>
      </c>
      <c r="AN5" s="34">
        <f t="shared" si="2"/>
        <v>2.5521641662355579E-6</v>
      </c>
      <c r="AO5" s="34">
        <f t="shared" si="2"/>
        <v>2.5521641662355579E-6</v>
      </c>
      <c r="AP5" s="34">
        <f t="shared" si="2"/>
        <v>2.5521641662355579E-6</v>
      </c>
      <c r="AQ5" s="34">
        <f t="shared" si="2"/>
        <v>2.5521641662355579E-6</v>
      </c>
      <c r="AR5" s="34">
        <f t="shared" si="2"/>
        <v>2.5521641662355579E-6</v>
      </c>
      <c r="AS5" s="34">
        <f t="shared" si="2"/>
        <v>2.5521641662355579E-6</v>
      </c>
      <c r="AT5" s="34">
        <f t="shared" si="2"/>
        <v>2.5521641662355579E-6</v>
      </c>
      <c r="AU5" s="34">
        <f t="shared" si="2"/>
        <v>2.5521641662355579E-6</v>
      </c>
      <c r="AV5" s="34">
        <f t="shared" si="2"/>
        <v>2.5521641662355579E-6</v>
      </c>
      <c r="AW5" s="34">
        <f t="shared" si="2"/>
        <v>2.5521641662355579E-6</v>
      </c>
      <c r="AX5" s="34">
        <f t="shared" si="2"/>
        <v>2.5521641662355579E-6</v>
      </c>
      <c r="AY5" s="34">
        <f t="shared" si="2"/>
        <v>2.5521641662355579E-6</v>
      </c>
      <c r="AZ5" s="34">
        <f t="shared" si="2"/>
        <v>2.5521641662355579E-6</v>
      </c>
      <c r="BA5" s="34">
        <f t="shared" si="2"/>
        <v>2.5521641662355579E-6</v>
      </c>
    </row>
    <row r="6" spans="1:53" x14ac:dyDescent="0.2">
      <c r="A6" s="1" t="s">
        <v>120</v>
      </c>
      <c r="B6" s="34">
        <f>('Fuel Prices - ID'!L4/'Fuel Prices - ID'!$L$20)*('Tax Percentages'!B5)</f>
        <v>2.2245214692188309E-6</v>
      </c>
      <c r="C6" s="34">
        <f t="shared" si="3"/>
        <v>2.2245214692188309E-6</v>
      </c>
      <c r="D6" s="34">
        <f t="shared" si="2"/>
        <v>2.2245214692188309E-6</v>
      </c>
      <c r="E6" s="34">
        <f t="shared" si="2"/>
        <v>2.2245214692188309E-6</v>
      </c>
      <c r="F6" s="34">
        <f t="shared" si="2"/>
        <v>2.2245214692188309E-6</v>
      </c>
      <c r="G6" s="34">
        <f t="shared" si="2"/>
        <v>2.2245214692188309E-6</v>
      </c>
      <c r="H6" s="34">
        <f t="shared" si="2"/>
        <v>2.2245214692188309E-6</v>
      </c>
      <c r="I6" s="34">
        <f t="shared" si="2"/>
        <v>2.2245214692188309E-6</v>
      </c>
      <c r="J6" s="34">
        <f t="shared" si="2"/>
        <v>2.2245214692188309E-6</v>
      </c>
      <c r="K6" s="34">
        <f t="shared" si="2"/>
        <v>2.2245214692188309E-6</v>
      </c>
      <c r="L6" s="34">
        <f t="shared" si="2"/>
        <v>2.2245214692188309E-6</v>
      </c>
      <c r="M6" s="34">
        <f t="shared" si="2"/>
        <v>2.2245214692188309E-6</v>
      </c>
      <c r="N6" s="34">
        <f t="shared" si="2"/>
        <v>2.2245214692188309E-6</v>
      </c>
      <c r="O6" s="34">
        <f t="shared" si="2"/>
        <v>2.2245214692188309E-6</v>
      </c>
      <c r="P6" s="34">
        <f t="shared" si="2"/>
        <v>2.2245214692188309E-6</v>
      </c>
      <c r="Q6" s="34">
        <f t="shared" si="2"/>
        <v>2.2245214692188309E-6</v>
      </c>
      <c r="R6" s="34">
        <f t="shared" si="2"/>
        <v>2.2245214692188309E-6</v>
      </c>
      <c r="S6" s="34">
        <f t="shared" si="2"/>
        <v>2.2245214692188309E-6</v>
      </c>
      <c r="T6" s="34">
        <f t="shared" si="2"/>
        <v>2.2245214692188309E-6</v>
      </c>
      <c r="U6" s="34">
        <f t="shared" si="2"/>
        <v>2.2245214692188309E-6</v>
      </c>
      <c r="V6" s="34">
        <f t="shared" si="2"/>
        <v>2.2245214692188309E-6</v>
      </c>
      <c r="W6" s="34">
        <f t="shared" si="2"/>
        <v>2.2245214692188309E-6</v>
      </c>
      <c r="X6" s="34">
        <f t="shared" si="2"/>
        <v>2.2245214692188309E-6</v>
      </c>
      <c r="Y6" s="34">
        <f t="shared" si="2"/>
        <v>2.2245214692188309E-6</v>
      </c>
      <c r="Z6" s="34">
        <f t="shared" si="2"/>
        <v>2.2245214692188309E-6</v>
      </c>
      <c r="AA6" s="34">
        <f t="shared" si="2"/>
        <v>2.2245214692188309E-6</v>
      </c>
      <c r="AB6" s="34">
        <f t="shared" si="2"/>
        <v>2.2245214692188309E-6</v>
      </c>
      <c r="AC6" s="34">
        <f t="shared" si="2"/>
        <v>2.2245214692188309E-6</v>
      </c>
      <c r="AD6" s="34">
        <f t="shared" si="2"/>
        <v>2.2245214692188309E-6</v>
      </c>
      <c r="AE6" s="34">
        <f t="shared" si="2"/>
        <v>2.2245214692188309E-6</v>
      </c>
      <c r="AF6" s="34">
        <f t="shared" si="2"/>
        <v>2.2245214692188309E-6</v>
      </c>
      <c r="AG6" s="34">
        <f t="shared" si="2"/>
        <v>2.2245214692188309E-6</v>
      </c>
      <c r="AH6" s="34">
        <f t="shared" si="2"/>
        <v>2.2245214692188309E-6</v>
      </c>
      <c r="AI6" s="34">
        <f t="shared" si="2"/>
        <v>2.2245214692188309E-6</v>
      </c>
      <c r="AJ6" s="34">
        <f t="shared" si="2"/>
        <v>2.2245214692188309E-6</v>
      </c>
      <c r="AK6" s="34">
        <f t="shared" si="2"/>
        <v>2.2245214692188309E-6</v>
      </c>
      <c r="AL6" s="34">
        <f t="shared" si="2"/>
        <v>2.2245214692188309E-6</v>
      </c>
      <c r="AM6" s="34">
        <f t="shared" si="2"/>
        <v>2.2245214692188309E-6</v>
      </c>
      <c r="AN6" s="34">
        <f t="shared" si="2"/>
        <v>2.2245214692188309E-6</v>
      </c>
      <c r="AO6" s="34">
        <f t="shared" si="2"/>
        <v>2.2245214692188309E-6</v>
      </c>
      <c r="AP6" s="34">
        <f t="shared" si="2"/>
        <v>2.2245214692188309E-6</v>
      </c>
      <c r="AQ6" s="34">
        <f t="shared" si="2"/>
        <v>2.2245214692188309E-6</v>
      </c>
      <c r="AR6" s="34">
        <f t="shared" si="2"/>
        <v>2.2245214692188309E-6</v>
      </c>
      <c r="AS6" s="34">
        <f t="shared" si="2"/>
        <v>2.2245214692188309E-6</v>
      </c>
      <c r="AT6" s="34">
        <f t="shared" si="2"/>
        <v>2.2245214692188309E-6</v>
      </c>
      <c r="AU6" s="34">
        <f t="shared" si="2"/>
        <v>2.2245214692188309E-6</v>
      </c>
      <c r="AV6" s="34">
        <f t="shared" si="2"/>
        <v>2.2245214692188309E-6</v>
      </c>
      <c r="AW6" s="34">
        <f t="shared" si="2"/>
        <v>2.2245214692188309E-6</v>
      </c>
      <c r="AX6" s="34">
        <f t="shared" si="2"/>
        <v>2.2245214692188309E-6</v>
      </c>
      <c r="AY6" s="34">
        <f t="shared" si="2"/>
        <v>2.2245214692188309E-6</v>
      </c>
      <c r="AZ6" s="34">
        <f t="shared" si="2"/>
        <v>2.2245214692188309E-6</v>
      </c>
      <c r="BA6" s="34">
        <f t="shared" si="2"/>
        <v>2.2245214692188309E-6</v>
      </c>
    </row>
    <row r="7" spans="1:53" x14ac:dyDescent="0.2">
      <c r="A7" s="1" t="s">
        <v>121</v>
      </c>
      <c r="B7" s="34">
        <f t="shared" ref="B7" si="4">B6</f>
        <v>2.2245214692188309E-6</v>
      </c>
      <c r="C7" s="34">
        <f t="shared" si="3"/>
        <v>2.2245214692188309E-6</v>
      </c>
      <c r="D7" s="34">
        <f t="shared" si="2"/>
        <v>2.2245214692188309E-6</v>
      </c>
      <c r="E7" s="34">
        <f t="shared" si="2"/>
        <v>2.2245214692188309E-6</v>
      </c>
      <c r="F7" s="34">
        <f t="shared" si="2"/>
        <v>2.2245214692188309E-6</v>
      </c>
      <c r="G7" s="34">
        <f t="shared" si="2"/>
        <v>2.2245214692188309E-6</v>
      </c>
      <c r="H7" s="34">
        <f t="shared" si="2"/>
        <v>2.2245214692188309E-6</v>
      </c>
      <c r="I7" s="34">
        <f t="shared" si="2"/>
        <v>2.2245214692188309E-6</v>
      </c>
      <c r="J7" s="34">
        <f t="shared" si="2"/>
        <v>2.2245214692188309E-6</v>
      </c>
      <c r="K7" s="34">
        <f t="shared" si="2"/>
        <v>2.2245214692188309E-6</v>
      </c>
      <c r="L7" s="34">
        <f t="shared" si="2"/>
        <v>2.2245214692188309E-6</v>
      </c>
      <c r="M7" s="34">
        <f t="shared" si="2"/>
        <v>2.2245214692188309E-6</v>
      </c>
      <c r="N7" s="34">
        <f t="shared" si="2"/>
        <v>2.2245214692188309E-6</v>
      </c>
      <c r="O7" s="34">
        <f t="shared" si="2"/>
        <v>2.2245214692188309E-6</v>
      </c>
      <c r="P7" s="34">
        <f t="shared" si="2"/>
        <v>2.2245214692188309E-6</v>
      </c>
      <c r="Q7" s="34">
        <f t="shared" si="2"/>
        <v>2.2245214692188309E-6</v>
      </c>
      <c r="R7" s="34">
        <f t="shared" si="2"/>
        <v>2.2245214692188309E-6</v>
      </c>
      <c r="S7" s="34">
        <f t="shared" si="2"/>
        <v>2.2245214692188309E-6</v>
      </c>
      <c r="T7" s="34">
        <f t="shared" si="2"/>
        <v>2.2245214692188309E-6</v>
      </c>
      <c r="U7" s="34">
        <f t="shared" si="2"/>
        <v>2.2245214692188309E-6</v>
      </c>
      <c r="V7" s="34">
        <f t="shared" si="2"/>
        <v>2.2245214692188309E-6</v>
      </c>
      <c r="W7" s="34">
        <f t="shared" si="2"/>
        <v>2.2245214692188309E-6</v>
      </c>
      <c r="X7" s="34">
        <f t="shared" ref="D7:BA9" si="5">W7</f>
        <v>2.2245214692188309E-6</v>
      </c>
      <c r="Y7" s="34">
        <f t="shared" si="5"/>
        <v>2.2245214692188309E-6</v>
      </c>
      <c r="Z7" s="34">
        <f t="shared" si="5"/>
        <v>2.2245214692188309E-6</v>
      </c>
      <c r="AA7" s="34">
        <f t="shared" si="5"/>
        <v>2.2245214692188309E-6</v>
      </c>
      <c r="AB7" s="34">
        <f t="shared" si="5"/>
        <v>2.2245214692188309E-6</v>
      </c>
      <c r="AC7" s="34">
        <f t="shared" si="5"/>
        <v>2.2245214692188309E-6</v>
      </c>
      <c r="AD7" s="34">
        <f t="shared" si="5"/>
        <v>2.2245214692188309E-6</v>
      </c>
      <c r="AE7" s="34">
        <f t="shared" si="5"/>
        <v>2.2245214692188309E-6</v>
      </c>
      <c r="AF7" s="34">
        <f t="shared" si="5"/>
        <v>2.2245214692188309E-6</v>
      </c>
      <c r="AG7" s="34">
        <f t="shared" si="5"/>
        <v>2.2245214692188309E-6</v>
      </c>
      <c r="AH7" s="34">
        <f t="shared" si="5"/>
        <v>2.2245214692188309E-6</v>
      </c>
      <c r="AI7" s="34">
        <f t="shared" si="5"/>
        <v>2.2245214692188309E-6</v>
      </c>
      <c r="AJ7" s="34">
        <f t="shared" si="5"/>
        <v>2.2245214692188309E-6</v>
      </c>
      <c r="AK7" s="34">
        <f t="shared" si="5"/>
        <v>2.2245214692188309E-6</v>
      </c>
      <c r="AL7" s="34">
        <f t="shared" si="5"/>
        <v>2.2245214692188309E-6</v>
      </c>
      <c r="AM7" s="34">
        <f t="shared" si="5"/>
        <v>2.2245214692188309E-6</v>
      </c>
      <c r="AN7" s="34">
        <f t="shared" si="5"/>
        <v>2.2245214692188309E-6</v>
      </c>
      <c r="AO7" s="34">
        <f t="shared" si="5"/>
        <v>2.2245214692188309E-6</v>
      </c>
      <c r="AP7" s="34">
        <f t="shared" si="5"/>
        <v>2.2245214692188309E-6</v>
      </c>
      <c r="AQ7" s="34">
        <f t="shared" si="5"/>
        <v>2.2245214692188309E-6</v>
      </c>
      <c r="AR7" s="34">
        <f t="shared" si="5"/>
        <v>2.2245214692188309E-6</v>
      </c>
      <c r="AS7" s="34">
        <f t="shared" si="5"/>
        <v>2.2245214692188309E-6</v>
      </c>
      <c r="AT7" s="34">
        <f t="shared" si="5"/>
        <v>2.2245214692188309E-6</v>
      </c>
      <c r="AU7" s="34">
        <f t="shared" si="5"/>
        <v>2.2245214692188309E-6</v>
      </c>
      <c r="AV7" s="34">
        <f t="shared" si="5"/>
        <v>2.2245214692188309E-6</v>
      </c>
      <c r="AW7" s="34">
        <f t="shared" si="5"/>
        <v>2.2245214692188309E-6</v>
      </c>
      <c r="AX7" s="34">
        <f t="shared" si="5"/>
        <v>2.2245214692188309E-6</v>
      </c>
      <c r="AY7" s="34">
        <f t="shared" si="5"/>
        <v>2.2245214692188309E-6</v>
      </c>
      <c r="AZ7" s="34">
        <f t="shared" si="5"/>
        <v>2.2245214692188309E-6</v>
      </c>
      <c r="BA7" s="34">
        <f t="shared" si="5"/>
        <v>2.2245214692188309E-6</v>
      </c>
    </row>
    <row r="8" spans="1:53" x14ac:dyDescent="0.2">
      <c r="A8" s="1" t="s">
        <v>122</v>
      </c>
      <c r="B8" s="34">
        <v>0</v>
      </c>
      <c r="C8" s="34">
        <f t="shared" si="3"/>
        <v>0</v>
      </c>
      <c r="D8" s="34">
        <f t="shared" si="5"/>
        <v>0</v>
      </c>
      <c r="E8" s="34">
        <f t="shared" si="5"/>
        <v>0</v>
      </c>
      <c r="F8" s="34">
        <f t="shared" si="5"/>
        <v>0</v>
      </c>
      <c r="G8" s="34">
        <f t="shared" si="5"/>
        <v>0</v>
      </c>
      <c r="H8" s="34">
        <f t="shared" si="5"/>
        <v>0</v>
      </c>
      <c r="I8" s="34">
        <f t="shared" si="5"/>
        <v>0</v>
      </c>
      <c r="J8" s="34">
        <f t="shared" si="5"/>
        <v>0</v>
      </c>
      <c r="K8" s="34">
        <f t="shared" si="5"/>
        <v>0</v>
      </c>
      <c r="L8" s="34">
        <f t="shared" si="5"/>
        <v>0</v>
      </c>
      <c r="M8" s="34">
        <f t="shared" si="5"/>
        <v>0</v>
      </c>
      <c r="N8" s="34">
        <f t="shared" si="5"/>
        <v>0</v>
      </c>
      <c r="O8" s="34">
        <f t="shared" si="5"/>
        <v>0</v>
      </c>
      <c r="P8" s="34">
        <f t="shared" si="5"/>
        <v>0</v>
      </c>
      <c r="Q8" s="34">
        <f t="shared" si="5"/>
        <v>0</v>
      </c>
      <c r="R8" s="34">
        <f t="shared" si="5"/>
        <v>0</v>
      </c>
      <c r="S8" s="34">
        <f t="shared" si="5"/>
        <v>0</v>
      </c>
      <c r="T8" s="34">
        <f t="shared" si="5"/>
        <v>0</v>
      </c>
      <c r="U8" s="34">
        <f t="shared" si="5"/>
        <v>0</v>
      </c>
      <c r="V8" s="34">
        <f t="shared" si="5"/>
        <v>0</v>
      </c>
      <c r="W8" s="34">
        <f t="shared" si="5"/>
        <v>0</v>
      </c>
      <c r="X8" s="34">
        <f t="shared" si="5"/>
        <v>0</v>
      </c>
      <c r="Y8" s="34">
        <f t="shared" si="5"/>
        <v>0</v>
      </c>
      <c r="Z8" s="34">
        <f t="shared" si="5"/>
        <v>0</v>
      </c>
      <c r="AA8" s="34">
        <f t="shared" si="5"/>
        <v>0</v>
      </c>
      <c r="AB8" s="34">
        <f t="shared" si="5"/>
        <v>0</v>
      </c>
      <c r="AC8" s="34">
        <f t="shared" si="5"/>
        <v>0</v>
      </c>
      <c r="AD8" s="34">
        <f t="shared" si="5"/>
        <v>0</v>
      </c>
      <c r="AE8" s="34">
        <f t="shared" si="5"/>
        <v>0</v>
      </c>
      <c r="AF8" s="34">
        <f t="shared" si="5"/>
        <v>0</v>
      </c>
      <c r="AG8" s="34">
        <f t="shared" si="5"/>
        <v>0</v>
      </c>
      <c r="AH8" s="34">
        <f t="shared" si="5"/>
        <v>0</v>
      </c>
      <c r="AI8" s="34">
        <f t="shared" si="5"/>
        <v>0</v>
      </c>
      <c r="AJ8" s="34">
        <f t="shared" si="5"/>
        <v>0</v>
      </c>
      <c r="AK8" s="34">
        <f t="shared" si="5"/>
        <v>0</v>
      </c>
      <c r="AL8" s="34">
        <f t="shared" si="5"/>
        <v>0</v>
      </c>
      <c r="AM8" s="34">
        <f t="shared" si="5"/>
        <v>0</v>
      </c>
      <c r="AN8" s="34">
        <f t="shared" si="5"/>
        <v>0</v>
      </c>
      <c r="AO8" s="34">
        <f t="shared" si="5"/>
        <v>0</v>
      </c>
      <c r="AP8" s="34">
        <f t="shared" si="5"/>
        <v>0</v>
      </c>
      <c r="AQ8" s="34">
        <f t="shared" si="5"/>
        <v>0</v>
      </c>
      <c r="AR8" s="34">
        <f t="shared" si="5"/>
        <v>0</v>
      </c>
      <c r="AS8" s="34">
        <f t="shared" si="5"/>
        <v>0</v>
      </c>
      <c r="AT8" s="34">
        <f t="shared" si="5"/>
        <v>0</v>
      </c>
      <c r="AU8" s="34">
        <f t="shared" si="5"/>
        <v>0</v>
      </c>
      <c r="AV8" s="34">
        <f t="shared" si="5"/>
        <v>0</v>
      </c>
      <c r="AW8" s="34">
        <f t="shared" si="5"/>
        <v>0</v>
      </c>
      <c r="AX8" s="34">
        <f t="shared" si="5"/>
        <v>0</v>
      </c>
      <c r="AY8" s="34">
        <f t="shared" si="5"/>
        <v>0</v>
      </c>
      <c r="AZ8" s="34">
        <f t="shared" si="5"/>
        <v>0</v>
      </c>
      <c r="BA8" s="34">
        <f t="shared" si="5"/>
        <v>0</v>
      </c>
    </row>
    <row r="9" spans="1:53" x14ac:dyDescent="0.2">
      <c r="A9" s="1" t="s">
        <v>123</v>
      </c>
      <c r="B9" s="34">
        <f t="shared" ref="B9" si="6">B6</f>
        <v>2.2245214692188309E-6</v>
      </c>
      <c r="C9" s="34">
        <f t="shared" si="3"/>
        <v>2.2245214692188309E-6</v>
      </c>
      <c r="D9" s="34">
        <f t="shared" si="5"/>
        <v>2.2245214692188309E-6</v>
      </c>
      <c r="E9" s="34">
        <f t="shared" si="5"/>
        <v>2.2245214692188309E-6</v>
      </c>
      <c r="F9" s="34">
        <f t="shared" si="5"/>
        <v>2.2245214692188309E-6</v>
      </c>
      <c r="G9" s="34">
        <f t="shared" si="5"/>
        <v>2.2245214692188309E-6</v>
      </c>
      <c r="H9" s="34">
        <f t="shared" si="5"/>
        <v>2.2245214692188309E-6</v>
      </c>
      <c r="I9" s="34">
        <f t="shared" si="5"/>
        <v>2.2245214692188309E-6</v>
      </c>
      <c r="J9" s="34">
        <f t="shared" si="5"/>
        <v>2.2245214692188309E-6</v>
      </c>
      <c r="K9" s="34">
        <f t="shared" si="5"/>
        <v>2.2245214692188309E-6</v>
      </c>
      <c r="L9" s="34">
        <f t="shared" si="5"/>
        <v>2.2245214692188309E-6</v>
      </c>
      <c r="M9" s="34">
        <f t="shared" si="5"/>
        <v>2.2245214692188309E-6</v>
      </c>
      <c r="N9" s="34">
        <f t="shared" si="5"/>
        <v>2.2245214692188309E-6</v>
      </c>
      <c r="O9" s="34">
        <f t="shared" si="5"/>
        <v>2.2245214692188309E-6</v>
      </c>
      <c r="P9" s="34">
        <f t="shared" si="5"/>
        <v>2.2245214692188309E-6</v>
      </c>
      <c r="Q9" s="34">
        <f t="shared" si="5"/>
        <v>2.2245214692188309E-6</v>
      </c>
      <c r="R9" s="34">
        <f t="shared" si="5"/>
        <v>2.2245214692188309E-6</v>
      </c>
      <c r="S9" s="34">
        <f t="shared" si="5"/>
        <v>2.2245214692188309E-6</v>
      </c>
      <c r="T9" s="34">
        <f t="shared" si="5"/>
        <v>2.2245214692188309E-6</v>
      </c>
      <c r="U9" s="34">
        <f t="shared" si="5"/>
        <v>2.2245214692188309E-6</v>
      </c>
      <c r="V9" s="34">
        <f t="shared" si="5"/>
        <v>2.2245214692188309E-6</v>
      </c>
      <c r="W9" s="34">
        <f t="shared" si="5"/>
        <v>2.2245214692188309E-6</v>
      </c>
      <c r="X9" s="34">
        <f t="shared" si="5"/>
        <v>2.2245214692188309E-6</v>
      </c>
      <c r="Y9" s="34">
        <f t="shared" si="5"/>
        <v>2.2245214692188309E-6</v>
      </c>
      <c r="Z9" s="34">
        <f t="shared" si="5"/>
        <v>2.2245214692188309E-6</v>
      </c>
      <c r="AA9" s="34">
        <f t="shared" si="5"/>
        <v>2.2245214692188309E-6</v>
      </c>
      <c r="AB9" s="34">
        <f t="shared" si="5"/>
        <v>2.2245214692188309E-6</v>
      </c>
      <c r="AC9" s="34">
        <f t="shared" si="5"/>
        <v>2.2245214692188309E-6</v>
      </c>
      <c r="AD9" s="34">
        <f t="shared" si="5"/>
        <v>2.2245214692188309E-6</v>
      </c>
      <c r="AE9" s="34">
        <f t="shared" si="5"/>
        <v>2.2245214692188309E-6</v>
      </c>
      <c r="AF9" s="34">
        <f t="shared" si="5"/>
        <v>2.2245214692188309E-6</v>
      </c>
      <c r="AG9" s="34">
        <f t="shared" si="5"/>
        <v>2.2245214692188309E-6</v>
      </c>
      <c r="AH9" s="34">
        <f t="shared" si="5"/>
        <v>2.2245214692188309E-6</v>
      </c>
      <c r="AI9" s="34">
        <f t="shared" si="5"/>
        <v>2.2245214692188309E-6</v>
      </c>
      <c r="AJ9" s="34">
        <f t="shared" si="5"/>
        <v>2.2245214692188309E-6</v>
      </c>
      <c r="AK9" s="34">
        <f t="shared" si="5"/>
        <v>2.2245214692188309E-6</v>
      </c>
      <c r="AL9" s="34">
        <f t="shared" si="5"/>
        <v>2.2245214692188309E-6</v>
      </c>
      <c r="AM9" s="34">
        <f t="shared" si="5"/>
        <v>2.2245214692188309E-6</v>
      </c>
      <c r="AN9" s="34">
        <f t="shared" si="5"/>
        <v>2.2245214692188309E-6</v>
      </c>
      <c r="AO9" s="34">
        <f t="shared" si="5"/>
        <v>2.2245214692188309E-6</v>
      </c>
      <c r="AP9" s="34">
        <f t="shared" si="5"/>
        <v>2.2245214692188309E-6</v>
      </c>
      <c r="AQ9" s="34">
        <f t="shared" si="5"/>
        <v>2.2245214692188309E-6</v>
      </c>
      <c r="AR9" s="34">
        <f t="shared" si="5"/>
        <v>2.2245214692188309E-6</v>
      </c>
      <c r="AS9" s="34">
        <f t="shared" si="5"/>
        <v>2.2245214692188309E-6</v>
      </c>
      <c r="AT9" s="34">
        <f t="shared" si="5"/>
        <v>2.2245214692188309E-6</v>
      </c>
      <c r="AU9" s="34">
        <f t="shared" si="5"/>
        <v>2.2245214692188309E-6</v>
      </c>
      <c r="AV9" s="34">
        <f t="shared" si="5"/>
        <v>2.2245214692188309E-6</v>
      </c>
      <c r="AW9" s="34">
        <f t="shared" si="5"/>
        <v>2.2245214692188309E-6</v>
      </c>
      <c r="AX9" s="34">
        <f t="shared" si="5"/>
        <v>2.2245214692188309E-6</v>
      </c>
      <c r="AY9" s="34">
        <f t="shared" si="5"/>
        <v>2.2245214692188309E-6</v>
      </c>
      <c r="AZ9" s="34">
        <f t="shared" si="5"/>
        <v>2.2245214692188309E-6</v>
      </c>
      <c r="BA9" s="34">
        <f t="shared" si="5"/>
        <v>2.2245214692188309E-6</v>
      </c>
    </row>
    <row r="11" spans="1:53" x14ac:dyDescent="0.2">
      <c r="B11" s="30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f>0.0000000000163</f>
        <v>1.6300000000000001E-11</v>
      </c>
      <c r="C3" s="34">
        <f t="shared" ref="C3:R9" si="2">B3</f>
        <v>1.6300000000000001E-11</v>
      </c>
      <c r="D3" s="34">
        <f t="shared" si="2"/>
        <v>1.6300000000000001E-11</v>
      </c>
      <c r="E3" s="34">
        <f t="shared" si="2"/>
        <v>1.6300000000000001E-11</v>
      </c>
      <c r="F3" s="34">
        <f t="shared" si="2"/>
        <v>1.6300000000000001E-11</v>
      </c>
      <c r="G3" s="34">
        <f t="shared" si="2"/>
        <v>1.6300000000000001E-11</v>
      </c>
      <c r="H3" s="34">
        <f t="shared" si="2"/>
        <v>1.6300000000000001E-11</v>
      </c>
      <c r="I3" s="34">
        <f t="shared" si="2"/>
        <v>1.6300000000000001E-11</v>
      </c>
      <c r="J3" s="34">
        <f t="shared" si="2"/>
        <v>1.6300000000000001E-11</v>
      </c>
      <c r="K3" s="34">
        <f t="shared" si="2"/>
        <v>1.6300000000000001E-11</v>
      </c>
      <c r="L3" s="34">
        <f t="shared" si="2"/>
        <v>1.6300000000000001E-11</v>
      </c>
      <c r="M3" s="34">
        <f t="shared" si="2"/>
        <v>1.6300000000000001E-11</v>
      </c>
      <c r="N3" s="34">
        <f t="shared" si="2"/>
        <v>1.6300000000000001E-11</v>
      </c>
      <c r="O3" s="34">
        <f t="shared" si="2"/>
        <v>1.6300000000000001E-11</v>
      </c>
      <c r="P3" s="34">
        <f t="shared" si="2"/>
        <v>1.6300000000000001E-11</v>
      </c>
      <c r="Q3" s="34">
        <f t="shared" si="2"/>
        <v>1.6300000000000001E-11</v>
      </c>
      <c r="R3" s="34">
        <f t="shared" si="2"/>
        <v>1.6300000000000001E-11</v>
      </c>
      <c r="S3" s="34">
        <f t="shared" si="1"/>
        <v>1.6300000000000001E-11</v>
      </c>
      <c r="T3" s="34">
        <f t="shared" si="1"/>
        <v>1.6300000000000001E-11</v>
      </c>
      <c r="U3" s="34">
        <f t="shared" si="1"/>
        <v>1.6300000000000001E-11</v>
      </c>
      <c r="V3" s="34">
        <f t="shared" si="1"/>
        <v>1.6300000000000001E-11</v>
      </c>
      <c r="W3" s="34">
        <f t="shared" si="1"/>
        <v>1.6300000000000001E-11</v>
      </c>
      <c r="X3" s="34">
        <f t="shared" si="1"/>
        <v>1.6300000000000001E-11</v>
      </c>
      <c r="Y3" s="34">
        <f t="shared" si="1"/>
        <v>1.6300000000000001E-11</v>
      </c>
      <c r="Z3" s="34">
        <f t="shared" si="1"/>
        <v>1.6300000000000001E-11</v>
      </c>
      <c r="AA3" s="34">
        <f t="shared" si="1"/>
        <v>1.6300000000000001E-11</v>
      </c>
      <c r="AB3" s="34">
        <f t="shared" si="1"/>
        <v>1.6300000000000001E-11</v>
      </c>
      <c r="AC3" s="34">
        <f t="shared" si="1"/>
        <v>1.6300000000000001E-11</v>
      </c>
      <c r="AD3" s="34">
        <f t="shared" si="1"/>
        <v>1.6300000000000001E-11</v>
      </c>
      <c r="AE3" s="34">
        <f t="shared" si="1"/>
        <v>1.6300000000000001E-11</v>
      </c>
      <c r="AF3" s="34">
        <f t="shared" si="1"/>
        <v>1.6300000000000001E-11</v>
      </c>
      <c r="AG3" s="34">
        <f t="shared" si="1"/>
        <v>1.6300000000000001E-11</v>
      </c>
      <c r="AH3" s="34">
        <f t="shared" si="1"/>
        <v>1.6300000000000001E-11</v>
      </c>
      <c r="AI3" s="34">
        <f t="shared" si="1"/>
        <v>1.6300000000000001E-11</v>
      </c>
      <c r="AJ3" s="34">
        <f t="shared" si="1"/>
        <v>1.6300000000000001E-11</v>
      </c>
      <c r="AK3" s="34">
        <f t="shared" si="1"/>
        <v>1.6300000000000001E-11</v>
      </c>
      <c r="AL3" s="34">
        <f t="shared" si="1"/>
        <v>1.6300000000000001E-11</v>
      </c>
      <c r="AM3" s="34">
        <f t="shared" si="1"/>
        <v>1.6300000000000001E-11</v>
      </c>
      <c r="AN3" s="34">
        <f t="shared" si="1"/>
        <v>1.6300000000000001E-11</v>
      </c>
      <c r="AO3" s="34">
        <f t="shared" si="1"/>
        <v>1.6300000000000001E-11</v>
      </c>
      <c r="AP3" s="34">
        <f t="shared" si="1"/>
        <v>1.6300000000000001E-11</v>
      </c>
      <c r="AQ3" s="34">
        <f t="shared" si="1"/>
        <v>1.6300000000000001E-11</v>
      </c>
      <c r="AR3" s="34">
        <f t="shared" si="1"/>
        <v>1.6300000000000001E-11</v>
      </c>
      <c r="AS3" s="34">
        <f t="shared" si="1"/>
        <v>1.6300000000000001E-11</v>
      </c>
      <c r="AT3" s="34">
        <f t="shared" si="1"/>
        <v>1.6300000000000001E-11</v>
      </c>
      <c r="AU3" s="34">
        <f t="shared" si="1"/>
        <v>1.6300000000000001E-11</v>
      </c>
      <c r="AV3" s="34">
        <f t="shared" si="1"/>
        <v>1.6300000000000001E-11</v>
      </c>
      <c r="AW3" s="34">
        <f t="shared" si="1"/>
        <v>1.6300000000000001E-11</v>
      </c>
      <c r="AX3" s="34">
        <f t="shared" si="1"/>
        <v>1.6300000000000001E-11</v>
      </c>
      <c r="AY3" s="34">
        <f t="shared" si="1"/>
        <v>1.6300000000000001E-11</v>
      </c>
      <c r="AZ3" s="34">
        <f t="shared" si="1"/>
        <v>1.6300000000000001E-11</v>
      </c>
      <c r="BA3" s="34">
        <f t="shared" si="1"/>
        <v>1.6300000000000001E-11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f t="shared" ref="B6" si="3">B3</f>
        <v>1.6300000000000001E-11</v>
      </c>
      <c r="C6" s="34">
        <f t="shared" si="2"/>
        <v>1.6300000000000001E-11</v>
      </c>
      <c r="D6" s="34">
        <f t="shared" si="1"/>
        <v>1.6300000000000001E-11</v>
      </c>
      <c r="E6" s="34">
        <f t="shared" si="1"/>
        <v>1.6300000000000001E-11</v>
      </c>
      <c r="F6" s="34">
        <f t="shared" si="1"/>
        <v>1.6300000000000001E-11</v>
      </c>
      <c r="G6" s="34">
        <f t="shared" si="1"/>
        <v>1.6300000000000001E-11</v>
      </c>
      <c r="H6" s="34">
        <f t="shared" si="1"/>
        <v>1.6300000000000001E-11</v>
      </c>
      <c r="I6" s="34">
        <f t="shared" si="1"/>
        <v>1.6300000000000001E-11</v>
      </c>
      <c r="J6" s="34">
        <f t="shared" si="1"/>
        <v>1.6300000000000001E-11</v>
      </c>
      <c r="K6" s="34">
        <f t="shared" si="1"/>
        <v>1.6300000000000001E-11</v>
      </c>
      <c r="L6" s="34">
        <f t="shared" si="1"/>
        <v>1.6300000000000001E-11</v>
      </c>
      <c r="M6" s="34">
        <f t="shared" si="1"/>
        <v>1.6300000000000001E-11</v>
      </c>
      <c r="N6" s="34">
        <f t="shared" si="1"/>
        <v>1.6300000000000001E-11</v>
      </c>
      <c r="O6" s="34">
        <f t="shared" si="1"/>
        <v>1.6300000000000001E-11</v>
      </c>
      <c r="P6" s="34">
        <f t="shared" si="1"/>
        <v>1.6300000000000001E-11</v>
      </c>
      <c r="Q6" s="34">
        <f t="shared" si="1"/>
        <v>1.6300000000000001E-11</v>
      </c>
      <c r="R6" s="34">
        <f t="shared" si="1"/>
        <v>1.6300000000000001E-11</v>
      </c>
      <c r="S6" s="34">
        <f t="shared" si="1"/>
        <v>1.6300000000000001E-11</v>
      </c>
      <c r="T6" s="34">
        <f t="shared" si="1"/>
        <v>1.6300000000000001E-11</v>
      </c>
      <c r="U6" s="34">
        <f t="shared" si="1"/>
        <v>1.6300000000000001E-11</v>
      </c>
      <c r="V6" s="34">
        <f t="shared" si="1"/>
        <v>1.6300000000000001E-11</v>
      </c>
      <c r="W6" s="34">
        <f t="shared" si="1"/>
        <v>1.6300000000000001E-11</v>
      </c>
      <c r="X6" s="34">
        <f t="shared" si="1"/>
        <v>1.6300000000000001E-11</v>
      </c>
      <c r="Y6" s="34">
        <f t="shared" si="1"/>
        <v>1.6300000000000001E-11</v>
      </c>
      <c r="Z6" s="34">
        <f t="shared" si="1"/>
        <v>1.6300000000000001E-11</v>
      </c>
      <c r="AA6" s="34">
        <f t="shared" si="1"/>
        <v>1.6300000000000001E-11</v>
      </c>
      <c r="AB6" s="34">
        <f t="shared" si="1"/>
        <v>1.6300000000000001E-11</v>
      </c>
      <c r="AC6" s="34">
        <f t="shared" si="1"/>
        <v>1.6300000000000001E-11</v>
      </c>
      <c r="AD6" s="34">
        <f t="shared" si="1"/>
        <v>1.6300000000000001E-11</v>
      </c>
      <c r="AE6" s="34">
        <f t="shared" si="1"/>
        <v>1.6300000000000001E-11</v>
      </c>
      <c r="AF6" s="34">
        <f t="shared" si="1"/>
        <v>1.6300000000000001E-11</v>
      </c>
      <c r="AG6" s="34">
        <f t="shared" si="1"/>
        <v>1.6300000000000001E-11</v>
      </c>
      <c r="AH6" s="34">
        <f t="shared" si="1"/>
        <v>1.6300000000000001E-11</v>
      </c>
      <c r="AI6" s="34">
        <f t="shared" si="1"/>
        <v>1.6300000000000001E-11</v>
      </c>
      <c r="AJ6" s="34">
        <f t="shared" si="1"/>
        <v>1.6300000000000001E-11</v>
      </c>
      <c r="AK6" s="34">
        <f t="shared" si="1"/>
        <v>1.6300000000000001E-11</v>
      </c>
      <c r="AL6" s="34">
        <f t="shared" si="1"/>
        <v>1.6300000000000001E-11</v>
      </c>
      <c r="AM6" s="34">
        <f t="shared" si="1"/>
        <v>1.6300000000000001E-11</v>
      </c>
      <c r="AN6" s="34">
        <f t="shared" si="1"/>
        <v>1.6300000000000001E-11</v>
      </c>
      <c r="AO6" s="34">
        <f t="shared" si="1"/>
        <v>1.6300000000000001E-11</v>
      </c>
      <c r="AP6" s="34">
        <f t="shared" si="1"/>
        <v>1.6300000000000001E-11</v>
      </c>
      <c r="AQ6" s="34">
        <f t="shared" si="1"/>
        <v>1.6300000000000001E-11</v>
      </c>
      <c r="AR6" s="34">
        <f t="shared" si="1"/>
        <v>1.6300000000000001E-11</v>
      </c>
      <c r="AS6" s="34">
        <f t="shared" si="1"/>
        <v>1.6300000000000001E-11</v>
      </c>
      <c r="AT6" s="34">
        <f t="shared" si="1"/>
        <v>1.6300000000000001E-11</v>
      </c>
      <c r="AU6" s="34">
        <f t="shared" si="1"/>
        <v>1.6300000000000001E-11</v>
      </c>
      <c r="AV6" s="34">
        <f t="shared" si="1"/>
        <v>1.6300000000000001E-11</v>
      </c>
      <c r="AW6" s="34">
        <f t="shared" si="1"/>
        <v>1.6300000000000001E-11</v>
      </c>
      <c r="AX6" s="34">
        <f t="shared" si="1"/>
        <v>1.6300000000000001E-11</v>
      </c>
      <c r="AY6" s="34">
        <f t="shared" si="1"/>
        <v>1.6300000000000001E-11</v>
      </c>
      <c r="AZ6" s="34">
        <f t="shared" si="1"/>
        <v>1.6300000000000001E-11</v>
      </c>
      <c r="BA6" s="34">
        <f t="shared" si="1"/>
        <v>1.6300000000000001E-11</v>
      </c>
    </row>
    <row r="7" spans="1:53" x14ac:dyDescent="0.2">
      <c r="A7" s="1" t="s">
        <v>121</v>
      </c>
      <c r="B7" s="34">
        <f t="shared" ref="B7" si="4">B3</f>
        <v>1.6300000000000001E-11</v>
      </c>
      <c r="C7" s="34">
        <f t="shared" si="2"/>
        <v>1.6300000000000001E-11</v>
      </c>
      <c r="D7" s="34">
        <f t="shared" si="1"/>
        <v>1.6300000000000001E-11</v>
      </c>
      <c r="E7" s="34">
        <f t="shared" si="1"/>
        <v>1.6300000000000001E-11</v>
      </c>
      <c r="F7" s="34">
        <f t="shared" si="1"/>
        <v>1.6300000000000001E-11</v>
      </c>
      <c r="G7" s="34">
        <f t="shared" si="1"/>
        <v>1.6300000000000001E-11</v>
      </c>
      <c r="H7" s="34">
        <f t="shared" si="1"/>
        <v>1.6300000000000001E-11</v>
      </c>
      <c r="I7" s="34">
        <f t="shared" si="1"/>
        <v>1.6300000000000001E-11</v>
      </c>
      <c r="J7" s="34">
        <f t="shared" si="1"/>
        <v>1.6300000000000001E-11</v>
      </c>
      <c r="K7" s="34">
        <f t="shared" si="1"/>
        <v>1.6300000000000001E-11</v>
      </c>
      <c r="L7" s="34">
        <f t="shared" si="1"/>
        <v>1.6300000000000001E-11</v>
      </c>
      <c r="M7" s="34">
        <f t="shared" si="1"/>
        <v>1.6300000000000001E-11</v>
      </c>
      <c r="N7" s="34">
        <f t="shared" si="1"/>
        <v>1.6300000000000001E-11</v>
      </c>
      <c r="O7" s="34">
        <f t="shared" si="1"/>
        <v>1.6300000000000001E-11</v>
      </c>
      <c r="P7" s="34">
        <f t="shared" si="1"/>
        <v>1.6300000000000001E-11</v>
      </c>
      <c r="Q7" s="34">
        <f t="shared" si="1"/>
        <v>1.6300000000000001E-11</v>
      </c>
      <c r="R7" s="34">
        <f t="shared" si="1"/>
        <v>1.6300000000000001E-11</v>
      </c>
      <c r="S7" s="34">
        <f t="shared" si="1"/>
        <v>1.6300000000000001E-11</v>
      </c>
      <c r="T7" s="34">
        <f t="shared" si="1"/>
        <v>1.6300000000000001E-11</v>
      </c>
      <c r="U7" s="34">
        <f t="shared" si="1"/>
        <v>1.6300000000000001E-11</v>
      </c>
      <c r="V7" s="34">
        <f t="shared" si="1"/>
        <v>1.6300000000000001E-11</v>
      </c>
      <c r="W7" s="34">
        <f t="shared" si="1"/>
        <v>1.6300000000000001E-11</v>
      </c>
      <c r="X7" s="34">
        <f t="shared" ref="D7:BA9" si="5">W7</f>
        <v>1.6300000000000001E-11</v>
      </c>
      <c r="Y7" s="34">
        <f t="shared" si="5"/>
        <v>1.6300000000000001E-11</v>
      </c>
      <c r="Z7" s="34">
        <f t="shared" si="5"/>
        <v>1.6300000000000001E-11</v>
      </c>
      <c r="AA7" s="34">
        <f t="shared" si="5"/>
        <v>1.6300000000000001E-11</v>
      </c>
      <c r="AB7" s="34">
        <f t="shared" si="5"/>
        <v>1.6300000000000001E-11</v>
      </c>
      <c r="AC7" s="34">
        <f t="shared" si="5"/>
        <v>1.6300000000000001E-11</v>
      </c>
      <c r="AD7" s="34">
        <f t="shared" si="5"/>
        <v>1.6300000000000001E-11</v>
      </c>
      <c r="AE7" s="34">
        <f t="shared" si="5"/>
        <v>1.6300000000000001E-11</v>
      </c>
      <c r="AF7" s="34">
        <f t="shared" si="5"/>
        <v>1.6300000000000001E-11</v>
      </c>
      <c r="AG7" s="34">
        <f t="shared" si="5"/>
        <v>1.6300000000000001E-11</v>
      </c>
      <c r="AH7" s="34">
        <f t="shared" si="5"/>
        <v>1.6300000000000001E-11</v>
      </c>
      <c r="AI7" s="34">
        <f t="shared" si="5"/>
        <v>1.6300000000000001E-11</v>
      </c>
      <c r="AJ7" s="34">
        <f t="shared" si="5"/>
        <v>1.6300000000000001E-11</v>
      </c>
      <c r="AK7" s="34">
        <f t="shared" si="5"/>
        <v>1.6300000000000001E-11</v>
      </c>
      <c r="AL7" s="34">
        <f t="shared" si="5"/>
        <v>1.6300000000000001E-11</v>
      </c>
      <c r="AM7" s="34">
        <f t="shared" si="5"/>
        <v>1.6300000000000001E-11</v>
      </c>
      <c r="AN7" s="34">
        <f t="shared" si="5"/>
        <v>1.6300000000000001E-11</v>
      </c>
      <c r="AO7" s="34">
        <f t="shared" si="5"/>
        <v>1.6300000000000001E-11</v>
      </c>
      <c r="AP7" s="34">
        <f t="shared" si="5"/>
        <v>1.6300000000000001E-11</v>
      </c>
      <c r="AQ7" s="34">
        <f t="shared" si="5"/>
        <v>1.6300000000000001E-11</v>
      </c>
      <c r="AR7" s="34">
        <f t="shared" si="5"/>
        <v>1.6300000000000001E-11</v>
      </c>
      <c r="AS7" s="34">
        <f t="shared" si="5"/>
        <v>1.6300000000000001E-11</v>
      </c>
      <c r="AT7" s="34">
        <f t="shared" si="5"/>
        <v>1.6300000000000001E-11</v>
      </c>
      <c r="AU7" s="34">
        <f t="shared" si="5"/>
        <v>1.6300000000000001E-11</v>
      </c>
      <c r="AV7" s="34">
        <f t="shared" si="5"/>
        <v>1.6300000000000001E-11</v>
      </c>
      <c r="AW7" s="34">
        <f t="shared" si="5"/>
        <v>1.6300000000000001E-11</v>
      </c>
      <c r="AX7" s="34">
        <f t="shared" si="5"/>
        <v>1.6300000000000001E-11</v>
      </c>
      <c r="AY7" s="34">
        <f t="shared" si="5"/>
        <v>1.6300000000000001E-11</v>
      </c>
      <c r="AZ7" s="34">
        <f t="shared" si="5"/>
        <v>1.6300000000000001E-11</v>
      </c>
      <c r="BA7" s="34">
        <f t="shared" si="5"/>
        <v>1.6300000000000001E-11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5"/>
        <v>0</v>
      </c>
      <c r="E8" s="34">
        <f t="shared" si="5"/>
        <v>0</v>
      </c>
      <c r="F8" s="34">
        <f t="shared" si="5"/>
        <v>0</v>
      </c>
      <c r="G8" s="34">
        <f t="shared" si="5"/>
        <v>0</v>
      </c>
      <c r="H8" s="34">
        <f t="shared" si="5"/>
        <v>0</v>
      </c>
      <c r="I8" s="34">
        <f t="shared" si="5"/>
        <v>0</v>
      </c>
      <c r="J8" s="34">
        <f t="shared" si="5"/>
        <v>0</v>
      </c>
      <c r="K8" s="34">
        <f t="shared" si="5"/>
        <v>0</v>
      </c>
      <c r="L8" s="34">
        <f t="shared" si="5"/>
        <v>0</v>
      </c>
      <c r="M8" s="34">
        <f t="shared" si="5"/>
        <v>0</v>
      </c>
      <c r="N8" s="34">
        <f t="shared" si="5"/>
        <v>0</v>
      </c>
      <c r="O8" s="34">
        <f t="shared" si="5"/>
        <v>0</v>
      </c>
      <c r="P8" s="34">
        <f t="shared" si="5"/>
        <v>0</v>
      </c>
      <c r="Q8" s="34">
        <f t="shared" si="5"/>
        <v>0</v>
      </c>
      <c r="R8" s="34">
        <f t="shared" si="5"/>
        <v>0</v>
      </c>
      <c r="S8" s="34">
        <f t="shared" si="5"/>
        <v>0</v>
      </c>
      <c r="T8" s="34">
        <f t="shared" si="5"/>
        <v>0</v>
      </c>
      <c r="U8" s="34">
        <f t="shared" si="5"/>
        <v>0</v>
      </c>
      <c r="V8" s="34">
        <f t="shared" si="5"/>
        <v>0</v>
      </c>
      <c r="W8" s="34">
        <f t="shared" si="5"/>
        <v>0</v>
      </c>
      <c r="X8" s="34">
        <f t="shared" si="5"/>
        <v>0</v>
      </c>
      <c r="Y8" s="34">
        <f t="shared" si="5"/>
        <v>0</v>
      </c>
      <c r="Z8" s="34">
        <f t="shared" si="5"/>
        <v>0</v>
      </c>
      <c r="AA8" s="34">
        <f t="shared" si="5"/>
        <v>0</v>
      </c>
      <c r="AB8" s="34">
        <f t="shared" si="5"/>
        <v>0</v>
      </c>
      <c r="AC8" s="34">
        <f t="shared" si="5"/>
        <v>0</v>
      </c>
      <c r="AD8" s="34">
        <f t="shared" si="5"/>
        <v>0</v>
      </c>
      <c r="AE8" s="34">
        <f t="shared" si="5"/>
        <v>0</v>
      </c>
      <c r="AF8" s="34">
        <f t="shared" si="5"/>
        <v>0</v>
      </c>
      <c r="AG8" s="34">
        <f t="shared" si="5"/>
        <v>0</v>
      </c>
      <c r="AH8" s="34">
        <f t="shared" si="5"/>
        <v>0</v>
      </c>
      <c r="AI8" s="34">
        <f t="shared" si="5"/>
        <v>0</v>
      </c>
      <c r="AJ8" s="34">
        <f t="shared" si="5"/>
        <v>0</v>
      </c>
      <c r="AK8" s="34">
        <f t="shared" si="5"/>
        <v>0</v>
      </c>
      <c r="AL8" s="34">
        <f t="shared" si="5"/>
        <v>0</v>
      </c>
      <c r="AM8" s="34">
        <f t="shared" si="5"/>
        <v>0</v>
      </c>
      <c r="AN8" s="34">
        <f t="shared" si="5"/>
        <v>0</v>
      </c>
      <c r="AO8" s="34">
        <f t="shared" si="5"/>
        <v>0</v>
      </c>
      <c r="AP8" s="34">
        <f t="shared" si="5"/>
        <v>0</v>
      </c>
      <c r="AQ8" s="34">
        <f t="shared" si="5"/>
        <v>0</v>
      </c>
      <c r="AR8" s="34">
        <f t="shared" si="5"/>
        <v>0</v>
      </c>
      <c r="AS8" s="34">
        <f t="shared" si="5"/>
        <v>0</v>
      </c>
      <c r="AT8" s="34">
        <f t="shared" si="5"/>
        <v>0</v>
      </c>
      <c r="AU8" s="34">
        <f t="shared" si="5"/>
        <v>0</v>
      </c>
      <c r="AV8" s="34">
        <f t="shared" si="5"/>
        <v>0</v>
      </c>
      <c r="AW8" s="34">
        <f t="shared" si="5"/>
        <v>0</v>
      </c>
      <c r="AX8" s="34">
        <f t="shared" si="5"/>
        <v>0</v>
      </c>
      <c r="AY8" s="34">
        <f t="shared" si="5"/>
        <v>0</v>
      </c>
      <c r="AZ8" s="34">
        <f t="shared" si="5"/>
        <v>0</v>
      </c>
      <c r="BA8" s="34">
        <f t="shared" si="5"/>
        <v>0</v>
      </c>
    </row>
    <row r="9" spans="1:53" x14ac:dyDescent="0.2">
      <c r="A9" s="1" t="s">
        <v>123</v>
      </c>
      <c r="B9" s="34">
        <f t="shared" ref="B9" si="6">B6</f>
        <v>1.6300000000000001E-11</v>
      </c>
      <c r="C9" s="34">
        <f t="shared" si="2"/>
        <v>1.6300000000000001E-11</v>
      </c>
      <c r="D9" s="34">
        <f t="shared" si="5"/>
        <v>1.6300000000000001E-11</v>
      </c>
      <c r="E9" s="34">
        <f t="shared" si="5"/>
        <v>1.6300000000000001E-11</v>
      </c>
      <c r="F9" s="34">
        <f t="shared" si="5"/>
        <v>1.6300000000000001E-11</v>
      </c>
      <c r="G9" s="34">
        <f t="shared" si="5"/>
        <v>1.6300000000000001E-11</v>
      </c>
      <c r="H9" s="34">
        <f t="shared" si="5"/>
        <v>1.6300000000000001E-11</v>
      </c>
      <c r="I9" s="34">
        <f t="shared" si="5"/>
        <v>1.6300000000000001E-11</v>
      </c>
      <c r="J9" s="34">
        <f t="shared" si="5"/>
        <v>1.6300000000000001E-11</v>
      </c>
      <c r="K9" s="34">
        <f t="shared" si="5"/>
        <v>1.6300000000000001E-11</v>
      </c>
      <c r="L9" s="34">
        <f t="shared" si="5"/>
        <v>1.6300000000000001E-11</v>
      </c>
      <c r="M9" s="34">
        <f t="shared" si="5"/>
        <v>1.6300000000000001E-11</v>
      </c>
      <c r="N9" s="34">
        <f t="shared" si="5"/>
        <v>1.6300000000000001E-11</v>
      </c>
      <c r="O9" s="34">
        <f t="shared" si="5"/>
        <v>1.6300000000000001E-11</v>
      </c>
      <c r="P9" s="34">
        <f t="shared" si="5"/>
        <v>1.6300000000000001E-11</v>
      </c>
      <c r="Q9" s="34">
        <f t="shared" si="5"/>
        <v>1.6300000000000001E-11</v>
      </c>
      <c r="R9" s="34">
        <f t="shared" si="5"/>
        <v>1.6300000000000001E-11</v>
      </c>
      <c r="S9" s="34">
        <f t="shared" si="5"/>
        <v>1.6300000000000001E-11</v>
      </c>
      <c r="T9" s="34">
        <f t="shared" si="5"/>
        <v>1.6300000000000001E-11</v>
      </c>
      <c r="U9" s="34">
        <f t="shared" si="5"/>
        <v>1.6300000000000001E-11</v>
      </c>
      <c r="V9" s="34">
        <f t="shared" si="5"/>
        <v>1.6300000000000001E-11</v>
      </c>
      <c r="W9" s="34">
        <f t="shared" si="5"/>
        <v>1.6300000000000001E-11</v>
      </c>
      <c r="X9" s="34">
        <f t="shared" si="5"/>
        <v>1.6300000000000001E-11</v>
      </c>
      <c r="Y9" s="34">
        <f t="shared" si="5"/>
        <v>1.6300000000000001E-11</v>
      </c>
      <c r="Z9" s="34">
        <f t="shared" si="5"/>
        <v>1.6300000000000001E-11</v>
      </c>
      <c r="AA9" s="34">
        <f t="shared" si="5"/>
        <v>1.6300000000000001E-11</v>
      </c>
      <c r="AB9" s="34">
        <f t="shared" si="5"/>
        <v>1.6300000000000001E-11</v>
      </c>
      <c r="AC9" s="34">
        <f t="shared" si="5"/>
        <v>1.6300000000000001E-11</v>
      </c>
      <c r="AD9" s="34">
        <f t="shared" si="5"/>
        <v>1.6300000000000001E-11</v>
      </c>
      <c r="AE9" s="34">
        <f t="shared" si="5"/>
        <v>1.6300000000000001E-11</v>
      </c>
      <c r="AF9" s="34">
        <f t="shared" si="5"/>
        <v>1.6300000000000001E-11</v>
      </c>
      <c r="AG9" s="34">
        <f t="shared" si="5"/>
        <v>1.6300000000000001E-11</v>
      </c>
      <c r="AH9" s="34">
        <f t="shared" si="5"/>
        <v>1.6300000000000001E-11</v>
      </c>
      <c r="AI9" s="34">
        <f t="shared" si="5"/>
        <v>1.6300000000000001E-11</v>
      </c>
      <c r="AJ9" s="34">
        <f t="shared" si="5"/>
        <v>1.6300000000000001E-11</v>
      </c>
      <c r="AK9" s="34">
        <f t="shared" si="5"/>
        <v>1.6300000000000001E-11</v>
      </c>
      <c r="AL9" s="34">
        <f t="shared" si="5"/>
        <v>1.6300000000000001E-11</v>
      </c>
      <c r="AM9" s="34">
        <f t="shared" si="5"/>
        <v>1.6300000000000001E-11</v>
      </c>
      <c r="AN9" s="34">
        <f t="shared" si="5"/>
        <v>1.6300000000000001E-11</v>
      </c>
      <c r="AO9" s="34">
        <f t="shared" si="5"/>
        <v>1.6300000000000001E-11</v>
      </c>
      <c r="AP9" s="34">
        <f t="shared" si="5"/>
        <v>1.6300000000000001E-11</v>
      </c>
      <c r="AQ9" s="34">
        <f t="shared" si="5"/>
        <v>1.6300000000000001E-11</v>
      </c>
      <c r="AR9" s="34">
        <f t="shared" si="5"/>
        <v>1.6300000000000001E-11</v>
      </c>
      <c r="AS9" s="34">
        <f t="shared" si="5"/>
        <v>1.6300000000000001E-11</v>
      </c>
      <c r="AT9" s="34">
        <f t="shared" si="5"/>
        <v>1.6300000000000001E-11</v>
      </c>
      <c r="AU9" s="34">
        <f t="shared" si="5"/>
        <v>1.6300000000000001E-11</v>
      </c>
      <c r="AV9" s="34">
        <f t="shared" si="5"/>
        <v>1.6300000000000001E-11</v>
      </c>
      <c r="AW9" s="34">
        <f t="shared" si="5"/>
        <v>1.6300000000000001E-11</v>
      </c>
      <c r="AX9" s="34">
        <f t="shared" si="5"/>
        <v>1.6300000000000001E-11</v>
      </c>
      <c r="AY9" s="34">
        <f t="shared" si="5"/>
        <v>1.6300000000000001E-11</v>
      </c>
      <c r="AZ9" s="34">
        <f t="shared" si="5"/>
        <v>1.6300000000000001E-11</v>
      </c>
      <c r="BA9" s="34">
        <f t="shared" si="5"/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ID'!L8/10^6)*('Tax Percentages'!B7)</f>
        <v>2.53E-7</v>
      </c>
      <c r="C2" s="34">
        <f>B2</f>
        <v>2.53E-7</v>
      </c>
      <c r="D2" s="34">
        <f t="shared" ref="D2:BA7" si="1">C2</f>
        <v>2.53E-7</v>
      </c>
      <c r="E2" s="34">
        <f t="shared" si="1"/>
        <v>2.53E-7</v>
      </c>
      <c r="F2" s="34">
        <f t="shared" si="1"/>
        <v>2.53E-7</v>
      </c>
      <c r="G2" s="34">
        <f t="shared" si="1"/>
        <v>2.53E-7</v>
      </c>
      <c r="H2" s="34">
        <f t="shared" si="1"/>
        <v>2.53E-7</v>
      </c>
      <c r="I2" s="34">
        <f t="shared" si="1"/>
        <v>2.53E-7</v>
      </c>
      <c r="J2" s="34">
        <f t="shared" si="1"/>
        <v>2.53E-7</v>
      </c>
      <c r="K2" s="34">
        <f t="shared" si="1"/>
        <v>2.53E-7</v>
      </c>
      <c r="L2" s="34">
        <f t="shared" si="1"/>
        <v>2.53E-7</v>
      </c>
      <c r="M2" s="34">
        <f t="shared" si="1"/>
        <v>2.53E-7</v>
      </c>
      <c r="N2" s="34">
        <f t="shared" si="1"/>
        <v>2.53E-7</v>
      </c>
      <c r="O2" s="34">
        <f t="shared" si="1"/>
        <v>2.53E-7</v>
      </c>
      <c r="P2" s="34">
        <f t="shared" si="1"/>
        <v>2.53E-7</v>
      </c>
      <c r="Q2" s="34">
        <f t="shared" si="1"/>
        <v>2.53E-7</v>
      </c>
      <c r="R2" s="34">
        <f t="shared" si="1"/>
        <v>2.53E-7</v>
      </c>
      <c r="S2" s="34">
        <f t="shared" si="1"/>
        <v>2.53E-7</v>
      </c>
      <c r="T2" s="34">
        <f t="shared" si="1"/>
        <v>2.53E-7</v>
      </c>
      <c r="U2" s="34">
        <f t="shared" si="1"/>
        <v>2.53E-7</v>
      </c>
      <c r="V2" s="34">
        <f t="shared" si="1"/>
        <v>2.53E-7</v>
      </c>
      <c r="W2" s="34">
        <f t="shared" si="1"/>
        <v>2.53E-7</v>
      </c>
      <c r="X2" s="34">
        <f t="shared" si="1"/>
        <v>2.53E-7</v>
      </c>
      <c r="Y2" s="34">
        <f t="shared" si="1"/>
        <v>2.53E-7</v>
      </c>
      <c r="Z2" s="34">
        <f t="shared" si="1"/>
        <v>2.53E-7</v>
      </c>
      <c r="AA2" s="34">
        <f t="shared" si="1"/>
        <v>2.53E-7</v>
      </c>
      <c r="AB2" s="34">
        <f t="shared" si="1"/>
        <v>2.53E-7</v>
      </c>
      <c r="AC2" s="34">
        <f t="shared" si="1"/>
        <v>2.53E-7</v>
      </c>
      <c r="AD2" s="34">
        <f t="shared" si="1"/>
        <v>2.53E-7</v>
      </c>
      <c r="AE2" s="34">
        <f t="shared" si="1"/>
        <v>2.53E-7</v>
      </c>
      <c r="AF2" s="34">
        <f t="shared" si="1"/>
        <v>2.53E-7</v>
      </c>
      <c r="AG2" s="34">
        <f t="shared" si="1"/>
        <v>2.53E-7</v>
      </c>
      <c r="AH2" s="34">
        <f t="shared" si="1"/>
        <v>2.53E-7</v>
      </c>
      <c r="AI2" s="34">
        <f t="shared" si="1"/>
        <v>2.53E-7</v>
      </c>
      <c r="AJ2" s="34">
        <f t="shared" si="1"/>
        <v>2.53E-7</v>
      </c>
      <c r="AK2" s="34">
        <f t="shared" si="1"/>
        <v>2.53E-7</v>
      </c>
      <c r="AL2" s="34">
        <f t="shared" si="1"/>
        <v>2.53E-7</v>
      </c>
      <c r="AM2" s="34">
        <f t="shared" si="1"/>
        <v>2.53E-7</v>
      </c>
      <c r="AN2" s="34">
        <f t="shared" si="1"/>
        <v>2.53E-7</v>
      </c>
      <c r="AO2" s="34">
        <f t="shared" si="1"/>
        <v>2.53E-7</v>
      </c>
      <c r="AP2" s="34">
        <f t="shared" si="1"/>
        <v>2.53E-7</v>
      </c>
      <c r="AQ2" s="34">
        <f t="shared" si="1"/>
        <v>2.53E-7</v>
      </c>
      <c r="AR2" s="34">
        <f t="shared" si="1"/>
        <v>2.53E-7</v>
      </c>
      <c r="AS2" s="34">
        <f t="shared" si="1"/>
        <v>2.53E-7</v>
      </c>
      <c r="AT2" s="34">
        <f t="shared" si="1"/>
        <v>2.53E-7</v>
      </c>
      <c r="AU2" s="34">
        <f t="shared" si="1"/>
        <v>2.53E-7</v>
      </c>
      <c r="AV2" s="34">
        <f t="shared" si="1"/>
        <v>2.53E-7</v>
      </c>
      <c r="AW2" s="34">
        <f t="shared" si="1"/>
        <v>2.53E-7</v>
      </c>
      <c r="AX2" s="34">
        <f t="shared" si="1"/>
        <v>2.53E-7</v>
      </c>
      <c r="AY2" s="34">
        <f t="shared" si="1"/>
        <v>2.53E-7</v>
      </c>
      <c r="AZ2" s="34">
        <f t="shared" si="1"/>
        <v>2.53E-7</v>
      </c>
      <c r="BA2" s="34">
        <f t="shared" si="1"/>
        <v>2.53E-7</v>
      </c>
    </row>
    <row r="3" spans="1:53" x14ac:dyDescent="0.2">
      <c r="A3" s="1" t="s">
        <v>117</v>
      </c>
      <c r="B3" s="34">
        <f t="shared" ref="B3" si="2">B2</f>
        <v>2.53E-7</v>
      </c>
      <c r="C3" s="34">
        <f t="shared" ref="C3:R9" si="3">B3</f>
        <v>2.53E-7</v>
      </c>
      <c r="D3" s="34">
        <f t="shared" si="3"/>
        <v>2.53E-7</v>
      </c>
      <c r="E3" s="34">
        <f t="shared" si="3"/>
        <v>2.53E-7</v>
      </c>
      <c r="F3" s="34">
        <f t="shared" si="3"/>
        <v>2.53E-7</v>
      </c>
      <c r="G3" s="34">
        <f t="shared" si="3"/>
        <v>2.53E-7</v>
      </c>
      <c r="H3" s="34">
        <f t="shared" si="3"/>
        <v>2.53E-7</v>
      </c>
      <c r="I3" s="34">
        <f t="shared" si="3"/>
        <v>2.53E-7</v>
      </c>
      <c r="J3" s="34">
        <f t="shared" si="3"/>
        <v>2.53E-7</v>
      </c>
      <c r="K3" s="34">
        <f t="shared" si="3"/>
        <v>2.53E-7</v>
      </c>
      <c r="L3" s="34">
        <f t="shared" si="3"/>
        <v>2.53E-7</v>
      </c>
      <c r="M3" s="34">
        <f t="shared" si="3"/>
        <v>2.53E-7</v>
      </c>
      <c r="N3" s="34">
        <f t="shared" si="3"/>
        <v>2.53E-7</v>
      </c>
      <c r="O3" s="34">
        <f t="shared" si="3"/>
        <v>2.53E-7</v>
      </c>
      <c r="P3" s="34">
        <f t="shared" si="3"/>
        <v>2.53E-7</v>
      </c>
      <c r="Q3" s="34">
        <f t="shared" si="3"/>
        <v>2.53E-7</v>
      </c>
      <c r="R3" s="34">
        <f t="shared" si="3"/>
        <v>2.53E-7</v>
      </c>
      <c r="S3" s="34">
        <f t="shared" si="1"/>
        <v>2.53E-7</v>
      </c>
      <c r="T3" s="34">
        <f t="shared" si="1"/>
        <v>2.53E-7</v>
      </c>
      <c r="U3" s="34">
        <f t="shared" si="1"/>
        <v>2.53E-7</v>
      </c>
      <c r="V3" s="34">
        <f t="shared" si="1"/>
        <v>2.53E-7</v>
      </c>
      <c r="W3" s="34">
        <f t="shared" si="1"/>
        <v>2.53E-7</v>
      </c>
      <c r="X3" s="34">
        <f t="shared" si="1"/>
        <v>2.53E-7</v>
      </c>
      <c r="Y3" s="34">
        <f t="shared" si="1"/>
        <v>2.53E-7</v>
      </c>
      <c r="Z3" s="34">
        <f t="shared" si="1"/>
        <v>2.53E-7</v>
      </c>
      <c r="AA3" s="34">
        <f t="shared" si="1"/>
        <v>2.53E-7</v>
      </c>
      <c r="AB3" s="34">
        <f t="shared" si="1"/>
        <v>2.53E-7</v>
      </c>
      <c r="AC3" s="34">
        <f t="shared" si="1"/>
        <v>2.53E-7</v>
      </c>
      <c r="AD3" s="34">
        <f t="shared" si="1"/>
        <v>2.53E-7</v>
      </c>
      <c r="AE3" s="34">
        <f t="shared" si="1"/>
        <v>2.53E-7</v>
      </c>
      <c r="AF3" s="34">
        <f t="shared" si="1"/>
        <v>2.53E-7</v>
      </c>
      <c r="AG3" s="34">
        <f t="shared" si="1"/>
        <v>2.53E-7</v>
      </c>
      <c r="AH3" s="34">
        <f t="shared" si="1"/>
        <v>2.53E-7</v>
      </c>
      <c r="AI3" s="34">
        <f t="shared" si="1"/>
        <v>2.53E-7</v>
      </c>
      <c r="AJ3" s="34">
        <f t="shared" si="1"/>
        <v>2.53E-7</v>
      </c>
      <c r="AK3" s="34">
        <f t="shared" si="1"/>
        <v>2.53E-7</v>
      </c>
      <c r="AL3" s="34">
        <f t="shared" si="1"/>
        <v>2.53E-7</v>
      </c>
      <c r="AM3" s="34">
        <f t="shared" si="1"/>
        <v>2.53E-7</v>
      </c>
      <c r="AN3" s="34">
        <f t="shared" si="1"/>
        <v>2.53E-7</v>
      </c>
      <c r="AO3" s="34">
        <f t="shared" si="1"/>
        <v>2.53E-7</v>
      </c>
      <c r="AP3" s="34">
        <f t="shared" si="1"/>
        <v>2.53E-7</v>
      </c>
      <c r="AQ3" s="34">
        <f t="shared" si="1"/>
        <v>2.53E-7</v>
      </c>
      <c r="AR3" s="34">
        <f t="shared" si="1"/>
        <v>2.53E-7</v>
      </c>
      <c r="AS3" s="34">
        <f t="shared" si="1"/>
        <v>2.53E-7</v>
      </c>
      <c r="AT3" s="34">
        <f t="shared" si="1"/>
        <v>2.53E-7</v>
      </c>
      <c r="AU3" s="34">
        <f t="shared" si="1"/>
        <v>2.53E-7</v>
      </c>
      <c r="AV3" s="34">
        <f t="shared" si="1"/>
        <v>2.53E-7</v>
      </c>
      <c r="AW3" s="34">
        <f t="shared" si="1"/>
        <v>2.53E-7</v>
      </c>
      <c r="AX3" s="34">
        <f t="shared" si="1"/>
        <v>2.53E-7</v>
      </c>
      <c r="AY3" s="34">
        <f t="shared" si="1"/>
        <v>2.53E-7</v>
      </c>
      <c r="AZ3" s="34">
        <f t="shared" si="1"/>
        <v>2.53E-7</v>
      </c>
      <c r="BA3" s="34">
        <f t="shared" si="1"/>
        <v>2.53E-7</v>
      </c>
    </row>
    <row r="4" spans="1:53" x14ac:dyDescent="0.2">
      <c r="A4" s="1" t="s">
        <v>118</v>
      </c>
      <c r="B4" s="34">
        <f t="shared" ref="B4" si="4">B2</f>
        <v>2.53E-7</v>
      </c>
      <c r="C4" s="34">
        <f t="shared" si="3"/>
        <v>2.53E-7</v>
      </c>
      <c r="D4" s="34">
        <f t="shared" si="1"/>
        <v>2.53E-7</v>
      </c>
      <c r="E4" s="34">
        <f t="shared" si="1"/>
        <v>2.53E-7</v>
      </c>
      <c r="F4" s="34">
        <f t="shared" si="1"/>
        <v>2.53E-7</v>
      </c>
      <c r="G4" s="34">
        <f t="shared" si="1"/>
        <v>2.53E-7</v>
      </c>
      <c r="H4" s="34">
        <f t="shared" si="1"/>
        <v>2.53E-7</v>
      </c>
      <c r="I4" s="34">
        <f t="shared" si="1"/>
        <v>2.53E-7</v>
      </c>
      <c r="J4" s="34">
        <f t="shared" si="1"/>
        <v>2.53E-7</v>
      </c>
      <c r="K4" s="34">
        <f t="shared" si="1"/>
        <v>2.53E-7</v>
      </c>
      <c r="L4" s="34">
        <f t="shared" si="1"/>
        <v>2.53E-7</v>
      </c>
      <c r="M4" s="34">
        <f t="shared" si="1"/>
        <v>2.53E-7</v>
      </c>
      <c r="N4" s="34">
        <f t="shared" si="1"/>
        <v>2.53E-7</v>
      </c>
      <c r="O4" s="34">
        <f t="shared" si="1"/>
        <v>2.53E-7</v>
      </c>
      <c r="P4" s="34">
        <f t="shared" si="1"/>
        <v>2.53E-7</v>
      </c>
      <c r="Q4" s="34">
        <f t="shared" si="1"/>
        <v>2.53E-7</v>
      </c>
      <c r="R4" s="34">
        <f t="shared" si="1"/>
        <v>2.53E-7</v>
      </c>
      <c r="S4" s="34">
        <f t="shared" si="1"/>
        <v>2.53E-7</v>
      </c>
      <c r="T4" s="34">
        <f t="shared" si="1"/>
        <v>2.53E-7</v>
      </c>
      <c r="U4" s="34">
        <f t="shared" si="1"/>
        <v>2.53E-7</v>
      </c>
      <c r="V4" s="34">
        <f t="shared" si="1"/>
        <v>2.53E-7</v>
      </c>
      <c r="W4" s="34">
        <f t="shared" si="1"/>
        <v>2.53E-7</v>
      </c>
      <c r="X4" s="34">
        <f t="shared" si="1"/>
        <v>2.53E-7</v>
      </c>
      <c r="Y4" s="34">
        <f t="shared" si="1"/>
        <v>2.53E-7</v>
      </c>
      <c r="Z4" s="34">
        <f t="shared" si="1"/>
        <v>2.53E-7</v>
      </c>
      <c r="AA4" s="34">
        <f t="shared" si="1"/>
        <v>2.53E-7</v>
      </c>
      <c r="AB4" s="34">
        <f t="shared" si="1"/>
        <v>2.53E-7</v>
      </c>
      <c r="AC4" s="34">
        <f t="shared" si="1"/>
        <v>2.53E-7</v>
      </c>
      <c r="AD4" s="34">
        <f t="shared" si="1"/>
        <v>2.53E-7</v>
      </c>
      <c r="AE4" s="34">
        <f t="shared" si="1"/>
        <v>2.53E-7</v>
      </c>
      <c r="AF4" s="34">
        <f t="shared" si="1"/>
        <v>2.53E-7</v>
      </c>
      <c r="AG4" s="34">
        <f t="shared" si="1"/>
        <v>2.53E-7</v>
      </c>
      <c r="AH4" s="34">
        <f t="shared" si="1"/>
        <v>2.53E-7</v>
      </c>
      <c r="AI4" s="34">
        <f t="shared" si="1"/>
        <v>2.53E-7</v>
      </c>
      <c r="AJ4" s="34">
        <f t="shared" si="1"/>
        <v>2.53E-7</v>
      </c>
      <c r="AK4" s="34">
        <f t="shared" si="1"/>
        <v>2.53E-7</v>
      </c>
      <c r="AL4" s="34">
        <f t="shared" si="1"/>
        <v>2.53E-7</v>
      </c>
      <c r="AM4" s="34">
        <f t="shared" si="1"/>
        <v>2.53E-7</v>
      </c>
      <c r="AN4" s="34">
        <f t="shared" si="1"/>
        <v>2.53E-7</v>
      </c>
      <c r="AO4" s="34">
        <f t="shared" si="1"/>
        <v>2.53E-7</v>
      </c>
      <c r="AP4" s="34">
        <f t="shared" si="1"/>
        <v>2.53E-7</v>
      </c>
      <c r="AQ4" s="34">
        <f t="shared" si="1"/>
        <v>2.53E-7</v>
      </c>
      <c r="AR4" s="34">
        <f t="shared" si="1"/>
        <v>2.53E-7</v>
      </c>
      <c r="AS4" s="34">
        <f t="shared" si="1"/>
        <v>2.53E-7</v>
      </c>
      <c r="AT4" s="34">
        <f t="shared" si="1"/>
        <v>2.53E-7</v>
      </c>
      <c r="AU4" s="34">
        <f t="shared" si="1"/>
        <v>2.53E-7</v>
      </c>
      <c r="AV4" s="34">
        <f t="shared" si="1"/>
        <v>2.53E-7</v>
      </c>
      <c r="AW4" s="34">
        <f t="shared" si="1"/>
        <v>2.53E-7</v>
      </c>
      <c r="AX4" s="34">
        <f t="shared" si="1"/>
        <v>2.53E-7</v>
      </c>
      <c r="AY4" s="34">
        <f t="shared" si="1"/>
        <v>2.53E-7</v>
      </c>
      <c r="AZ4" s="34">
        <f t="shared" si="1"/>
        <v>2.53E-7</v>
      </c>
      <c r="BA4" s="34">
        <f t="shared" si="1"/>
        <v>2.53E-7</v>
      </c>
    </row>
    <row r="5" spans="1:53" x14ac:dyDescent="0.2">
      <c r="A5" s="1" t="s">
        <v>119</v>
      </c>
      <c r="B5" s="34">
        <f t="shared" ref="B5" si="5">B2</f>
        <v>2.53E-7</v>
      </c>
      <c r="C5" s="34">
        <f t="shared" si="3"/>
        <v>2.53E-7</v>
      </c>
      <c r="D5" s="34">
        <f t="shared" si="1"/>
        <v>2.53E-7</v>
      </c>
      <c r="E5" s="34">
        <f t="shared" si="1"/>
        <v>2.53E-7</v>
      </c>
      <c r="F5" s="34">
        <f t="shared" si="1"/>
        <v>2.53E-7</v>
      </c>
      <c r="G5" s="34">
        <f t="shared" si="1"/>
        <v>2.53E-7</v>
      </c>
      <c r="H5" s="34">
        <f t="shared" si="1"/>
        <v>2.53E-7</v>
      </c>
      <c r="I5" s="34">
        <f t="shared" si="1"/>
        <v>2.53E-7</v>
      </c>
      <c r="J5" s="34">
        <f t="shared" si="1"/>
        <v>2.53E-7</v>
      </c>
      <c r="K5" s="34">
        <f t="shared" si="1"/>
        <v>2.53E-7</v>
      </c>
      <c r="L5" s="34">
        <f t="shared" si="1"/>
        <v>2.53E-7</v>
      </c>
      <c r="M5" s="34">
        <f t="shared" si="1"/>
        <v>2.53E-7</v>
      </c>
      <c r="N5" s="34">
        <f t="shared" si="1"/>
        <v>2.53E-7</v>
      </c>
      <c r="O5" s="34">
        <f t="shared" si="1"/>
        <v>2.53E-7</v>
      </c>
      <c r="P5" s="34">
        <f t="shared" si="1"/>
        <v>2.53E-7</v>
      </c>
      <c r="Q5" s="34">
        <f t="shared" si="1"/>
        <v>2.53E-7</v>
      </c>
      <c r="R5" s="34">
        <f t="shared" si="1"/>
        <v>2.53E-7</v>
      </c>
      <c r="S5" s="34">
        <f t="shared" si="1"/>
        <v>2.53E-7</v>
      </c>
      <c r="T5" s="34">
        <f t="shared" si="1"/>
        <v>2.53E-7</v>
      </c>
      <c r="U5" s="34">
        <f t="shared" si="1"/>
        <v>2.53E-7</v>
      </c>
      <c r="V5" s="34">
        <f t="shared" si="1"/>
        <v>2.53E-7</v>
      </c>
      <c r="W5" s="34">
        <f t="shared" si="1"/>
        <v>2.53E-7</v>
      </c>
      <c r="X5" s="34">
        <f t="shared" si="1"/>
        <v>2.53E-7</v>
      </c>
      <c r="Y5" s="34">
        <f t="shared" si="1"/>
        <v>2.53E-7</v>
      </c>
      <c r="Z5" s="34">
        <f t="shared" si="1"/>
        <v>2.53E-7</v>
      </c>
      <c r="AA5" s="34">
        <f t="shared" si="1"/>
        <v>2.53E-7</v>
      </c>
      <c r="AB5" s="34">
        <f t="shared" si="1"/>
        <v>2.53E-7</v>
      </c>
      <c r="AC5" s="34">
        <f t="shared" si="1"/>
        <v>2.53E-7</v>
      </c>
      <c r="AD5" s="34">
        <f t="shared" si="1"/>
        <v>2.53E-7</v>
      </c>
      <c r="AE5" s="34">
        <f t="shared" si="1"/>
        <v>2.53E-7</v>
      </c>
      <c r="AF5" s="34">
        <f t="shared" si="1"/>
        <v>2.53E-7</v>
      </c>
      <c r="AG5" s="34">
        <f t="shared" si="1"/>
        <v>2.53E-7</v>
      </c>
      <c r="AH5" s="34">
        <f t="shared" si="1"/>
        <v>2.53E-7</v>
      </c>
      <c r="AI5" s="34">
        <f t="shared" si="1"/>
        <v>2.53E-7</v>
      </c>
      <c r="AJ5" s="34">
        <f t="shared" si="1"/>
        <v>2.53E-7</v>
      </c>
      <c r="AK5" s="34">
        <f t="shared" si="1"/>
        <v>2.53E-7</v>
      </c>
      <c r="AL5" s="34">
        <f t="shared" si="1"/>
        <v>2.53E-7</v>
      </c>
      <c r="AM5" s="34">
        <f t="shared" si="1"/>
        <v>2.53E-7</v>
      </c>
      <c r="AN5" s="34">
        <f t="shared" si="1"/>
        <v>2.53E-7</v>
      </c>
      <c r="AO5" s="34">
        <f t="shared" si="1"/>
        <v>2.53E-7</v>
      </c>
      <c r="AP5" s="34">
        <f t="shared" si="1"/>
        <v>2.53E-7</v>
      </c>
      <c r="AQ5" s="34">
        <f t="shared" si="1"/>
        <v>2.53E-7</v>
      </c>
      <c r="AR5" s="34">
        <f t="shared" si="1"/>
        <v>2.53E-7</v>
      </c>
      <c r="AS5" s="34">
        <f t="shared" si="1"/>
        <v>2.53E-7</v>
      </c>
      <c r="AT5" s="34">
        <f t="shared" si="1"/>
        <v>2.53E-7</v>
      </c>
      <c r="AU5" s="34">
        <f t="shared" si="1"/>
        <v>2.53E-7</v>
      </c>
      <c r="AV5" s="34">
        <f t="shared" si="1"/>
        <v>2.53E-7</v>
      </c>
      <c r="AW5" s="34">
        <f t="shared" si="1"/>
        <v>2.53E-7</v>
      </c>
      <c r="AX5" s="34">
        <f t="shared" si="1"/>
        <v>2.53E-7</v>
      </c>
      <c r="AY5" s="34">
        <f t="shared" si="1"/>
        <v>2.53E-7</v>
      </c>
      <c r="AZ5" s="34">
        <f t="shared" si="1"/>
        <v>2.53E-7</v>
      </c>
      <c r="BA5" s="34">
        <f t="shared" si="1"/>
        <v>2.53E-7</v>
      </c>
    </row>
    <row r="6" spans="1:53" x14ac:dyDescent="0.2">
      <c r="A6" s="1" t="s">
        <v>120</v>
      </c>
      <c r="B6" s="34">
        <f t="shared" ref="B6" si="6">B2</f>
        <v>2.53E-7</v>
      </c>
      <c r="C6" s="34">
        <f t="shared" si="3"/>
        <v>2.53E-7</v>
      </c>
      <c r="D6" s="34">
        <f t="shared" si="1"/>
        <v>2.53E-7</v>
      </c>
      <c r="E6" s="34">
        <f t="shared" si="1"/>
        <v>2.53E-7</v>
      </c>
      <c r="F6" s="34">
        <f t="shared" si="1"/>
        <v>2.53E-7</v>
      </c>
      <c r="G6" s="34">
        <f t="shared" si="1"/>
        <v>2.53E-7</v>
      </c>
      <c r="H6" s="34">
        <f t="shared" si="1"/>
        <v>2.53E-7</v>
      </c>
      <c r="I6" s="34">
        <f t="shared" si="1"/>
        <v>2.53E-7</v>
      </c>
      <c r="J6" s="34">
        <f t="shared" si="1"/>
        <v>2.53E-7</v>
      </c>
      <c r="K6" s="34">
        <f t="shared" si="1"/>
        <v>2.53E-7</v>
      </c>
      <c r="L6" s="34">
        <f t="shared" si="1"/>
        <v>2.53E-7</v>
      </c>
      <c r="M6" s="34">
        <f t="shared" si="1"/>
        <v>2.53E-7</v>
      </c>
      <c r="N6" s="34">
        <f t="shared" si="1"/>
        <v>2.53E-7</v>
      </c>
      <c r="O6" s="34">
        <f t="shared" si="1"/>
        <v>2.53E-7</v>
      </c>
      <c r="P6" s="34">
        <f t="shared" si="1"/>
        <v>2.53E-7</v>
      </c>
      <c r="Q6" s="34">
        <f t="shared" si="1"/>
        <v>2.53E-7</v>
      </c>
      <c r="R6" s="34">
        <f t="shared" si="1"/>
        <v>2.53E-7</v>
      </c>
      <c r="S6" s="34">
        <f t="shared" si="1"/>
        <v>2.53E-7</v>
      </c>
      <c r="T6" s="34">
        <f t="shared" si="1"/>
        <v>2.53E-7</v>
      </c>
      <c r="U6" s="34">
        <f t="shared" si="1"/>
        <v>2.53E-7</v>
      </c>
      <c r="V6" s="34">
        <f t="shared" si="1"/>
        <v>2.53E-7</v>
      </c>
      <c r="W6" s="34">
        <f t="shared" si="1"/>
        <v>2.53E-7</v>
      </c>
      <c r="X6" s="34">
        <f t="shared" si="1"/>
        <v>2.53E-7</v>
      </c>
      <c r="Y6" s="34">
        <f t="shared" si="1"/>
        <v>2.53E-7</v>
      </c>
      <c r="Z6" s="34">
        <f t="shared" si="1"/>
        <v>2.53E-7</v>
      </c>
      <c r="AA6" s="34">
        <f t="shared" si="1"/>
        <v>2.53E-7</v>
      </c>
      <c r="AB6" s="34">
        <f t="shared" si="1"/>
        <v>2.53E-7</v>
      </c>
      <c r="AC6" s="34">
        <f t="shared" si="1"/>
        <v>2.53E-7</v>
      </c>
      <c r="AD6" s="34">
        <f t="shared" si="1"/>
        <v>2.53E-7</v>
      </c>
      <c r="AE6" s="34">
        <f t="shared" si="1"/>
        <v>2.53E-7</v>
      </c>
      <c r="AF6" s="34">
        <f t="shared" si="1"/>
        <v>2.53E-7</v>
      </c>
      <c r="AG6" s="34">
        <f t="shared" si="1"/>
        <v>2.53E-7</v>
      </c>
      <c r="AH6" s="34">
        <f t="shared" si="1"/>
        <v>2.53E-7</v>
      </c>
      <c r="AI6" s="34">
        <f t="shared" si="1"/>
        <v>2.53E-7</v>
      </c>
      <c r="AJ6" s="34">
        <f t="shared" si="1"/>
        <v>2.53E-7</v>
      </c>
      <c r="AK6" s="34">
        <f t="shared" si="1"/>
        <v>2.53E-7</v>
      </c>
      <c r="AL6" s="34">
        <f t="shared" si="1"/>
        <v>2.53E-7</v>
      </c>
      <c r="AM6" s="34">
        <f t="shared" si="1"/>
        <v>2.53E-7</v>
      </c>
      <c r="AN6" s="34">
        <f t="shared" si="1"/>
        <v>2.53E-7</v>
      </c>
      <c r="AO6" s="34">
        <f t="shared" si="1"/>
        <v>2.53E-7</v>
      </c>
      <c r="AP6" s="34">
        <f t="shared" si="1"/>
        <v>2.53E-7</v>
      </c>
      <c r="AQ6" s="34">
        <f t="shared" si="1"/>
        <v>2.53E-7</v>
      </c>
      <c r="AR6" s="34">
        <f t="shared" si="1"/>
        <v>2.53E-7</v>
      </c>
      <c r="AS6" s="34">
        <f t="shared" si="1"/>
        <v>2.53E-7</v>
      </c>
      <c r="AT6" s="34">
        <f t="shared" si="1"/>
        <v>2.53E-7</v>
      </c>
      <c r="AU6" s="34">
        <f t="shared" si="1"/>
        <v>2.53E-7</v>
      </c>
      <c r="AV6" s="34">
        <f t="shared" si="1"/>
        <v>2.53E-7</v>
      </c>
      <c r="AW6" s="34">
        <f t="shared" si="1"/>
        <v>2.53E-7</v>
      </c>
      <c r="AX6" s="34">
        <f t="shared" si="1"/>
        <v>2.53E-7</v>
      </c>
      <c r="AY6" s="34">
        <f t="shared" si="1"/>
        <v>2.53E-7</v>
      </c>
      <c r="AZ6" s="34">
        <f t="shared" si="1"/>
        <v>2.53E-7</v>
      </c>
      <c r="BA6" s="34">
        <f t="shared" si="1"/>
        <v>2.53E-7</v>
      </c>
    </row>
    <row r="7" spans="1:53" x14ac:dyDescent="0.2">
      <c r="A7" s="1" t="s">
        <v>121</v>
      </c>
      <c r="B7" s="34">
        <f t="shared" ref="B7" si="7">B3</f>
        <v>2.53E-7</v>
      </c>
      <c r="C7" s="34">
        <f t="shared" si="3"/>
        <v>2.53E-7</v>
      </c>
      <c r="D7" s="34">
        <f t="shared" si="1"/>
        <v>2.53E-7</v>
      </c>
      <c r="E7" s="34">
        <f t="shared" si="1"/>
        <v>2.53E-7</v>
      </c>
      <c r="F7" s="34">
        <f t="shared" si="1"/>
        <v>2.53E-7</v>
      </c>
      <c r="G7" s="34">
        <f t="shared" si="1"/>
        <v>2.53E-7</v>
      </c>
      <c r="H7" s="34">
        <f t="shared" si="1"/>
        <v>2.53E-7</v>
      </c>
      <c r="I7" s="34">
        <f t="shared" si="1"/>
        <v>2.53E-7</v>
      </c>
      <c r="J7" s="34">
        <f t="shared" si="1"/>
        <v>2.53E-7</v>
      </c>
      <c r="K7" s="34">
        <f t="shared" si="1"/>
        <v>2.53E-7</v>
      </c>
      <c r="L7" s="34">
        <f t="shared" si="1"/>
        <v>2.53E-7</v>
      </c>
      <c r="M7" s="34">
        <f t="shared" si="1"/>
        <v>2.53E-7</v>
      </c>
      <c r="N7" s="34">
        <f t="shared" si="1"/>
        <v>2.53E-7</v>
      </c>
      <c r="O7" s="34">
        <f t="shared" si="1"/>
        <v>2.53E-7</v>
      </c>
      <c r="P7" s="34">
        <f t="shared" si="1"/>
        <v>2.53E-7</v>
      </c>
      <c r="Q7" s="34">
        <f t="shared" si="1"/>
        <v>2.53E-7</v>
      </c>
      <c r="R7" s="34">
        <f t="shared" si="1"/>
        <v>2.53E-7</v>
      </c>
      <c r="S7" s="34">
        <f t="shared" si="1"/>
        <v>2.53E-7</v>
      </c>
      <c r="T7" s="34">
        <f t="shared" si="1"/>
        <v>2.53E-7</v>
      </c>
      <c r="U7" s="34">
        <f t="shared" si="1"/>
        <v>2.53E-7</v>
      </c>
      <c r="V7" s="34">
        <f t="shared" si="1"/>
        <v>2.53E-7</v>
      </c>
      <c r="W7" s="34">
        <f t="shared" si="1"/>
        <v>2.53E-7</v>
      </c>
      <c r="X7" s="34">
        <f t="shared" ref="D7:BA9" si="8">W7</f>
        <v>2.53E-7</v>
      </c>
      <c r="Y7" s="34">
        <f t="shared" si="8"/>
        <v>2.53E-7</v>
      </c>
      <c r="Z7" s="34">
        <f t="shared" si="8"/>
        <v>2.53E-7</v>
      </c>
      <c r="AA7" s="34">
        <f t="shared" si="8"/>
        <v>2.53E-7</v>
      </c>
      <c r="AB7" s="34">
        <f t="shared" si="8"/>
        <v>2.53E-7</v>
      </c>
      <c r="AC7" s="34">
        <f t="shared" si="8"/>
        <v>2.53E-7</v>
      </c>
      <c r="AD7" s="34">
        <f t="shared" si="8"/>
        <v>2.53E-7</v>
      </c>
      <c r="AE7" s="34">
        <f t="shared" si="8"/>
        <v>2.53E-7</v>
      </c>
      <c r="AF7" s="34">
        <f t="shared" si="8"/>
        <v>2.53E-7</v>
      </c>
      <c r="AG7" s="34">
        <f t="shared" si="8"/>
        <v>2.53E-7</v>
      </c>
      <c r="AH7" s="34">
        <f t="shared" si="8"/>
        <v>2.53E-7</v>
      </c>
      <c r="AI7" s="34">
        <f t="shared" si="8"/>
        <v>2.53E-7</v>
      </c>
      <c r="AJ7" s="34">
        <f t="shared" si="8"/>
        <v>2.53E-7</v>
      </c>
      <c r="AK7" s="34">
        <f t="shared" si="8"/>
        <v>2.53E-7</v>
      </c>
      <c r="AL7" s="34">
        <f t="shared" si="8"/>
        <v>2.53E-7</v>
      </c>
      <c r="AM7" s="34">
        <f t="shared" si="8"/>
        <v>2.53E-7</v>
      </c>
      <c r="AN7" s="34">
        <f t="shared" si="8"/>
        <v>2.53E-7</v>
      </c>
      <c r="AO7" s="34">
        <f t="shared" si="8"/>
        <v>2.53E-7</v>
      </c>
      <c r="AP7" s="34">
        <f t="shared" si="8"/>
        <v>2.53E-7</v>
      </c>
      <c r="AQ7" s="34">
        <f t="shared" si="8"/>
        <v>2.53E-7</v>
      </c>
      <c r="AR7" s="34">
        <f t="shared" si="8"/>
        <v>2.53E-7</v>
      </c>
      <c r="AS7" s="34">
        <f t="shared" si="8"/>
        <v>2.53E-7</v>
      </c>
      <c r="AT7" s="34">
        <f t="shared" si="8"/>
        <v>2.53E-7</v>
      </c>
      <c r="AU7" s="34">
        <f t="shared" si="8"/>
        <v>2.53E-7</v>
      </c>
      <c r="AV7" s="34">
        <f t="shared" si="8"/>
        <v>2.53E-7</v>
      </c>
      <c r="AW7" s="34">
        <f t="shared" si="8"/>
        <v>2.53E-7</v>
      </c>
      <c r="AX7" s="34">
        <f t="shared" si="8"/>
        <v>2.53E-7</v>
      </c>
      <c r="AY7" s="34">
        <f t="shared" si="8"/>
        <v>2.53E-7</v>
      </c>
      <c r="AZ7" s="34">
        <f t="shared" si="8"/>
        <v>2.53E-7</v>
      </c>
      <c r="BA7" s="34">
        <f t="shared" si="8"/>
        <v>2.53E-7</v>
      </c>
    </row>
    <row r="8" spans="1:53" x14ac:dyDescent="0.2">
      <c r="A8" s="1" t="s">
        <v>122</v>
      </c>
      <c r="B8" s="34">
        <v>0</v>
      </c>
      <c r="C8" s="34">
        <f t="shared" si="3"/>
        <v>0</v>
      </c>
      <c r="D8" s="34">
        <f t="shared" si="8"/>
        <v>0</v>
      </c>
      <c r="E8" s="34">
        <f t="shared" si="8"/>
        <v>0</v>
      </c>
      <c r="F8" s="34">
        <f t="shared" si="8"/>
        <v>0</v>
      </c>
      <c r="G8" s="34">
        <f t="shared" si="8"/>
        <v>0</v>
      </c>
      <c r="H8" s="34">
        <f t="shared" si="8"/>
        <v>0</v>
      </c>
      <c r="I8" s="34">
        <f t="shared" si="8"/>
        <v>0</v>
      </c>
      <c r="J8" s="34">
        <f t="shared" si="8"/>
        <v>0</v>
      </c>
      <c r="K8" s="34">
        <f t="shared" si="8"/>
        <v>0</v>
      </c>
      <c r="L8" s="34">
        <f t="shared" si="8"/>
        <v>0</v>
      </c>
      <c r="M8" s="34">
        <f t="shared" si="8"/>
        <v>0</v>
      </c>
      <c r="N8" s="34">
        <f t="shared" si="8"/>
        <v>0</v>
      </c>
      <c r="O8" s="34">
        <f t="shared" si="8"/>
        <v>0</v>
      </c>
      <c r="P8" s="34">
        <f t="shared" si="8"/>
        <v>0</v>
      </c>
      <c r="Q8" s="34">
        <f t="shared" si="8"/>
        <v>0</v>
      </c>
      <c r="R8" s="34">
        <f t="shared" si="8"/>
        <v>0</v>
      </c>
      <c r="S8" s="34">
        <f t="shared" si="8"/>
        <v>0</v>
      </c>
      <c r="T8" s="34">
        <f t="shared" si="8"/>
        <v>0</v>
      </c>
      <c r="U8" s="34">
        <f t="shared" si="8"/>
        <v>0</v>
      </c>
      <c r="V8" s="34">
        <f t="shared" si="8"/>
        <v>0</v>
      </c>
      <c r="W8" s="34">
        <f t="shared" si="8"/>
        <v>0</v>
      </c>
      <c r="X8" s="34">
        <f t="shared" si="8"/>
        <v>0</v>
      </c>
      <c r="Y8" s="34">
        <f t="shared" si="8"/>
        <v>0</v>
      </c>
      <c r="Z8" s="34">
        <f t="shared" si="8"/>
        <v>0</v>
      </c>
      <c r="AA8" s="34">
        <f t="shared" si="8"/>
        <v>0</v>
      </c>
      <c r="AB8" s="34">
        <f t="shared" si="8"/>
        <v>0</v>
      </c>
      <c r="AC8" s="34">
        <f t="shared" si="8"/>
        <v>0</v>
      </c>
      <c r="AD8" s="34">
        <f t="shared" si="8"/>
        <v>0</v>
      </c>
      <c r="AE8" s="34">
        <f t="shared" si="8"/>
        <v>0</v>
      </c>
      <c r="AF8" s="34">
        <f t="shared" si="8"/>
        <v>0</v>
      </c>
      <c r="AG8" s="34">
        <f t="shared" si="8"/>
        <v>0</v>
      </c>
      <c r="AH8" s="34">
        <f t="shared" si="8"/>
        <v>0</v>
      </c>
      <c r="AI8" s="34">
        <f t="shared" si="8"/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" si="9">B6</f>
        <v>2.53E-7</v>
      </c>
      <c r="C9" s="34">
        <f t="shared" si="3"/>
        <v>2.53E-7</v>
      </c>
      <c r="D9" s="34">
        <f t="shared" si="8"/>
        <v>2.53E-7</v>
      </c>
      <c r="E9" s="34">
        <f t="shared" si="8"/>
        <v>2.53E-7</v>
      </c>
      <c r="F9" s="34">
        <f t="shared" si="8"/>
        <v>2.53E-7</v>
      </c>
      <c r="G9" s="34">
        <f t="shared" si="8"/>
        <v>2.53E-7</v>
      </c>
      <c r="H9" s="34">
        <f t="shared" si="8"/>
        <v>2.53E-7</v>
      </c>
      <c r="I9" s="34">
        <f t="shared" si="8"/>
        <v>2.53E-7</v>
      </c>
      <c r="J9" s="34">
        <f t="shared" si="8"/>
        <v>2.53E-7</v>
      </c>
      <c r="K9" s="34">
        <f t="shared" si="8"/>
        <v>2.53E-7</v>
      </c>
      <c r="L9" s="34">
        <f t="shared" si="8"/>
        <v>2.53E-7</v>
      </c>
      <c r="M9" s="34">
        <f t="shared" si="8"/>
        <v>2.53E-7</v>
      </c>
      <c r="N9" s="34">
        <f t="shared" si="8"/>
        <v>2.53E-7</v>
      </c>
      <c r="O9" s="34">
        <f t="shared" si="8"/>
        <v>2.53E-7</v>
      </c>
      <c r="P9" s="34">
        <f t="shared" si="8"/>
        <v>2.53E-7</v>
      </c>
      <c r="Q9" s="34">
        <f t="shared" si="8"/>
        <v>2.53E-7</v>
      </c>
      <c r="R9" s="34">
        <f t="shared" si="8"/>
        <v>2.53E-7</v>
      </c>
      <c r="S9" s="34">
        <f t="shared" si="8"/>
        <v>2.53E-7</v>
      </c>
      <c r="T9" s="34">
        <f t="shared" si="8"/>
        <v>2.53E-7</v>
      </c>
      <c r="U9" s="34">
        <f t="shared" si="8"/>
        <v>2.53E-7</v>
      </c>
      <c r="V9" s="34">
        <f t="shared" si="8"/>
        <v>2.53E-7</v>
      </c>
      <c r="W9" s="34">
        <f t="shared" si="8"/>
        <v>2.53E-7</v>
      </c>
      <c r="X9" s="34">
        <f t="shared" si="8"/>
        <v>2.53E-7</v>
      </c>
      <c r="Y9" s="34">
        <f t="shared" si="8"/>
        <v>2.53E-7</v>
      </c>
      <c r="Z9" s="34">
        <f t="shared" si="8"/>
        <v>2.53E-7</v>
      </c>
      <c r="AA9" s="34">
        <f t="shared" si="8"/>
        <v>2.53E-7</v>
      </c>
      <c r="AB9" s="34">
        <f t="shared" si="8"/>
        <v>2.53E-7</v>
      </c>
      <c r="AC9" s="34">
        <f t="shared" si="8"/>
        <v>2.53E-7</v>
      </c>
      <c r="AD9" s="34">
        <f t="shared" si="8"/>
        <v>2.53E-7</v>
      </c>
      <c r="AE9" s="34">
        <f t="shared" si="8"/>
        <v>2.53E-7</v>
      </c>
      <c r="AF9" s="34">
        <f t="shared" si="8"/>
        <v>2.53E-7</v>
      </c>
      <c r="AG9" s="34">
        <f t="shared" si="8"/>
        <v>2.53E-7</v>
      </c>
      <c r="AH9" s="34">
        <f t="shared" si="8"/>
        <v>2.53E-7</v>
      </c>
      <c r="AI9" s="34">
        <f t="shared" si="8"/>
        <v>2.53E-7</v>
      </c>
      <c r="AJ9" s="34">
        <f t="shared" si="8"/>
        <v>2.53E-7</v>
      </c>
      <c r="AK9" s="34">
        <f t="shared" si="8"/>
        <v>2.53E-7</v>
      </c>
      <c r="AL9" s="34">
        <f t="shared" si="8"/>
        <v>2.53E-7</v>
      </c>
      <c r="AM9" s="34">
        <f t="shared" si="8"/>
        <v>2.53E-7</v>
      </c>
      <c r="AN9" s="34">
        <f t="shared" si="8"/>
        <v>2.53E-7</v>
      </c>
      <c r="AO9" s="34">
        <f t="shared" si="8"/>
        <v>2.53E-7</v>
      </c>
      <c r="AP9" s="34">
        <f t="shared" si="8"/>
        <v>2.53E-7</v>
      </c>
      <c r="AQ9" s="34">
        <f t="shared" si="8"/>
        <v>2.53E-7</v>
      </c>
      <c r="AR9" s="34">
        <f t="shared" si="8"/>
        <v>2.53E-7</v>
      </c>
      <c r="AS9" s="34">
        <f t="shared" si="8"/>
        <v>2.53E-7</v>
      </c>
      <c r="AT9" s="34">
        <f t="shared" si="8"/>
        <v>2.53E-7</v>
      </c>
      <c r="AU9" s="34">
        <f t="shared" si="8"/>
        <v>2.53E-7</v>
      </c>
      <c r="AV9" s="34">
        <f t="shared" si="8"/>
        <v>2.53E-7</v>
      </c>
      <c r="AW9" s="34">
        <f t="shared" si="8"/>
        <v>2.53E-7</v>
      </c>
      <c r="AX9" s="34">
        <f t="shared" si="8"/>
        <v>2.53E-7</v>
      </c>
      <c r="AY9" s="34">
        <f t="shared" si="8"/>
        <v>2.53E-7</v>
      </c>
      <c r="AZ9" s="34">
        <f t="shared" si="8"/>
        <v>2.53E-7</v>
      </c>
      <c r="BA9" s="34">
        <f t="shared" si="8"/>
        <v>2.53E-7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3">W7</f>
        <v>0</v>
      </c>
      <c r="Y7" s="34">
        <f t="shared" si="3"/>
        <v>0</v>
      </c>
      <c r="Z7" s="34">
        <f t="shared" si="3"/>
        <v>0</v>
      </c>
      <c r="AA7" s="34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4">
        <f t="shared" si="3"/>
        <v>0</v>
      </c>
      <c r="AF7" s="34">
        <f t="shared" si="3"/>
        <v>0</v>
      </c>
      <c r="AG7" s="34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4">
        <f t="shared" si="3"/>
        <v>0</v>
      </c>
      <c r="AM7" s="34">
        <f t="shared" si="3"/>
        <v>0</v>
      </c>
      <c r="AN7" s="34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34">
        <f t="shared" si="3"/>
        <v>0</v>
      </c>
      <c r="AS7" s="34">
        <f t="shared" si="3"/>
        <v>0</v>
      </c>
      <c r="AT7" s="34">
        <f t="shared" si="3"/>
        <v>0</v>
      </c>
      <c r="AU7" s="34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34">
        <f t="shared" si="3"/>
        <v>0</v>
      </c>
      <c r="BA7" s="34">
        <f t="shared" si="3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 t="shared" ref="B9" si="4">B6</f>
        <v>0</v>
      </c>
      <c r="C9" s="34">
        <f t="shared" si="2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3">W7</f>
        <v>0</v>
      </c>
      <c r="Y7" s="34">
        <f t="shared" si="3"/>
        <v>0</v>
      </c>
      <c r="Z7" s="34">
        <f t="shared" si="3"/>
        <v>0</v>
      </c>
      <c r="AA7" s="34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4">
        <f t="shared" si="3"/>
        <v>0</v>
      </c>
      <c r="AF7" s="34">
        <f t="shared" si="3"/>
        <v>0</v>
      </c>
      <c r="AG7" s="34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4">
        <f t="shared" si="3"/>
        <v>0</v>
      </c>
      <c r="AM7" s="34">
        <f t="shared" si="3"/>
        <v>0</v>
      </c>
      <c r="AN7" s="34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34">
        <f t="shared" si="3"/>
        <v>0</v>
      </c>
      <c r="AS7" s="34">
        <f t="shared" si="3"/>
        <v>0</v>
      </c>
      <c r="AT7" s="34">
        <f t="shared" si="3"/>
        <v>0</v>
      </c>
      <c r="AU7" s="34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34">
        <f t="shared" si="3"/>
        <v>0</v>
      </c>
      <c r="BA7" s="34">
        <f t="shared" si="3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 t="shared" ref="B9" si="4">B6</f>
        <v>0</v>
      </c>
      <c r="C9" s="34">
        <f t="shared" si="2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topLeftCell="AJ1"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3">W7</f>
        <v>0</v>
      </c>
      <c r="Y7" s="34">
        <f t="shared" si="3"/>
        <v>0</v>
      </c>
      <c r="Z7" s="34">
        <f t="shared" si="3"/>
        <v>0</v>
      </c>
      <c r="AA7" s="34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4">
        <f t="shared" si="3"/>
        <v>0</v>
      </c>
      <c r="AF7" s="34">
        <f t="shared" si="3"/>
        <v>0</v>
      </c>
      <c r="AG7" s="34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4">
        <f t="shared" si="3"/>
        <v>0</v>
      </c>
      <c r="AM7" s="34">
        <f t="shared" si="3"/>
        <v>0</v>
      </c>
      <c r="AN7" s="34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34">
        <f t="shared" si="3"/>
        <v>0</v>
      </c>
      <c r="AS7" s="34">
        <f t="shared" si="3"/>
        <v>0</v>
      </c>
      <c r="AT7" s="34">
        <f t="shared" si="3"/>
        <v>0</v>
      </c>
      <c r="AU7" s="34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34">
        <f t="shared" si="3"/>
        <v>0</v>
      </c>
      <c r="BA7" s="34">
        <f t="shared" si="3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 t="shared" ref="B9" si="4">B6</f>
        <v>0</v>
      </c>
      <c r="C9" s="34">
        <f t="shared" si="2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topLeftCell="U1"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3">W7</f>
        <v>0</v>
      </c>
      <c r="Y7" s="34">
        <f t="shared" si="3"/>
        <v>0</v>
      </c>
      <c r="Z7" s="34">
        <f t="shared" si="3"/>
        <v>0</v>
      </c>
      <c r="AA7" s="34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4">
        <f t="shared" si="3"/>
        <v>0</v>
      </c>
      <c r="AF7" s="34">
        <f t="shared" si="3"/>
        <v>0</v>
      </c>
      <c r="AG7" s="34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4">
        <f t="shared" si="3"/>
        <v>0</v>
      </c>
      <c r="AM7" s="34">
        <f t="shared" si="3"/>
        <v>0</v>
      </c>
      <c r="AN7" s="34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34">
        <f t="shared" si="3"/>
        <v>0</v>
      </c>
      <c r="AS7" s="34">
        <f t="shared" si="3"/>
        <v>0</v>
      </c>
      <c r="AT7" s="34">
        <f t="shared" si="3"/>
        <v>0</v>
      </c>
      <c r="AU7" s="34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34">
        <f t="shared" si="3"/>
        <v>0</v>
      </c>
      <c r="BA7" s="34">
        <f t="shared" si="3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 t="shared" ref="B9" si="4">B6</f>
        <v>0</v>
      </c>
      <c r="C9" s="34">
        <f t="shared" si="2"/>
        <v>0</v>
      </c>
      <c r="D9" s="34">
        <f t="shared" si="3"/>
        <v>0</v>
      </c>
      <c r="E9" s="34">
        <f t="shared" si="3"/>
        <v>0</v>
      </c>
      <c r="F9" s="34">
        <f t="shared" si="3"/>
        <v>0</v>
      </c>
      <c r="G9" s="34">
        <f t="shared" si="3"/>
        <v>0</v>
      </c>
      <c r="H9" s="34">
        <f t="shared" si="3"/>
        <v>0</v>
      </c>
      <c r="I9" s="34">
        <f t="shared" si="3"/>
        <v>0</v>
      </c>
      <c r="J9" s="34">
        <f t="shared" si="3"/>
        <v>0</v>
      </c>
      <c r="K9" s="34">
        <f t="shared" si="3"/>
        <v>0</v>
      </c>
      <c r="L9" s="34">
        <f t="shared" si="3"/>
        <v>0</v>
      </c>
      <c r="M9" s="34">
        <f t="shared" si="3"/>
        <v>0</v>
      </c>
      <c r="N9" s="34">
        <f t="shared" si="3"/>
        <v>0</v>
      </c>
      <c r="O9" s="34">
        <f t="shared" si="3"/>
        <v>0</v>
      </c>
      <c r="P9" s="34">
        <f t="shared" si="3"/>
        <v>0</v>
      </c>
      <c r="Q9" s="34">
        <f t="shared" si="3"/>
        <v>0</v>
      </c>
      <c r="R9" s="34">
        <f t="shared" si="3"/>
        <v>0</v>
      </c>
      <c r="S9" s="34">
        <f t="shared" si="3"/>
        <v>0</v>
      </c>
      <c r="T9" s="34">
        <f t="shared" si="3"/>
        <v>0</v>
      </c>
      <c r="U9" s="34">
        <f t="shared" si="3"/>
        <v>0</v>
      </c>
      <c r="V9" s="34">
        <f t="shared" si="3"/>
        <v>0</v>
      </c>
      <c r="W9" s="34">
        <f t="shared" si="3"/>
        <v>0</v>
      </c>
      <c r="X9" s="34">
        <f t="shared" si="3"/>
        <v>0</v>
      </c>
      <c r="Y9" s="34">
        <f t="shared" si="3"/>
        <v>0</v>
      </c>
      <c r="Z9" s="34">
        <f t="shared" si="3"/>
        <v>0</v>
      </c>
      <c r="AA9" s="34">
        <f t="shared" si="3"/>
        <v>0</v>
      </c>
      <c r="AB9" s="34">
        <f t="shared" si="3"/>
        <v>0</v>
      </c>
      <c r="AC9" s="34">
        <f t="shared" si="3"/>
        <v>0</v>
      </c>
      <c r="AD9" s="34">
        <f t="shared" si="3"/>
        <v>0</v>
      </c>
      <c r="AE9" s="34">
        <f t="shared" si="3"/>
        <v>0</v>
      </c>
      <c r="AF9" s="34">
        <f t="shared" si="3"/>
        <v>0</v>
      </c>
      <c r="AG9" s="34">
        <f t="shared" si="3"/>
        <v>0</v>
      </c>
      <c r="AH9" s="34">
        <f t="shared" si="3"/>
        <v>0</v>
      </c>
      <c r="AI9" s="34">
        <f t="shared" si="3"/>
        <v>0</v>
      </c>
      <c r="AJ9" s="34">
        <f t="shared" si="3"/>
        <v>0</v>
      </c>
      <c r="AK9" s="34">
        <f t="shared" si="3"/>
        <v>0</v>
      </c>
      <c r="AL9" s="34">
        <f t="shared" si="3"/>
        <v>0</v>
      </c>
      <c r="AM9" s="34">
        <f t="shared" si="3"/>
        <v>0</v>
      </c>
      <c r="AN9" s="34">
        <f t="shared" si="3"/>
        <v>0</v>
      </c>
      <c r="AO9" s="34">
        <f t="shared" si="3"/>
        <v>0</v>
      </c>
      <c r="AP9" s="34">
        <f t="shared" si="3"/>
        <v>0</v>
      </c>
      <c r="AQ9" s="34">
        <f t="shared" si="3"/>
        <v>0</v>
      </c>
      <c r="AR9" s="34">
        <f t="shared" si="3"/>
        <v>0</v>
      </c>
      <c r="AS9" s="34">
        <f t="shared" si="3"/>
        <v>0</v>
      </c>
      <c r="AT9" s="34">
        <f t="shared" si="3"/>
        <v>0</v>
      </c>
      <c r="AU9" s="34">
        <f t="shared" si="3"/>
        <v>0</v>
      </c>
      <c r="AV9" s="34">
        <f t="shared" si="3"/>
        <v>0</v>
      </c>
      <c r="AW9" s="34">
        <f t="shared" si="3"/>
        <v>0</v>
      </c>
      <c r="AX9" s="34">
        <f t="shared" si="3"/>
        <v>0</v>
      </c>
      <c r="AY9" s="34">
        <f t="shared" si="3"/>
        <v>0</v>
      </c>
      <c r="AZ9" s="34">
        <f t="shared" si="3"/>
        <v>0</v>
      </c>
      <c r="BA9" s="34">
        <f t="shared" si="3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topLeftCell="Y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4">
        <v>0</v>
      </c>
      <c r="K9" s="34">
        <v>0</v>
      </c>
      <c r="L9" s="34">
        <v>0</v>
      </c>
      <c r="M9" s="34">
        <v>0</v>
      </c>
      <c r="N9" s="34">
        <v>0</v>
      </c>
      <c r="O9" s="34">
        <v>0</v>
      </c>
      <c r="P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8">_xlfn.FORECAST.LINEAR(AI1,$B$9:$AG$9,$B$1:$AG$1)</f>
        <v>0</v>
      </c>
      <c r="AJ9" s="34">
        <f t="shared" si="8"/>
        <v>0</v>
      </c>
      <c r="AK9" s="34">
        <f t="shared" si="8"/>
        <v>0</v>
      </c>
      <c r="AL9" s="34">
        <f t="shared" si="8"/>
        <v>0</v>
      </c>
      <c r="AM9" s="34">
        <f t="shared" si="8"/>
        <v>0</v>
      </c>
      <c r="AN9" s="34">
        <f t="shared" si="8"/>
        <v>0</v>
      </c>
      <c r="AO9" s="34">
        <f t="shared" si="8"/>
        <v>0</v>
      </c>
      <c r="AP9" s="34">
        <f t="shared" si="8"/>
        <v>0</v>
      </c>
      <c r="AQ9" s="34">
        <f t="shared" si="8"/>
        <v>0</v>
      </c>
      <c r="AR9" s="34">
        <f t="shared" si="8"/>
        <v>0</v>
      </c>
      <c r="AS9" s="34">
        <f t="shared" si="8"/>
        <v>0</v>
      </c>
      <c r="AT9" s="34">
        <f t="shared" si="8"/>
        <v>0</v>
      </c>
      <c r="AU9" s="34">
        <f t="shared" si="8"/>
        <v>0</v>
      </c>
      <c r="AV9" s="34">
        <f t="shared" si="8"/>
        <v>0</v>
      </c>
      <c r="AW9" s="34">
        <f t="shared" si="8"/>
        <v>0</v>
      </c>
      <c r="AX9" s="34">
        <f t="shared" si="8"/>
        <v>0</v>
      </c>
      <c r="AY9" s="34">
        <f t="shared" si="8"/>
        <v>0</v>
      </c>
      <c r="AZ9" s="34">
        <f t="shared" si="8"/>
        <v>0</v>
      </c>
      <c r="BA9" s="34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ID'!L9/'Fuel Prices - ID'!$L$20)*('Tax Percentages'!B13)</f>
        <v>1.3795481979651664E-6</v>
      </c>
      <c r="C2" s="34">
        <f>B2</f>
        <v>1.3795481979651664E-6</v>
      </c>
      <c r="D2" s="34">
        <f t="shared" ref="D2:BA7" si="1">C2</f>
        <v>1.3795481979651664E-6</v>
      </c>
      <c r="E2" s="34">
        <f t="shared" si="1"/>
        <v>1.3795481979651664E-6</v>
      </c>
      <c r="F2" s="34">
        <f t="shared" si="1"/>
        <v>1.3795481979651664E-6</v>
      </c>
      <c r="G2" s="34">
        <f t="shared" si="1"/>
        <v>1.3795481979651664E-6</v>
      </c>
      <c r="H2" s="34">
        <f t="shared" si="1"/>
        <v>1.3795481979651664E-6</v>
      </c>
      <c r="I2" s="34">
        <f t="shared" si="1"/>
        <v>1.3795481979651664E-6</v>
      </c>
      <c r="J2" s="34">
        <f t="shared" si="1"/>
        <v>1.3795481979651664E-6</v>
      </c>
      <c r="K2" s="34">
        <f t="shared" si="1"/>
        <v>1.3795481979651664E-6</v>
      </c>
      <c r="L2" s="34">
        <f t="shared" si="1"/>
        <v>1.3795481979651664E-6</v>
      </c>
      <c r="M2" s="34">
        <f t="shared" si="1"/>
        <v>1.3795481979651664E-6</v>
      </c>
      <c r="N2" s="34">
        <f t="shared" si="1"/>
        <v>1.3795481979651664E-6</v>
      </c>
      <c r="O2" s="34">
        <f t="shared" si="1"/>
        <v>1.3795481979651664E-6</v>
      </c>
      <c r="P2" s="34">
        <f t="shared" si="1"/>
        <v>1.3795481979651664E-6</v>
      </c>
      <c r="Q2" s="34">
        <f t="shared" si="1"/>
        <v>1.3795481979651664E-6</v>
      </c>
      <c r="R2" s="34">
        <f t="shared" si="1"/>
        <v>1.3795481979651664E-6</v>
      </c>
      <c r="S2" s="34">
        <f t="shared" si="1"/>
        <v>1.3795481979651664E-6</v>
      </c>
      <c r="T2" s="34">
        <f t="shared" si="1"/>
        <v>1.3795481979651664E-6</v>
      </c>
      <c r="U2" s="34">
        <f t="shared" si="1"/>
        <v>1.3795481979651664E-6</v>
      </c>
      <c r="V2" s="34">
        <f t="shared" si="1"/>
        <v>1.3795481979651664E-6</v>
      </c>
      <c r="W2" s="34">
        <f t="shared" si="1"/>
        <v>1.3795481979651664E-6</v>
      </c>
      <c r="X2" s="34">
        <f t="shared" si="1"/>
        <v>1.3795481979651664E-6</v>
      </c>
      <c r="Y2" s="34">
        <f t="shared" si="1"/>
        <v>1.3795481979651664E-6</v>
      </c>
      <c r="Z2" s="34">
        <f t="shared" si="1"/>
        <v>1.3795481979651664E-6</v>
      </c>
      <c r="AA2" s="34">
        <f t="shared" si="1"/>
        <v>1.3795481979651664E-6</v>
      </c>
      <c r="AB2" s="34">
        <f t="shared" si="1"/>
        <v>1.3795481979651664E-6</v>
      </c>
      <c r="AC2" s="34">
        <f t="shared" si="1"/>
        <v>1.3795481979651664E-6</v>
      </c>
      <c r="AD2" s="34">
        <f t="shared" si="1"/>
        <v>1.3795481979651664E-6</v>
      </c>
      <c r="AE2" s="34">
        <f t="shared" si="1"/>
        <v>1.3795481979651664E-6</v>
      </c>
      <c r="AF2" s="34">
        <f t="shared" si="1"/>
        <v>1.3795481979651664E-6</v>
      </c>
      <c r="AG2" s="34">
        <f t="shared" si="1"/>
        <v>1.3795481979651664E-6</v>
      </c>
      <c r="AH2" s="34">
        <f t="shared" si="1"/>
        <v>1.3795481979651664E-6</v>
      </c>
      <c r="AI2" s="34">
        <f t="shared" si="1"/>
        <v>1.3795481979651664E-6</v>
      </c>
      <c r="AJ2" s="34">
        <f t="shared" si="1"/>
        <v>1.3795481979651664E-6</v>
      </c>
      <c r="AK2" s="34">
        <f t="shared" si="1"/>
        <v>1.3795481979651664E-6</v>
      </c>
      <c r="AL2" s="34">
        <f t="shared" si="1"/>
        <v>1.3795481979651664E-6</v>
      </c>
      <c r="AM2" s="34">
        <f t="shared" si="1"/>
        <v>1.3795481979651664E-6</v>
      </c>
      <c r="AN2" s="34">
        <f t="shared" si="1"/>
        <v>1.3795481979651664E-6</v>
      </c>
      <c r="AO2" s="34">
        <f t="shared" si="1"/>
        <v>1.3795481979651664E-6</v>
      </c>
      <c r="AP2" s="34">
        <f t="shared" si="1"/>
        <v>1.3795481979651664E-6</v>
      </c>
      <c r="AQ2" s="34">
        <f t="shared" si="1"/>
        <v>1.3795481979651664E-6</v>
      </c>
      <c r="AR2" s="34">
        <f t="shared" si="1"/>
        <v>1.3795481979651664E-6</v>
      </c>
      <c r="AS2" s="34">
        <f t="shared" si="1"/>
        <v>1.3795481979651664E-6</v>
      </c>
      <c r="AT2" s="34">
        <f t="shared" si="1"/>
        <v>1.3795481979651664E-6</v>
      </c>
      <c r="AU2" s="34">
        <f t="shared" si="1"/>
        <v>1.3795481979651664E-6</v>
      </c>
      <c r="AV2" s="34">
        <f t="shared" si="1"/>
        <v>1.3795481979651664E-6</v>
      </c>
      <c r="AW2" s="34">
        <f t="shared" si="1"/>
        <v>1.3795481979651664E-6</v>
      </c>
      <c r="AX2" s="34">
        <f t="shared" si="1"/>
        <v>1.3795481979651664E-6</v>
      </c>
      <c r="AY2" s="34">
        <f t="shared" si="1"/>
        <v>1.3795481979651664E-6</v>
      </c>
      <c r="AZ2" s="34">
        <f t="shared" si="1"/>
        <v>1.3795481979651664E-6</v>
      </c>
      <c r="BA2" s="34">
        <f t="shared" si="1"/>
        <v>1.3795481979651664E-6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f t="shared" ref="B7" si="3">B3</f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4">W7</f>
        <v>0</v>
      </c>
      <c r="Y7" s="34">
        <f t="shared" si="4"/>
        <v>0</v>
      </c>
      <c r="Z7" s="34">
        <f t="shared" si="4"/>
        <v>0</v>
      </c>
      <c r="AA7" s="34">
        <f t="shared" si="4"/>
        <v>0</v>
      </c>
      <c r="AB7" s="34">
        <f t="shared" si="4"/>
        <v>0</v>
      </c>
      <c r="AC7" s="34">
        <f t="shared" si="4"/>
        <v>0</v>
      </c>
      <c r="AD7" s="34">
        <f t="shared" si="4"/>
        <v>0</v>
      </c>
      <c r="AE7" s="34">
        <f t="shared" si="4"/>
        <v>0</v>
      </c>
      <c r="AF7" s="34">
        <f t="shared" si="4"/>
        <v>0</v>
      </c>
      <c r="AG7" s="34">
        <f t="shared" si="4"/>
        <v>0</v>
      </c>
      <c r="AH7" s="34">
        <f t="shared" si="4"/>
        <v>0</v>
      </c>
      <c r="AI7" s="34">
        <f t="shared" si="4"/>
        <v>0</v>
      </c>
      <c r="AJ7" s="34">
        <f t="shared" si="4"/>
        <v>0</v>
      </c>
      <c r="AK7" s="34">
        <f t="shared" si="4"/>
        <v>0</v>
      </c>
      <c r="AL7" s="34">
        <f t="shared" si="4"/>
        <v>0</v>
      </c>
      <c r="AM7" s="34">
        <f t="shared" si="4"/>
        <v>0</v>
      </c>
      <c r="AN7" s="34">
        <f t="shared" si="4"/>
        <v>0</v>
      </c>
      <c r="AO7" s="34">
        <f t="shared" si="4"/>
        <v>0</v>
      </c>
      <c r="AP7" s="34">
        <f t="shared" si="4"/>
        <v>0</v>
      </c>
      <c r="AQ7" s="34">
        <f t="shared" si="4"/>
        <v>0</v>
      </c>
      <c r="AR7" s="34">
        <f t="shared" si="4"/>
        <v>0</v>
      </c>
      <c r="AS7" s="34">
        <f t="shared" si="4"/>
        <v>0</v>
      </c>
      <c r="AT7" s="34">
        <f t="shared" si="4"/>
        <v>0</v>
      </c>
      <c r="AU7" s="34">
        <f t="shared" si="4"/>
        <v>0</v>
      </c>
      <c r="AV7" s="34">
        <f t="shared" si="4"/>
        <v>0</v>
      </c>
      <c r="AW7" s="34">
        <f t="shared" si="4"/>
        <v>0</v>
      </c>
      <c r="AX7" s="34">
        <f t="shared" si="4"/>
        <v>0</v>
      </c>
      <c r="AY7" s="34">
        <f t="shared" si="4"/>
        <v>0</v>
      </c>
      <c r="AZ7" s="34">
        <f t="shared" si="4"/>
        <v>0</v>
      </c>
      <c r="BA7" s="34">
        <f t="shared" si="4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4"/>
        <v>0</v>
      </c>
      <c r="E8" s="34">
        <f t="shared" si="4"/>
        <v>0</v>
      </c>
      <c r="F8" s="34">
        <f t="shared" si="4"/>
        <v>0</v>
      </c>
      <c r="G8" s="34">
        <f t="shared" si="4"/>
        <v>0</v>
      </c>
      <c r="H8" s="34">
        <f t="shared" si="4"/>
        <v>0</v>
      </c>
      <c r="I8" s="34">
        <f t="shared" si="4"/>
        <v>0</v>
      </c>
      <c r="J8" s="34">
        <f t="shared" si="4"/>
        <v>0</v>
      </c>
      <c r="K8" s="34">
        <f t="shared" si="4"/>
        <v>0</v>
      </c>
      <c r="L8" s="34">
        <f t="shared" si="4"/>
        <v>0</v>
      </c>
      <c r="M8" s="34">
        <f t="shared" si="4"/>
        <v>0</v>
      </c>
      <c r="N8" s="34">
        <f t="shared" si="4"/>
        <v>0</v>
      </c>
      <c r="O8" s="34">
        <f t="shared" si="4"/>
        <v>0</v>
      </c>
      <c r="P8" s="34">
        <f t="shared" si="4"/>
        <v>0</v>
      </c>
      <c r="Q8" s="34">
        <f t="shared" si="4"/>
        <v>0</v>
      </c>
      <c r="R8" s="34">
        <f t="shared" si="4"/>
        <v>0</v>
      </c>
      <c r="S8" s="34">
        <f t="shared" si="4"/>
        <v>0</v>
      </c>
      <c r="T8" s="34">
        <f t="shared" si="4"/>
        <v>0</v>
      </c>
      <c r="U8" s="34">
        <f t="shared" si="4"/>
        <v>0</v>
      </c>
      <c r="V8" s="34">
        <f t="shared" si="4"/>
        <v>0</v>
      </c>
      <c r="W8" s="34">
        <f t="shared" si="4"/>
        <v>0</v>
      </c>
      <c r="X8" s="34">
        <f t="shared" si="4"/>
        <v>0</v>
      </c>
      <c r="Y8" s="34">
        <f t="shared" si="4"/>
        <v>0</v>
      </c>
      <c r="Z8" s="34">
        <f t="shared" si="4"/>
        <v>0</v>
      </c>
      <c r="AA8" s="34">
        <f t="shared" si="4"/>
        <v>0</v>
      </c>
      <c r="AB8" s="34">
        <f t="shared" si="4"/>
        <v>0</v>
      </c>
      <c r="AC8" s="34">
        <f t="shared" si="4"/>
        <v>0</v>
      </c>
      <c r="AD8" s="34">
        <f t="shared" si="4"/>
        <v>0</v>
      </c>
      <c r="AE8" s="34">
        <f t="shared" si="4"/>
        <v>0</v>
      </c>
      <c r="AF8" s="34">
        <f t="shared" si="4"/>
        <v>0</v>
      </c>
      <c r="AG8" s="34">
        <f t="shared" si="4"/>
        <v>0</v>
      </c>
      <c r="AH8" s="34">
        <f t="shared" si="4"/>
        <v>0</v>
      </c>
      <c r="AI8" s="34">
        <f t="shared" si="4"/>
        <v>0</v>
      </c>
      <c r="AJ8" s="34">
        <f t="shared" si="4"/>
        <v>0</v>
      </c>
      <c r="AK8" s="34">
        <f t="shared" si="4"/>
        <v>0</v>
      </c>
      <c r="AL8" s="34">
        <f t="shared" si="4"/>
        <v>0</v>
      </c>
      <c r="AM8" s="34">
        <f t="shared" si="4"/>
        <v>0</v>
      </c>
      <c r="AN8" s="34">
        <f t="shared" si="4"/>
        <v>0</v>
      </c>
      <c r="AO8" s="34">
        <f t="shared" si="4"/>
        <v>0</v>
      </c>
      <c r="AP8" s="34">
        <f t="shared" si="4"/>
        <v>0</v>
      </c>
      <c r="AQ8" s="34">
        <f t="shared" si="4"/>
        <v>0</v>
      </c>
      <c r="AR8" s="34">
        <f t="shared" si="4"/>
        <v>0</v>
      </c>
      <c r="AS8" s="34">
        <f t="shared" si="4"/>
        <v>0</v>
      </c>
      <c r="AT8" s="34">
        <f t="shared" si="4"/>
        <v>0</v>
      </c>
      <c r="AU8" s="34">
        <f t="shared" si="4"/>
        <v>0</v>
      </c>
      <c r="AV8" s="34">
        <f t="shared" si="4"/>
        <v>0</v>
      </c>
      <c r="AW8" s="34">
        <f t="shared" si="4"/>
        <v>0</v>
      </c>
      <c r="AX8" s="34">
        <f t="shared" si="4"/>
        <v>0</v>
      </c>
      <c r="AY8" s="34">
        <f t="shared" si="4"/>
        <v>0</v>
      </c>
      <c r="AZ8" s="34">
        <f t="shared" si="4"/>
        <v>0</v>
      </c>
      <c r="BA8" s="34">
        <f t="shared" si="4"/>
        <v>0</v>
      </c>
    </row>
    <row r="9" spans="1:53" x14ac:dyDescent="0.2">
      <c r="A9" s="1" t="s">
        <v>123</v>
      </c>
      <c r="B9" s="34">
        <f t="shared" ref="B9" si="5">B6</f>
        <v>0</v>
      </c>
      <c r="C9" s="34">
        <f t="shared" si="2"/>
        <v>0</v>
      </c>
      <c r="D9" s="34">
        <f t="shared" si="4"/>
        <v>0</v>
      </c>
      <c r="E9" s="34">
        <f t="shared" si="4"/>
        <v>0</v>
      </c>
      <c r="F9" s="34">
        <f t="shared" si="4"/>
        <v>0</v>
      </c>
      <c r="G9" s="34">
        <f t="shared" si="4"/>
        <v>0</v>
      </c>
      <c r="H9" s="34">
        <f t="shared" si="4"/>
        <v>0</v>
      </c>
      <c r="I9" s="34">
        <f t="shared" si="4"/>
        <v>0</v>
      </c>
      <c r="J9" s="34">
        <f t="shared" si="4"/>
        <v>0</v>
      </c>
      <c r="K9" s="34">
        <f t="shared" si="4"/>
        <v>0</v>
      </c>
      <c r="L9" s="34">
        <f t="shared" si="4"/>
        <v>0</v>
      </c>
      <c r="M9" s="34">
        <f t="shared" si="4"/>
        <v>0</v>
      </c>
      <c r="N9" s="34">
        <f t="shared" si="4"/>
        <v>0</v>
      </c>
      <c r="O9" s="34">
        <f t="shared" si="4"/>
        <v>0</v>
      </c>
      <c r="P9" s="34">
        <f t="shared" si="4"/>
        <v>0</v>
      </c>
      <c r="Q9" s="34">
        <f t="shared" si="4"/>
        <v>0</v>
      </c>
      <c r="R9" s="34">
        <f t="shared" si="4"/>
        <v>0</v>
      </c>
      <c r="S9" s="34">
        <f t="shared" si="4"/>
        <v>0</v>
      </c>
      <c r="T9" s="34">
        <f t="shared" si="4"/>
        <v>0</v>
      </c>
      <c r="U9" s="34">
        <f t="shared" si="4"/>
        <v>0</v>
      </c>
      <c r="V9" s="34">
        <f t="shared" si="4"/>
        <v>0</v>
      </c>
      <c r="W9" s="34">
        <f t="shared" si="4"/>
        <v>0</v>
      </c>
      <c r="X9" s="34">
        <f t="shared" si="4"/>
        <v>0</v>
      </c>
      <c r="Y9" s="34">
        <f t="shared" si="4"/>
        <v>0</v>
      </c>
      <c r="Z9" s="34">
        <f t="shared" si="4"/>
        <v>0</v>
      </c>
      <c r="AA9" s="34">
        <f t="shared" si="4"/>
        <v>0</v>
      </c>
      <c r="AB9" s="34">
        <f t="shared" si="4"/>
        <v>0</v>
      </c>
      <c r="AC9" s="34">
        <f t="shared" si="4"/>
        <v>0</v>
      </c>
      <c r="AD9" s="34">
        <f t="shared" si="4"/>
        <v>0</v>
      </c>
      <c r="AE9" s="34">
        <f t="shared" si="4"/>
        <v>0</v>
      </c>
      <c r="AF9" s="34">
        <f t="shared" si="4"/>
        <v>0</v>
      </c>
      <c r="AG9" s="34">
        <f t="shared" si="4"/>
        <v>0</v>
      </c>
      <c r="AH9" s="34">
        <f t="shared" si="4"/>
        <v>0</v>
      </c>
      <c r="AI9" s="34">
        <f t="shared" si="4"/>
        <v>0</v>
      </c>
      <c r="AJ9" s="34">
        <f t="shared" si="4"/>
        <v>0</v>
      </c>
      <c r="AK9" s="34">
        <f t="shared" si="4"/>
        <v>0</v>
      </c>
      <c r="AL9" s="34">
        <f t="shared" si="4"/>
        <v>0</v>
      </c>
      <c r="AM9" s="34">
        <f t="shared" si="4"/>
        <v>0</v>
      </c>
      <c r="AN9" s="34">
        <f t="shared" si="4"/>
        <v>0</v>
      </c>
      <c r="AO9" s="34">
        <f t="shared" si="4"/>
        <v>0</v>
      </c>
      <c r="AP9" s="34">
        <f t="shared" si="4"/>
        <v>0</v>
      </c>
      <c r="AQ9" s="34">
        <f t="shared" si="4"/>
        <v>0</v>
      </c>
      <c r="AR9" s="34">
        <f t="shared" si="4"/>
        <v>0</v>
      </c>
      <c r="AS9" s="34">
        <f t="shared" si="4"/>
        <v>0</v>
      </c>
      <c r="AT9" s="34">
        <f t="shared" si="4"/>
        <v>0</v>
      </c>
      <c r="AU9" s="34">
        <f t="shared" si="4"/>
        <v>0</v>
      </c>
      <c r="AV9" s="34">
        <f t="shared" si="4"/>
        <v>0</v>
      </c>
      <c r="AW9" s="34">
        <f t="shared" si="4"/>
        <v>0</v>
      </c>
      <c r="AX9" s="34">
        <f t="shared" si="4"/>
        <v>0</v>
      </c>
      <c r="AY9" s="34">
        <f t="shared" si="4"/>
        <v>0</v>
      </c>
      <c r="AZ9" s="34">
        <f t="shared" si="4"/>
        <v>0</v>
      </c>
      <c r="BA9" s="34">
        <f t="shared" si="4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ID'!L$10/'Fuel Prices - ID'!$L$20)*('Tax Percentages'!B$14)</f>
        <v>9.8292809105018108E-7</v>
      </c>
      <c r="C2" s="34">
        <f>B2</f>
        <v>9.8292809105018108E-7</v>
      </c>
      <c r="D2" s="34">
        <f t="shared" ref="D2:BA7" si="1">C2</f>
        <v>9.8292809105018108E-7</v>
      </c>
      <c r="E2" s="34">
        <f t="shared" si="1"/>
        <v>9.8292809105018108E-7</v>
      </c>
      <c r="F2" s="34">
        <f t="shared" si="1"/>
        <v>9.8292809105018108E-7</v>
      </c>
      <c r="G2" s="34">
        <f t="shared" si="1"/>
        <v>9.8292809105018108E-7</v>
      </c>
      <c r="H2" s="34">
        <f t="shared" si="1"/>
        <v>9.8292809105018108E-7</v>
      </c>
      <c r="I2" s="34">
        <f t="shared" si="1"/>
        <v>9.8292809105018108E-7</v>
      </c>
      <c r="J2" s="34">
        <f t="shared" si="1"/>
        <v>9.8292809105018108E-7</v>
      </c>
      <c r="K2" s="34">
        <f t="shared" si="1"/>
        <v>9.8292809105018108E-7</v>
      </c>
      <c r="L2" s="34">
        <f t="shared" si="1"/>
        <v>9.8292809105018108E-7</v>
      </c>
      <c r="M2" s="34">
        <f t="shared" si="1"/>
        <v>9.8292809105018108E-7</v>
      </c>
      <c r="N2" s="34">
        <f t="shared" si="1"/>
        <v>9.8292809105018108E-7</v>
      </c>
      <c r="O2" s="34">
        <f t="shared" si="1"/>
        <v>9.8292809105018108E-7</v>
      </c>
      <c r="P2" s="34">
        <f t="shared" si="1"/>
        <v>9.8292809105018108E-7</v>
      </c>
      <c r="Q2" s="34">
        <f t="shared" si="1"/>
        <v>9.8292809105018108E-7</v>
      </c>
      <c r="R2" s="34">
        <f t="shared" si="1"/>
        <v>9.8292809105018108E-7</v>
      </c>
      <c r="S2" s="34">
        <f t="shared" si="1"/>
        <v>9.8292809105018108E-7</v>
      </c>
      <c r="T2" s="34">
        <f t="shared" si="1"/>
        <v>9.8292809105018108E-7</v>
      </c>
      <c r="U2" s="34">
        <f t="shared" si="1"/>
        <v>9.8292809105018108E-7</v>
      </c>
      <c r="V2" s="34">
        <f t="shared" si="1"/>
        <v>9.8292809105018108E-7</v>
      </c>
      <c r="W2" s="34">
        <f t="shared" si="1"/>
        <v>9.8292809105018108E-7</v>
      </c>
      <c r="X2" s="34">
        <f t="shared" si="1"/>
        <v>9.8292809105018108E-7</v>
      </c>
      <c r="Y2" s="34">
        <f t="shared" si="1"/>
        <v>9.8292809105018108E-7</v>
      </c>
      <c r="Z2" s="34">
        <f t="shared" si="1"/>
        <v>9.8292809105018108E-7</v>
      </c>
      <c r="AA2" s="34">
        <f t="shared" si="1"/>
        <v>9.8292809105018108E-7</v>
      </c>
      <c r="AB2" s="34">
        <f t="shared" si="1"/>
        <v>9.8292809105018108E-7</v>
      </c>
      <c r="AC2" s="34">
        <f t="shared" si="1"/>
        <v>9.8292809105018108E-7</v>
      </c>
      <c r="AD2" s="34">
        <f t="shared" si="1"/>
        <v>9.8292809105018108E-7</v>
      </c>
      <c r="AE2" s="34">
        <f t="shared" si="1"/>
        <v>9.8292809105018108E-7</v>
      </c>
      <c r="AF2" s="34">
        <f t="shared" si="1"/>
        <v>9.8292809105018108E-7</v>
      </c>
      <c r="AG2" s="34">
        <f t="shared" si="1"/>
        <v>9.8292809105018108E-7</v>
      </c>
      <c r="AH2" s="34">
        <f t="shared" si="1"/>
        <v>9.8292809105018108E-7</v>
      </c>
      <c r="AI2" s="34">
        <f t="shared" si="1"/>
        <v>9.8292809105018108E-7</v>
      </c>
      <c r="AJ2" s="34">
        <f t="shared" si="1"/>
        <v>9.8292809105018108E-7</v>
      </c>
      <c r="AK2" s="34">
        <f t="shared" si="1"/>
        <v>9.8292809105018108E-7</v>
      </c>
      <c r="AL2" s="34">
        <f t="shared" si="1"/>
        <v>9.8292809105018108E-7</v>
      </c>
      <c r="AM2" s="34">
        <f t="shared" si="1"/>
        <v>9.8292809105018108E-7</v>
      </c>
      <c r="AN2" s="34">
        <f t="shared" si="1"/>
        <v>9.8292809105018108E-7</v>
      </c>
      <c r="AO2" s="34">
        <f t="shared" si="1"/>
        <v>9.8292809105018108E-7</v>
      </c>
      <c r="AP2" s="34">
        <f t="shared" si="1"/>
        <v>9.8292809105018108E-7</v>
      </c>
      <c r="AQ2" s="34">
        <f t="shared" si="1"/>
        <v>9.8292809105018108E-7</v>
      </c>
      <c r="AR2" s="34">
        <f t="shared" si="1"/>
        <v>9.8292809105018108E-7</v>
      </c>
      <c r="AS2" s="34">
        <f t="shared" si="1"/>
        <v>9.8292809105018108E-7</v>
      </c>
      <c r="AT2" s="34">
        <f t="shared" si="1"/>
        <v>9.8292809105018108E-7</v>
      </c>
      <c r="AU2" s="34">
        <f t="shared" si="1"/>
        <v>9.8292809105018108E-7</v>
      </c>
      <c r="AV2" s="34">
        <f t="shared" si="1"/>
        <v>9.8292809105018108E-7</v>
      </c>
      <c r="AW2" s="34">
        <f t="shared" si="1"/>
        <v>9.8292809105018108E-7</v>
      </c>
      <c r="AX2" s="34">
        <f t="shared" si="1"/>
        <v>9.8292809105018108E-7</v>
      </c>
      <c r="AY2" s="34">
        <f t="shared" si="1"/>
        <v>9.8292809105018108E-7</v>
      </c>
      <c r="AZ2" s="34">
        <f t="shared" si="1"/>
        <v>9.8292809105018108E-7</v>
      </c>
      <c r="BA2" s="34">
        <f t="shared" si="1"/>
        <v>9.8292809105018108E-7</v>
      </c>
    </row>
    <row r="3" spans="1:53" x14ac:dyDescent="0.2">
      <c r="A3" s="1" t="s">
        <v>117</v>
      </c>
      <c r="B3" s="34">
        <f t="shared" ref="B3" si="2">B2</f>
        <v>9.8292809105018108E-7</v>
      </c>
      <c r="C3" s="34">
        <f t="shared" ref="C3:R9" si="3">B3</f>
        <v>9.8292809105018108E-7</v>
      </c>
      <c r="D3" s="34">
        <f t="shared" si="3"/>
        <v>9.8292809105018108E-7</v>
      </c>
      <c r="E3" s="34">
        <f t="shared" si="3"/>
        <v>9.8292809105018108E-7</v>
      </c>
      <c r="F3" s="34">
        <f t="shared" si="3"/>
        <v>9.8292809105018108E-7</v>
      </c>
      <c r="G3" s="34">
        <f t="shared" si="3"/>
        <v>9.8292809105018108E-7</v>
      </c>
      <c r="H3" s="34">
        <f t="shared" si="3"/>
        <v>9.8292809105018108E-7</v>
      </c>
      <c r="I3" s="34">
        <f t="shared" si="3"/>
        <v>9.8292809105018108E-7</v>
      </c>
      <c r="J3" s="34">
        <f t="shared" si="3"/>
        <v>9.8292809105018108E-7</v>
      </c>
      <c r="K3" s="34">
        <f t="shared" si="3"/>
        <v>9.8292809105018108E-7</v>
      </c>
      <c r="L3" s="34">
        <f t="shared" si="3"/>
        <v>9.8292809105018108E-7</v>
      </c>
      <c r="M3" s="34">
        <f t="shared" si="3"/>
        <v>9.8292809105018108E-7</v>
      </c>
      <c r="N3" s="34">
        <f t="shared" si="3"/>
        <v>9.8292809105018108E-7</v>
      </c>
      <c r="O3" s="34">
        <f t="shared" si="3"/>
        <v>9.8292809105018108E-7</v>
      </c>
      <c r="P3" s="34">
        <f t="shared" si="3"/>
        <v>9.8292809105018108E-7</v>
      </c>
      <c r="Q3" s="34">
        <f t="shared" si="3"/>
        <v>9.8292809105018108E-7</v>
      </c>
      <c r="R3" s="34">
        <f t="shared" si="3"/>
        <v>9.8292809105018108E-7</v>
      </c>
      <c r="S3" s="34">
        <f t="shared" si="1"/>
        <v>9.8292809105018108E-7</v>
      </c>
      <c r="T3" s="34">
        <f t="shared" si="1"/>
        <v>9.8292809105018108E-7</v>
      </c>
      <c r="U3" s="34">
        <f t="shared" si="1"/>
        <v>9.8292809105018108E-7</v>
      </c>
      <c r="V3" s="34">
        <f t="shared" si="1"/>
        <v>9.8292809105018108E-7</v>
      </c>
      <c r="W3" s="34">
        <f t="shared" si="1"/>
        <v>9.8292809105018108E-7</v>
      </c>
      <c r="X3" s="34">
        <f t="shared" si="1"/>
        <v>9.8292809105018108E-7</v>
      </c>
      <c r="Y3" s="34">
        <f t="shared" si="1"/>
        <v>9.8292809105018108E-7</v>
      </c>
      <c r="Z3" s="34">
        <f t="shared" si="1"/>
        <v>9.8292809105018108E-7</v>
      </c>
      <c r="AA3" s="34">
        <f t="shared" si="1"/>
        <v>9.8292809105018108E-7</v>
      </c>
      <c r="AB3" s="34">
        <f t="shared" si="1"/>
        <v>9.8292809105018108E-7</v>
      </c>
      <c r="AC3" s="34">
        <f t="shared" si="1"/>
        <v>9.8292809105018108E-7</v>
      </c>
      <c r="AD3" s="34">
        <f t="shared" si="1"/>
        <v>9.8292809105018108E-7</v>
      </c>
      <c r="AE3" s="34">
        <f t="shared" si="1"/>
        <v>9.8292809105018108E-7</v>
      </c>
      <c r="AF3" s="34">
        <f t="shared" si="1"/>
        <v>9.8292809105018108E-7</v>
      </c>
      <c r="AG3" s="34">
        <f t="shared" si="1"/>
        <v>9.8292809105018108E-7</v>
      </c>
      <c r="AH3" s="34">
        <f t="shared" si="1"/>
        <v>9.8292809105018108E-7</v>
      </c>
      <c r="AI3" s="34">
        <f t="shared" si="1"/>
        <v>9.8292809105018108E-7</v>
      </c>
      <c r="AJ3" s="34">
        <f t="shared" si="1"/>
        <v>9.8292809105018108E-7</v>
      </c>
      <c r="AK3" s="34">
        <f t="shared" si="1"/>
        <v>9.8292809105018108E-7</v>
      </c>
      <c r="AL3" s="34">
        <f t="shared" si="1"/>
        <v>9.8292809105018108E-7</v>
      </c>
      <c r="AM3" s="34">
        <f t="shared" si="1"/>
        <v>9.8292809105018108E-7</v>
      </c>
      <c r="AN3" s="34">
        <f t="shared" si="1"/>
        <v>9.8292809105018108E-7</v>
      </c>
      <c r="AO3" s="34">
        <f t="shared" si="1"/>
        <v>9.8292809105018108E-7</v>
      </c>
      <c r="AP3" s="34">
        <f t="shared" si="1"/>
        <v>9.8292809105018108E-7</v>
      </c>
      <c r="AQ3" s="34">
        <f t="shared" si="1"/>
        <v>9.8292809105018108E-7</v>
      </c>
      <c r="AR3" s="34">
        <f t="shared" si="1"/>
        <v>9.8292809105018108E-7</v>
      </c>
      <c r="AS3" s="34">
        <f t="shared" si="1"/>
        <v>9.8292809105018108E-7</v>
      </c>
      <c r="AT3" s="34">
        <f t="shared" si="1"/>
        <v>9.8292809105018108E-7</v>
      </c>
      <c r="AU3" s="34">
        <f t="shared" si="1"/>
        <v>9.8292809105018108E-7</v>
      </c>
      <c r="AV3" s="34">
        <f t="shared" si="1"/>
        <v>9.8292809105018108E-7</v>
      </c>
      <c r="AW3" s="34">
        <f t="shared" si="1"/>
        <v>9.8292809105018108E-7</v>
      </c>
      <c r="AX3" s="34">
        <f t="shared" si="1"/>
        <v>9.8292809105018108E-7</v>
      </c>
      <c r="AY3" s="34">
        <f t="shared" si="1"/>
        <v>9.8292809105018108E-7</v>
      </c>
      <c r="AZ3" s="34">
        <f t="shared" si="1"/>
        <v>9.8292809105018108E-7</v>
      </c>
      <c r="BA3" s="34">
        <f t="shared" si="1"/>
        <v>9.8292809105018108E-7</v>
      </c>
    </row>
    <row r="4" spans="1:53" x14ac:dyDescent="0.2">
      <c r="A4" s="1" t="s">
        <v>118</v>
      </c>
      <c r="B4" s="34">
        <f t="shared" ref="B4" si="4">B2</f>
        <v>9.8292809105018108E-7</v>
      </c>
      <c r="C4" s="34">
        <f t="shared" si="3"/>
        <v>9.8292809105018108E-7</v>
      </c>
      <c r="D4" s="34">
        <f t="shared" si="1"/>
        <v>9.8292809105018108E-7</v>
      </c>
      <c r="E4" s="34">
        <f t="shared" si="1"/>
        <v>9.8292809105018108E-7</v>
      </c>
      <c r="F4" s="34">
        <f t="shared" si="1"/>
        <v>9.8292809105018108E-7</v>
      </c>
      <c r="G4" s="34">
        <f t="shared" si="1"/>
        <v>9.8292809105018108E-7</v>
      </c>
      <c r="H4" s="34">
        <f t="shared" si="1"/>
        <v>9.8292809105018108E-7</v>
      </c>
      <c r="I4" s="34">
        <f t="shared" si="1"/>
        <v>9.8292809105018108E-7</v>
      </c>
      <c r="J4" s="34">
        <f t="shared" si="1"/>
        <v>9.8292809105018108E-7</v>
      </c>
      <c r="K4" s="34">
        <f t="shared" si="1"/>
        <v>9.8292809105018108E-7</v>
      </c>
      <c r="L4" s="34">
        <f t="shared" si="1"/>
        <v>9.8292809105018108E-7</v>
      </c>
      <c r="M4" s="34">
        <f t="shared" si="1"/>
        <v>9.8292809105018108E-7</v>
      </c>
      <c r="N4" s="34">
        <f t="shared" si="1"/>
        <v>9.8292809105018108E-7</v>
      </c>
      <c r="O4" s="34">
        <f t="shared" si="1"/>
        <v>9.8292809105018108E-7</v>
      </c>
      <c r="P4" s="34">
        <f t="shared" si="1"/>
        <v>9.8292809105018108E-7</v>
      </c>
      <c r="Q4" s="34">
        <f t="shared" si="1"/>
        <v>9.8292809105018108E-7</v>
      </c>
      <c r="R4" s="34">
        <f t="shared" si="1"/>
        <v>9.8292809105018108E-7</v>
      </c>
      <c r="S4" s="34">
        <f t="shared" si="1"/>
        <v>9.8292809105018108E-7</v>
      </c>
      <c r="T4" s="34">
        <f t="shared" si="1"/>
        <v>9.8292809105018108E-7</v>
      </c>
      <c r="U4" s="34">
        <f t="shared" si="1"/>
        <v>9.8292809105018108E-7</v>
      </c>
      <c r="V4" s="34">
        <f t="shared" si="1"/>
        <v>9.8292809105018108E-7</v>
      </c>
      <c r="W4" s="34">
        <f t="shared" si="1"/>
        <v>9.8292809105018108E-7</v>
      </c>
      <c r="X4" s="34">
        <f t="shared" si="1"/>
        <v>9.8292809105018108E-7</v>
      </c>
      <c r="Y4" s="34">
        <f t="shared" si="1"/>
        <v>9.8292809105018108E-7</v>
      </c>
      <c r="Z4" s="34">
        <f t="shared" si="1"/>
        <v>9.8292809105018108E-7</v>
      </c>
      <c r="AA4" s="34">
        <f t="shared" si="1"/>
        <v>9.8292809105018108E-7</v>
      </c>
      <c r="AB4" s="34">
        <f t="shared" si="1"/>
        <v>9.8292809105018108E-7</v>
      </c>
      <c r="AC4" s="34">
        <f t="shared" si="1"/>
        <v>9.8292809105018108E-7</v>
      </c>
      <c r="AD4" s="34">
        <f t="shared" si="1"/>
        <v>9.8292809105018108E-7</v>
      </c>
      <c r="AE4" s="34">
        <f t="shared" si="1"/>
        <v>9.8292809105018108E-7</v>
      </c>
      <c r="AF4" s="34">
        <f t="shared" si="1"/>
        <v>9.8292809105018108E-7</v>
      </c>
      <c r="AG4" s="34">
        <f t="shared" si="1"/>
        <v>9.8292809105018108E-7</v>
      </c>
      <c r="AH4" s="34">
        <f t="shared" si="1"/>
        <v>9.8292809105018108E-7</v>
      </c>
      <c r="AI4" s="34">
        <f t="shared" si="1"/>
        <v>9.8292809105018108E-7</v>
      </c>
      <c r="AJ4" s="34">
        <f t="shared" si="1"/>
        <v>9.8292809105018108E-7</v>
      </c>
      <c r="AK4" s="34">
        <f t="shared" si="1"/>
        <v>9.8292809105018108E-7</v>
      </c>
      <c r="AL4" s="34">
        <f t="shared" si="1"/>
        <v>9.8292809105018108E-7</v>
      </c>
      <c r="AM4" s="34">
        <f t="shared" si="1"/>
        <v>9.8292809105018108E-7</v>
      </c>
      <c r="AN4" s="34">
        <f t="shared" si="1"/>
        <v>9.8292809105018108E-7</v>
      </c>
      <c r="AO4" s="34">
        <f t="shared" si="1"/>
        <v>9.8292809105018108E-7</v>
      </c>
      <c r="AP4" s="34">
        <f t="shared" si="1"/>
        <v>9.8292809105018108E-7</v>
      </c>
      <c r="AQ4" s="34">
        <f t="shared" si="1"/>
        <v>9.8292809105018108E-7</v>
      </c>
      <c r="AR4" s="34">
        <f t="shared" si="1"/>
        <v>9.8292809105018108E-7</v>
      </c>
      <c r="AS4" s="34">
        <f t="shared" si="1"/>
        <v>9.8292809105018108E-7</v>
      </c>
      <c r="AT4" s="34">
        <f t="shared" si="1"/>
        <v>9.8292809105018108E-7</v>
      </c>
      <c r="AU4" s="34">
        <f t="shared" si="1"/>
        <v>9.8292809105018108E-7</v>
      </c>
      <c r="AV4" s="34">
        <f t="shared" si="1"/>
        <v>9.8292809105018108E-7</v>
      </c>
      <c r="AW4" s="34">
        <f t="shared" si="1"/>
        <v>9.8292809105018108E-7</v>
      </c>
      <c r="AX4" s="34">
        <f t="shared" si="1"/>
        <v>9.8292809105018108E-7</v>
      </c>
      <c r="AY4" s="34">
        <f t="shared" si="1"/>
        <v>9.8292809105018108E-7</v>
      </c>
      <c r="AZ4" s="34">
        <f t="shared" si="1"/>
        <v>9.8292809105018108E-7</v>
      </c>
      <c r="BA4" s="34">
        <f t="shared" si="1"/>
        <v>9.8292809105018108E-7</v>
      </c>
    </row>
    <row r="5" spans="1:53" x14ac:dyDescent="0.2">
      <c r="A5" s="1" t="s">
        <v>119</v>
      </c>
      <c r="B5" s="34">
        <f t="shared" ref="B5" si="5">B2</f>
        <v>9.8292809105018108E-7</v>
      </c>
      <c r="C5" s="34">
        <f t="shared" si="3"/>
        <v>9.8292809105018108E-7</v>
      </c>
      <c r="D5" s="34">
        <f t="shared" si="1"/>
        <v>9.8292809105018108E-7</v>
      </c>
      <c r="E5" s="34">
        <f t="shared" si="1"/>
        <v>9.8292809105018108E-7</v>
      </c>
      <c r="F5" s="34">
        <f t="shared" si="1"/>
        <v>9.8292809105018108E-7</v>
      </c>
      <c r="G5" s="34">
        <f t="shared" si="1"/>
        <v>9.8292809105018108E-7</v>
      </c>
      <c r="H5" s="34">
        <f t="shared" si="1"/>
        <v>9.8292809105018108E-7</v>
      </c>
      <c r="I5" s="34">
        <f t="shared" si="1"/>
        <v>9.8292809105018108E-7</v>
      </c>
      <c r="J5" s="34">
        <f t="shared" si="1"/>
        <v>9.8292809105018108E-7</v>
      </c>
      <c r="K5" s="34">
        <f t="shared" si="1"/>
        <v>9.8292809105018108E-7</v>
      </c>
      <c r="L5" s="34">
        <f t="shared" si="1"/>
        <v>9.8292809105018108E-7</v>
      </c>
      <c r="M5" s="34">
        <f t="shared" si="1"/>
        <v>9.8292809105018108E-7</v>
      </c>
      <c r="N5" s="34">
        <f t="shared" si="1"/>
        <v>9.8292809105018108E-7</v>
      </c>
      <c r="O5" s="34">
        <f t="shared" si="1"/>
        <v>9.8292809105018108E-7</v>
      </c>
      <c r="P5" s="34">
        <f t="shared" si="1"/>
        <v>9.8292809105018108E-7</v>
      </c>
      <c r="Q5" s="34">
        <f t="shared" si="1"/>
        <v>9.8292809105018108E-7</v>
      </c>
      <c r="R5" s="34">
        <f t="shared" si="1"/>
        <v>9.8292809105018108E-7</v>
      </c>
      <c r="S5" s="34">
        <f t="shared" si="1"/>
        <v>9.8292809105018108E-7</v>
      </c>
      <c r="T5" s="34">
        <f t="shared" si="1"/>
        <v>9.8292809105018108E-7</v>
      </c>
      <c r="U5" s="34">
        <f t="shared" si="1"/>
        <v>9.8292809105018108E-7</v>
      </c>
      <c r="V5" s="34">
        <f t="shared" si="1"/>
        <v>9.8292809105018108E-7</v>
      </c>
      <c r="W5" s="34">
        <f t="shared" si="1"/>
        <v>9.8292809105018108E-7</v>
      </c>
      <c r="X5" s="34">
        <f t="shared" si="1"/>
        <v>9.8292809105018108E-7</v>
      </c>
      <c r="Y5" s="34">
        <f t="shared" si="1"/>
        <v>9.8292809105018108E-7</v>
      </c>
      <c r="Z5" s="34">
        <f t="shared" si="1"/>
        <v>9.8292809105018108E-7</v>
      </c>
      <c r="AA5" s="34">
        <f t="shared" si="1"/>
        <v>9.8292809105018108E-7</v>
      </c>
      <c r="AB5" s="34">
        <f t="shared" si="1"/>
        <v>9.8292809105018108E-7</v>
      </c>
      <c r="AC5" s="34">
        <f t="shared" si="1"/>
        <v>9.8292809105018108E-7</v>
      </c>
      <c r="AD5" s="34">
        <f t="shared" si="1"/>
        <v>9.8292809105018108E-7</v>
      </c>
      <c r="AE5" s="34">
        <f t="shared" si="1"/>
        <v>9.8292809105018108E-7</v>
      </c>
      <c r="AF5" s="34">
        <f t="shared" si="1"/>
        <v>9.8292809105018108E-7</v>
      </c>
      <c r="AG5" s="34">
        <f t="shared" si="1"/>
        <v>9.8292809105018108E-7</v>
      </c>
      <c r="AH5" s="34">
        <f t="shared" si="1"/>
        <v>9.8292809105018108E-7</v>
      </c>
      <c r="AI5" s="34">
        <f t="shared" si="1"/>
        <v>9.8292809105018108E-7</v>
      </c>
      <c r="AJ5" s="34">
        <f t="shared" si="1"/>
        <v>9.8292809105018108E-7</v>
      </c>
      <c r="AK5" s="34">
        <f t="shared" si="1"/>
        <v>9.8292809105018108E-7</v>
      </c>
      <c r="AL5" s="34">
        <f t="shared" si="1"/>
        <v>9.8292809105018108E-7</v>
      </c>
      <c r="AM5" s="34">
        <f t="shared" si="1"/>
        <v>9.8292809105018108E-7</v>
      </c>
      <c r="AN5" s="34">
        <f t="shared" si="1"/>
        <v>9.8292809105018108E-7</v>
      </c>
      <c r="AO5" s="34">
        <f t="shared" si="1"/>
        <v>9.8292809105018108E-7</v>
      </c>
      <c r="AP5" s="34">
        <f t="shared" si="1"/>
        <v>9.8292809105018108E-7</v>
      </c>
      <c r="AQ5" s="34">
        <f t="shared" si="1"/>
        <v>9.8292809105018108E-7</v>
      </c>
      <c r="AR5" s="34">
        <f t="shared" si="1"/>
        <v>9.8292809105018108E-7</v>
      </c>
      <c r="AS5" s="34">
        <f t="shared" si="1"/>
        <v>9.8292809105018108E-7</v>
      </c>
      <c r="AT5" s="34">
        <f t="shared" si="1"/>
        <v>9.8292809105018108E-7</v>
      </c>
      <c r="AU5" s="34">
        <f t="shared" si="1"/>
        <v>9.8292809105018108E-7</v>
      </c>
      <c r="AV5" s="34">
        <f t="shared" si="1"/>
        <v>9.8292809105018108E-7</v>
      </c>
      <c r="AW5" s="34">
        <f t="shared" si="1"/>
        <v>9.8292809105018108E-7</v>
      </c>
      <c r="AX5" s="34">
        <f t="shared" si="1"/>
        <v>9.8292809105018108E-7</v>
      </c>
      <c r="AY5" s="34">
        <f t="shared" si="1"/>
        <v>9.8292809105018108E-7</v>
      </c>
      <c r="AZ5" s="34">
        <f t="shared" si="1"/>
        <v>9.8292809105018108E-7</v>
      </c>
      <c r="BA5" s="34">
        <f t="shared" si="1"/>
        <v>9.8292809105018108E-7</v>
      </c>
    </row>
    <row r="6" spans="1:53" x14ac:dyDescent="0.2">
      <c r="A6" s="1" t="s">
        <v>120</v>
      </c>
      <c r="B6" s="34">
        <f t="shared" ref="B6" si="6">B2</f>
        <v>9.8292809105018108E-7</v>
      </c>
      <c r="C6" s="34">
        <f t="shared" si="3"/>
        <v>9.8292809105018108E-7</v>
      </c>
      <c r="D6" s="34">
        <f t="shared" si="1"/>
        <v>9.8292809105018108E-7</v>
      </c>
      <c r="E6" s="34">
        <f t="shared" si="1"/>
        <v>9.8292809105018108E-7</v>
      </c>
      <c r="F6" s="34">
        <f t="shared" si="1"/>
        <v>9.8292809105018108E-7</v>
      </c>
      <c r="G6" s="34">
        <f t="shared" si="1"/>
        <v>9.8292809105018108E-7</v>
      </c>
      <c r="H6" s="34">
        <f t="shared" si="1"/>
        <v>9.8292809105018108E-7</v>
      </c>
      <c r="I6" s="34">
        <f t="shared" si="1"/>
        <v>9.8292809105018108E-7</v>
      </c>
      <c r="J6" s="34">
        <f t="shared" si="1"/>
        <v>9.8292809105018108E-7</v>
      </c>
      <c r="K6" s="34">
        <f t="shared" si="1"/>
        <v>9.8292809105018108E-7</v>
      </c>
      <c r="L6" s="34">
        <f t="shared" si="1"/>
        <v>9.8292809105018108E-7</v>
      </c>
      <c r="M6" s="34">
        <f t="shared" si="1"/>
        <v>9.8292809105018108E-7</v>
      </c>
      <c r="N6" s="34">
        <f t="shared" si="1"/>
        <v>9.8292809105018108E-7</v>
      </c>
      <c r="O6" s="34">
        <f t="shared" si="1"/>
        <v>9.8292809105018108E-7</v>
      </c>
      <c r="P6" s="34">
        <f t="shared" si="1"/>
        <v>9.8292809105018108E-7</v>
      </c>
      <c r="Q6" s="34">
        <f t="shared" si="1"/>
        <v>9.8292809105018108E-7</v>
      </c>
      <c r="R6" s="34">
        <f t="shared" si="1"/>
        <v>9.8292809105018108E-7</v>
      </c>
      <c r="S6" s="34">
        <f t="shared" si="1"/>
        <v>9.8292809105018108E-7</v>
      </c>
      <c r="T6" s="34">
        <f t="shared" si="1"/>
        <v>9.8292809105018108E-7</v>
      </c>
      <c r="U6" s="34">
        <f t="shared" si="1"/>
        <v>9.8292809105018108E-7</v>
      </c>
      <c r="V6" s="34">
        <f t="shared" si="1"/>
        <v>9.8292809105018108E-7</v>
      </c>
      <c r="W6" s="34">
        <f t="shared" si="1"/>
        <v>9.8292809105018108E-7</v>
      </c>
      <c r="X6" s="34">
        <f t="shared" si="1"/>
        <v>9.8292809105018108E-7</v>
      </c>
      <c r="Y6" s="34">
        <f t="shared" si="1"/>
        <v>9.8292809105018108E-7</v>
      </c>
      <c r="Z6" s="34">
        <f t="shared" si="1"/>
        <v>9.8292809105018108E-7</v>
      </c>
      <c r="AA6" s="34">
        <f t="shared" si="1"/>
        <v>9.8292809105018108E-7</v>
      </c>
      <c r="AB6" s="34">
        <f t="shared" si="1"/>
        <v>9.8292809105018108E-7</v>
      </c>
      <c r="AC6" s="34">
        <f t="shared" si="1"/>
        <v>9.8292809105018108E-7</v>
      </c>
      <c r="AD6" s="34">
        <f t="shared" si="1"/>
        <v>9.8292809105018108E-7</v>
      </c>
      <c r="AE6" s="34">
        <f t="shared" si="1"/>
        <v>9.8292809105018108E-7</v>
      </c>
      <c r="AF6" s="34">
        <f t="shared" si="1"/>
        <v>9.8292809105018108E-7</v>
      </c>
      <c r="AG6" s="34">
        <f t="shared" si="1"/>
        <v>9.8292809105018108E-7</v>
      </c>
      <c r="AH6" s="34">
        <f t="shared" si="1"/>
        <v>9.8292809105018108E-7</v>
      </c>
      <c r="AI6" s="34">
        <f t="shared" si="1"/>
        <v>9.8292809105018108E-7</v>
      </c>
      <c r="AJ6" s="34">
        <f t="shared" si="1"/>
        <v>9.8292809105018108E-7</v>
      </c>
      <c r="AK6" s="34">
        <f t="shared" si="1"/>
        <v>9.8292809105018108E-7</v>
      </c>
      <c r="AL6" s="34">
        <f t="shared" si="1"/>
        <v>9.8292809105018108E-7</v>
      </c>
      <c r="AM6" s="34">
        <f t="shared" si="1"/>
        <v>9.8292809105018108E-7</v>
      </c>
      <c r="AN6" s="34">
        <f t="shared" si="1"/>
        <v>9.8292809105018108E-7</v>
      </c>
      <c r="AO6" s="34">
        <f t="shared" si="1"/>
        <v>9.8292809105018108E-7</v>
      </c>
      <c r="AP6" s="34">
        <f t="shared" si="1"/>
        <v>9.8292809105018108E-7</v>
      </c>
      <c r="AQ6" s="34">
        <f t="shared" si="1"/>
        <v>9.8292809105018108E-7</v>
      </c>
      <c r="AR6" s="34">
        <f t="shared" si="1"/>
        <v>9.8292809105018108E-7</v>
      </c>
      <c r="AS6" s="34">
        <f t="shared" si="1"/>
        <v>9.8292809105018108E-7</v>
      </c>
      <c r="AT6" s="34">
        <f t="shared" si="1"/>
        <v>9.8292809105018108E-7</v>
      </c>
      <c r="AU6" s="34">
        <f t="shared" si="1"/>
        <v>9.8292809105018108E-7</v>
      </c>
      <c r="AV6" s="34">
        <f t="shared" si="1"/>
        <v>9.8292809105018108E-7</v>
      </c>
      <c r="AW6" s="34">
        <f t="shared" si="1"/>
        <v>9.8292809105018108E-7</v>
      </c>
      <c r="AX6" s="34">
        <f t="shared" si="1"/>
        <v>9.8292809105018108E-7</v>
      </c>
      <c r="AY6" s="34">
        <f t="shared" si="1"/>
        <v>9.8292809105018108E-7</v>
      </c>
      <c r="AZ6" s="34">
        <f t="shared" si="1"/>
        <v>9.8292809105018108E-7</v>
      </c>
      <c r="BA6" s="34">
        <f t="shared" si="1"/>
        <v>9.8292809105018108E-7</v>
      </c>
    </row>
    <row r="7" spans="1:53" x14ac:dyDescent="0.2">
      <c r="A7" s="1" t="s">
        <v>121</v>
      </c>
      <c r="B7" s="34">
        <f t="shared" ref="B7" si="7">B3</f>
        <v>9.8292809105018108E-7</v>
      </c>
      <c r="C7" s="34">
        <f t="shared" si="3"/>
        <v>9.8292809105018108E-7</v>
      </c>
      <c r="D7" s="34">
        <f t="shared" si="1"/>
        <v>9.8292809105018108E-7</v>
      </c>
      <c r="E7" s="34">
        <f t="shared" si="1"/>
        <v>9.8292809105018108E-7</v>
      </c>
      <c r="F7" s="34">
        <f t="shared" si="1"/>
        <v>9.8292809105018108E-7</v>
      </c>
      <c r="G7" s="34">
        <f t="shared" si="1"/>
        <v>9.8292809105018108E-7</v>
      </c>
      <c r="H7" s="34">
        <f t="shared" si="1"/>
        <v>9.8292809105018108E-7</v>
      </c>
      <c r="I7" s="34">
        <f t="shared" si="1"/>
        <v>9.8292809105018108E-7</v>
      </c>
      <c r="J7" s="34">
        <f t="shared" si="1"/>
        <v>9.8292809105018108E-7</v>
      </c>
      <c r="K7" s="34">
        <f t="shared" si="1"/>
        <v>9.8292809105018108E-7</v>
      </c>
      <c r="L7" s="34">
        <f t="shared" si="1"/>
        <v>9.8292809105018108E-7</v>
      </c>
      <c r="M7" s="34">
        <f t="shared" si="1"/>
        <v>9.8292809105018108E-7</v>
      </c>
      <c r="N7" s="34">
        <f t="shared" si="1"/>
        <v>9.8292809105018108E-7</v>
      </c>
      <c r="O7" s="34">
        <f t="shared" si="1"/>
        <v>9.8292809105018108E-7</v>
      </c>
      <c r="P7" s="34">
        <f t="shared" si="1"/>
        <v>9.8292809105018108E-7</v>
      </c>
      <c r="Q7" s="34">
        <f t="shared" si="1"/>
        <v>9.8292809105018108E-7</v>
      </c>
      <c r="R7" s="34">
        <f t="shared" si="1"/>
        <v>9.8292809105018108E-7</v>
      </c>
      <c r="S7" s="34">
        <f t="shared" si="1"/>
        <v>9.8292809105018108E-7</v>
      </c>
      <c r="T7" s="34">
        <f t="shared" si="1"/>
        <v>9.8292809105018108E-7</v>
      </c>
      <c r="U7" s="34">
        <f t="shared" si="1"/>
        <v>9.8292809105018108E-7</v>
      </c>
      <c r="V7" s="34">
        <f t="shared" si="1"/>
        <v>9.8292809105018108E-7</v>
      </c>
      <c r="W7" s="34">
        <f t="shared" si="1"/>
        <v>9.8292809105018108E-7</v>
      </c>
      <c r="X7" s="34">
        <f t="shared" ref="D7:BA9" si="8">W7</f>
        <v>9.8292809105018108E-7</v>
      </c>
      <c r="Y7" s="34">
        <f t="shared" si="8"/>
        <v>9.8292809105018108E-7</v>
      </c>
      <c r="Z7" s="34">
        <f t="shared" si="8"/>
        <v>9.8292809105018108E-7</v>
      </c>
      <c r="AA7" s="34">
        <f t="shared" si="8"/>
        <v>9.8292809105018108E-7</v>
      </c>
      <c r="AB7" s="34">
        <f t="shared" si="8"/>
        <v>9.8292809105018108E-7</v>
      </c>
      <c r="AC7" s="34">
        <f t="shared" si="8"/>
        <v>9.8292809105018108E-7</v>
      </c>
      <c r="AD7" s="34">
        <f t="shared" si="8"/>
        <v>9.8292809105018108E-7</v>
      </c>
      <c r="AE7" s="34">
        <f t="shared" si="8"/>
        <v>9.8292809105018108E-7</v>
      </c>
      <c r="AF7" s="34">
        <f t="shared" si="8"/>
        <v>9.8292809105018108E-7</v>
      </c>
      <c r="AG7" s="34">
        <f t="shared" si="8"/>
        <v>9.8292809105018108E-7</v>
      </c>
      <c r="AH7" s="34">
        <f t="shared" si="8"/>
        <v>9.8292809105018108E-7</v>
      </c>
      <c r="AI7" s="34">
        <f t="shared" si="8"/>
        <v>9.8292809105018108E-7</v>
      </c>
      <c r="AJ7" s="34">
        <f t="shared" si="8"/>
        <v>9.8292809105018108E-7</v>
      </c>
      <c r="AK7" s="34">
        <f t="shared" si="8"/>
        <v>9.8292809105018108E-7</v>
      </c>
      <c r="AL7" s="34">
        <f t="shared" si="8"/>
        <v>9.8292809105018108E-7</v>
      </c>
      <c r="AM7" s="34">
        <f t="shared" si="8"/>
        <v>9.8292809105018108E-7</v>
      </c>
      <c r="AN7" s="34">
        <f t="shared" si="8"/>
        <v>9.8292809105018108E-7</v>
      </c>
      <c r="AO7" s="34">
        <f t="shared" si="8"/>
        <v>9.8292809105018108E-7</v>
      </c>
      <c r="AP7" s="34">
        <f t="shared" si="8"/>
        <v>9.8292809105018108E-7</v>
      </c>
      <c r="AQ7" s="34">
        <f t="shared" si="8"/>
        <v>9.8292809105018108E-7</v>
      </c>
      <c r="AR7" s="34">
        <f t="shared" si="8"/>
        <v>9.8292809105018108E-7</v>
      </c>
      <c r="AS7" s="34">
        <f t="shared" si="8"/>
        <v>9.8292809105018108E-7</v>
      </c>
      <c r="AT7" s="34">
        <f t="shared" si="8"/>
        <v>9.8292809105018108E-7</v>
      </c>
      <c r="AU7" s="34">
        <f t="shared" si="8"/>
        <v>9.8292809105018108E-7</v>
      </c>
      <c r="AV7" s="34">
        <f t="shared" si="8"/>
        <v>9.8292809105018108E-7</v>
      </c>
      <c r="AW7" s="34">
        <f t="shared" si="8"/>
        <v>9.8292809105018108E-7</v>
      </c>
      <c r="AX7" s="34">
        <f t="shared" si="8"/>
        <v>9.8292809105018108E-7</v>
      </c>
      <c r="AY7" s="34">
        <f t="shared" si="8"/>
        <v>9.8292809105018108E-7</v>
      </c>
      <c r="AZ7" s="34">
        <f t="shared" si="8"/>
        <v>9.8292809105018108E-7</v>
      </c>
      <c r="BA7" s="34">
        <f t="shared" si="8"/>
        <v>9.8292809105018108E-7</v>
      </c>
    </row>
    <row r="8" spans="1:53" x14ac:dyDescent="0.2">
      <c r="A8" s="1" t="s">
        <v>122</v>
      </c>
      <c r="B8" s="34">
        <v>0</v>
      </c>
      <c r="C8" s="34">
        <f t="shared" si="3"/>
        <v>0</v>
      </c>
      <c r="D8" s="34">
        <f t="shared" si="8"/>
        <v>0</v>
      </c>
      <c r="E8" s="34">
        <f t="shared" si="8"/>
        <v>0</v>
      </c>
      <c r="F8" s="34">
        <f t="shared" si="8"/>
        <v>0</v>
      </c>
      <c r="G8" s="34">
        <f t="shared" si="8"/>
        <v>0</v>
      </c>
      <c r="H8" s="34">
        <f t="shared" si="8"/>
        <v>0</v>
      </c>
      <c r="I8" s="34">
        <f t="shared" si="8"/>
        <v>0</v>
      </c>
      <c r="J8" s="34">
        <f t="shared" si="8"/>
        <v>0</v>
      </c>
      <c r="K8" s="34">
        <f t="shared" si="8"/>
        <v>0</v>
      </c>
      <c r="L8" s="34">
        <f t="shared" si="8"/>
        <v>0</v>
      </c>
      <c r="M8" s="34">
        <f t="shared" si="8"/>
        <v>0</v>
      </c>
      <c r="N8" s="34">
        <f t="shared" si="8"/>
        <v>0</v>
      </c>
      <c r="O8" s="34">
        <f t="shared" si="8"/>
        <v>0</v>
      </c>
      <c r="P8" s="34">
        <f t="shared" si="8"/>
        <v>0</v>
      </c>
      <c r="Q8" s="34">
        <f t="shared" si="8"/>
        <v>0</v>
      </c>
      <c r="R8" s="34">
        <f t="shared" si="8"/>
        <v>0</v>
      </c>
      <c r="S8" s="34">
        <f t="shared" si="8"/>
        <v>0</v>
      </c>
      <c r="T8" s="34">
        <f t="shared" si="8"/>
        <v>0</v>
      </c>
      <c r="U8" s="34">
        <f t="shared" si="8"/>
        <v>0</v>
      </c>
      <c r="V8" s="34">
        <f t="shared" si="8"/>
        <v>0</v>
      </c>
      <c r="W8" s="34">
        <f t="shared" si="8"/>
        <v>0</v>
      </c>
      <c r="X8" s="34">
        <f t="shared" si="8"/>
        <v>0</v>
      </c>
      <c r="Y8" s="34">
        <f t="shared" si="8"/>
        <v>0</v>
      </c>
      <c r="Z8" s="34">
        <f t="shared" si="8"/>
        <v>0</v>
      </c>
      <c r="AA8" s="34">
        <f t="shared" si="8"/>
        <v>0</v>
      </c>
      <c r="AB8" s="34">
        <f t="shared" si="8"/>
        <v>0</v>
      </c>
      <c r="AC8" s="34">
        <f t="shared" si="8"/>
        <v>0</v>
      </c>
      <c r="AD8" s="34">
        <f t="shared" si="8"/>
        <v>0</v>
      </c>
      <c r="AE8" s="34">
        <f t="shared" si="8"/>
        <v>0</v>
      </c>
      <c r="AF8" s="34">
        <f t="shared" si="8"/>
        <v>0</v>
      </c>
      <c r="AG8" s="34">
        <f t="shared" si="8"/>
        <v>0</v>
      </c>
      <c r="AH8" s="34">
        <f t="shared" si="8"/>
        <v>0</v>
      </c>
      <c r="AI8" s="34">
        <f t="shared" si="8"/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" si="9">B6</f>
        <v>9.8292809105018108E-7</v>
      </c>
      <c r="C9" s="34">
        <f t="shared" si="3"/>
        <v>9.8292809105018108E-7</v>
      </c>
      <c r="D9" s="34">
        <f t="shared" si="8"/>
        <v>9.8292809105018108E-7</v>
      </c>
      <c r="E9" s="34">
        <f t="shared" si="8"/>
        <v>9.8292809105018108E-7</v>
      </c>
      <c r="F9" s="34">
        <f t="shared" si="8"/>
        <v>9.8292809105018108E-7</v>
      </c>
      <c r="G9" s="34">
        <f t="shared" si="8"/>
        <v>9.8292809105018108E-7</v>
      </c>
      <c r="H9" s="34">
        <f t="shared" si="8"/>
        <v>9.8292809105018108E-7</v>
      </c>
      <c r="I9" s="34">
        <f t="shared" si="8"/>
        <v>9.8292809105018108E-7</v>
      </c>
      <c r="J9" s="34">
        <f t="shared" si="8"/>
        <v>9.8292809105018108E-7</v>
      </c>
      <c r="K9" s="34">
        <f t="shared" si="8"/>
        <v>9.8292809105018108E-7</v>
      </c>
      <c r="L9" s="34">
        <f t="shared" si="8"/>
        <v>9.8292809105018108E-7</v>
      </c>
      <c r="M9" s="34">
        <f t="shared" si="8"/>
        <v>9.8292809105018108E-7</v>
      </c>
      <c r="N9" s="34">
        <f t="shared" si="8"/>
        <v>9.8292809105018108E-7</v>
      </c>
      <c r="O9" s="34">
        <f t="shared" si="8"/>
        <v>9.8292809105018108E-7</v>
      </c>
      <c r="P9" s="34">
        <f t="shared" si="8"/>
        <v>9.8292809105018108E-7</v>
      </c>
      <c r="Q9" s="34">
        <f t="shared" si="8"/>
        <v>9.8292809105018108E-7</v>
      </c>
      <c r="R9" s="34">
        <f t="shared" si="8"/>
        <v>9.8292809105018108E-7</v>
      </c>
      <c r="S9" s="34">
        <f t="shared" si="8"/>
        <v>9.8292809105018108E-7</v>
      </c>
      <c r="T9" s="34">
        <f t="shared" si="8"/>
        <v>9.8292809105018108E-7</v>
      </c>
      <c r="U9" s="34">
        <f t="shared" si="8"/>
        <v>9.8292809105018108E-7</v>
      </c>
      <c r="V9" s="34">
        <f t="shared" si="8"/>
        <v>9.8292809105018108E-7</v>
      </c>
      <c r="W9" s="34">
        <f t="shared" si="8"/>
        <v>9.8292809105018108E-7</v>
      </c>
      <c r="X9" s="34">
        <f t="shared" si="8"/>
        <v>9.8292809105018108E-7</v>
      </c>
      <c r="Y9" s="34">
        <f t="shared" si="8"/>
        <v>9.8292809105018108E-7</v>
      </c>
      <c r="Z9" s="34">
        <f t="shared" si="8"/>
        <v>9.8292809105018108E-7</v>
      </c>
      <c r="AA9" s="34">
        <f t="shared" si="8"/>
        <v>9.8292809105018108E-7</v>
      </c>
      <c r="AB9" s="34">
        <f t="shared" si="8"/>
        <v>9.8292809105018108E-7</v>
      </c>
      <c r="AC9" s="34">
        <f t="shared" si="8"/>
        <v>9.8292809105018108E-7</v>
      </c>
      <c r="AD9" s="34">
        <f t="shared" si="8"/>
        <v>9.8292809105018108E-7</v>
      </c>
      <c r="AE9" s="34">
        <f t="shared" si="8"/>
        <v>9.8292809105018108E-7</v>
      </c>
      <c r="AF9" s="34">
        <f t="shared" si="8"/>
        <v>9.8292809105018108E-7</v>
      </c>
      <c r="AG9" s="34">
        <f t="shared" si="8"/>
        <v>9.8292809105018108E-7</v>
      </c>
      <c r="AH9" s="34">
        <f t="shared" si="8"/>
        <v>9.8292809105018108E-7</v>
      </c>
      <c r="AI9" s="34">
        <f t="shared" si="8"/>
        <v>9.8292809105018108E-7</v>
      </c>
      <c r="AJ9" s="34">
        <f t="shared" si="8"/>
        <v>9.8292809105018108E-7</v>
      </c>
      <c r="AK9" s="34">
        <f t="shared" si="8"/>
        <v>9.8292809105018108E-7</v>
      </c>
      <c r="AL9" s="34">
        <f t="shared" si="8"/>
        <v>9.8292809105018108E-7</v>
      </c>
      <c r="AM9" s="34">
        <f t="shared" si="8"/>
        <v>9.8292809105018108E-7</v>
      </c>
      <c r="AN9" s="34">
        <f t="shared" si="8"/>
        <v>9.8292809105018108E-7</v>
      </c>
      <c r="AO9" s="34">
        <f t="shared" si="8"/>
        <v>9.8292809105018108E-7</v>
      </c>
      <c r="AP9" s="34">
        <f t="shared" si="8"/>
        <v>9.8292809105018108E-7</v>
      </c>
      <c r="AQ9" s="34">
        <f t="shared" si="8"/>
        <v>9.8292809105018108E-7</v>
      </c>
      <c r="AR9" s="34">
        <f t="shared" si="8"/>
        <v>9.8292809105018108E-7</v>
      </c>
      <c r="AS9" s="34">
        <f t="shared" si="8"/>
        <v>9.8292809105018108E-7</v>
      </c>
      <c r="AT9" s="34">
        <f t="shared" si="8"/>
        <v>9.8292809105018108E-7</v>
      </c>
      <c r="AU9" s="34">
        <f t="shared" si="8"/>
        <v>9.8292809105018108E-7</v>
      </c>
      <c r="AV9" s="34">
        <f t="shared" si="8"/>
        <v>9.8292809105018108E-7</v>
      </c>
      <c r="AW9" s="34">
        <f t="shared" si="8"/>
        <v>9.8292809105018108E-7</v>
      </c>
      <c r="AX9" s="34">
        <f t="shared" si="8"/>
        <v>9.8292809105018108E-7</v>
      </c>
      <c r="AY9" s="34">
        <f t="shared" si="8"/>
        <v>9.8292809105018108E-7</v>
      </c>
      <c r="AZ9" s="34">
        <f t="shared" si="8"/>
        <v>9.8292809105018108E-7</v>
      </c>
      <c r="BA9" s="34">
        <f t="shared" si="8"/>
        <v>9.8292809105018108E-7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f t="shared" ref="B7:Y7" si="6">B3</f>
        <v>0</v>
      </c>
      <c r="C7" s="34">
        <f t="shared" si="6"/>
        <v>0</v>
      </c>
      <c r="D7" s="34">
        <f t="shared" si="6"/>
        <v>0</v>
      </c>
      <c r="E7" s="34">
        <f t="shared" si="6"/>
        <v>0</v>
      </c>
      <c r="F7" s="34">
        <f t="shared" si="6"/>
        <v>0</v>
      </c>
      <c r="G7" s="34">
        <f t="shared" si="6"/>
        <v>0</v>
      </c>
      <c r="H7" s="34">
        <f t="shared" si="6"/>
        <v>0</v>
      </c>
      <c r="I7" s="34">
        <f t="shared" si="6"/>
        <v>0</v>
      </c>
      <c r="J7" s="34">
        <f t="shared" si="6"/>
        <v>0</v>
      </c>
      <c r="K7" s="34">
        <f t="shared" si="6"/>
        <v>0</v>
      </c>
      <c r="L7" s="34">
        <f t="shared" si="6"/>
        <v>0</v>
      </c>
      <c r="M7" s="34">
        <f t="shared" si="6"/>
        <v>0</v>
      </c>
      <c r="N7" s="34">
        <f t="shared" si="6"/>
        <v>0</v>
      </c>
      <c r="O7" s="34">
        <f t="shared" si="6"/>
        <v>0</v>
      </c>
      <c r="P7" s="34">
        <f t="shared" si="6"/>
        <v>0</v>
      </c>
      <c r="Q7" s="34">
        <f t="shared" si="6"/>
        <v>0</v>
      </c>
      <c r="R7" s="34">
        <f t="shared" si="6"/>
        <v>0</v>
      </c>
      <c r="S7" s="34">
        <f t="shared" si="6"/>
        <v>0</v>
      </c>
      <c r="T7" s="34">
        <f t="shared" si="6"/>
        <v>0</v>
      </c>
      <c r="U7" s="34">
        <f t="shared" si="6"/>
        <v>0</v>
      </c>
      <c r="V7" s="34">
        <f t="shared" si="6"/>
        <v>0</v>
      </c>
      <c r="W7" s="34">
        <f t="shared" si="6"/>
        <v>0</v>
      </c>
      <c r="X7" s="34">
        <f t="shared" si="6"/>
        <v>0</v>
      </c>
      <c r="Y7" s="34">
        <f t="shared" si="6"/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Y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f t="shared" ref="B7:Y7" si="6">B3</f>
        <v>0</v>
      </c>
      <c r="C7" s="34">
        <f t="shared" si="6"/>
        <v>0</v>
      </c>
      <c r="D7" s="34">
        <f t="shared" si="6"/>
        <v>0</v>
      </c>
      <c r="E7" s="34">
        <f t="shared" si="6"/>
        <v>0</v>
      </c>
      <c r="F7" s="34">
        <f t="shared" si="6"/>
        <v>0</v>
      </c>
      <c r="G7" s="34">
        <f t="shared" si="6"/>
        <v>0</v>
      </c>
      <c r="H7" s="34">
        <f t="shared" si="6"/>
        <v>0</v>
      </c>
      <c r="I7" s="34">
        <f t="shared" si="6"/>
        <v>0</v>
      </c>
      <c r="J7" s="34">
        <f t="shared" si="6"/>
        <v>0</v>
      </c>
      <c r="K7" s="34">
        <f t="shared" si="6"/>
        <v>0</v>
      </c>
      <c r="L7" s="34">
        <f t="shared" si="6"/>
        <v>0</v>
      </c>
      <c r="M7" s="34">
        <f t="shared" si="6"/>
        <v>0</v>
      </c>
      <c r="N7" s="34">
        <f t="shared" si="6"/>
        <v>0</v>
      </c>
      <c r="O7" s="34">
        <f t="shared" si="6"/>
        <v>0</v>
      </c>
      <c r="P7" s="34">
        <f t="shared" si="6"/>
        <v>0</v>
      </c>
      <c r="Q7" s="34">
        <f t="shared" si="6"/>
        <v>0</v>
      </c>
      <c r="R7" s="34">
        <f t="shared" si="6"/>
        <v>0</v>
      </c>
      <c r="S7" s="34">
        <f t="shared" si="6"/>
        <v>0</v>
      </c>
      <c r="T7" s="34">
        <f t="shared" si="6"/>
        <v>0</v>
      </c>
      <c r="U7" s="34">
        <f t="shared" si="6"/>
        <v>0</v>
      </c>
      <c r="V7" s="34">
        <f t="shared" si="6"/>
        <v>0</v>
      </c>
      <c r="W7" s="34">
        <f t="shared" si="6"/>
        <v>0</v>
      </c>
      <c r="X7" s="34">
        <f t="shared" si="6"/>
        <v>0</v>
      </c>
      <c r="Y7" s="34">
        <f t="shared" si="6"/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Y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('Fuel Prices - ID'!L11/'Fuel Prices - ID'!$L$20)*('Tax Percentages'!B17)</f>
        <v>2.0693222969477496E-6</v>
      </c>
      <c r="C2" s="34">
        <f>B2</f>
        <v>2.0693222969477496E-6</v>
      </c>
      <c r="D2" s="34">
        <f t="shared" ref="D2:BA7" si="1">C2</f>
        <v>2.0693222969477496E-6</v>
      </c>
      <c r="E2" s="34">
        <f t="shared" si="1"/>
        <v>2.0693222969477496E-6</v>
      </c>
      <c r="F2" s="34">
        <f t="shared" si="1"/>
        <v>2.0693222969477496E-6</v>
      </c>
      <c r="G2" s="34">
        <f t="shared" si="1"/>
        <v>2.0693222969477496E-6</v>
      </c>
      <c r="H2" s="34">
        <f t="shared" si="1"/>
        <v>2.0693222969477496E-6</v>
      </c>
      <c r="I2" s="34">
        <f t="shared" si="1"/>
        <v>2.0693222969477496E-6</v>
      </c>
      <c r="J2" s="34">
        <f t="shared" si="1"/>
        <v>2.0693222969477496E-6</v>
      </c>
      <c r="K2" s="34">
        <f t="shared" si="1"/>
        <v>2.0693222969477496E-6</v>
      </c>
      <c r="L2" s="34">
        <f t="shared" si="1"/>
        <v>2.0693222969477496E-6</v>
      </c>
      <c r="M2" s="34">
        <f t="shared" si="1"/>
        <v>2.0693222969477496E-6</v>
      </c>
      <c r="N2" s="34">
        <f t="shared" si="1"/>
        <v>2.0693222969477496E-6</v>
      </c>
      <c r="O2" s="34">
        <f t="shared" si="1"/>
        <v>2.0693222969477496E-6</v>
      </c>
      <c r="P2" s="34">
        <f t="shared" si="1"/>
        <v>2.0693222969477496E-6</v>
      </c>
      <c r="Q2" s="34">
        <f t="shared" si="1"/>
        <v>2.0693222969477496E-6</v>
      </c>
      <c r="R2" s="34">
        <f t="shared" si="1"/>
        <v>2.0693222969477496E-6</v>
      </c>
      <c r="S2" s="34">
        <f t="shared" si="1"/>
        <v>2.0693222969477496E-6</v>
      </c>
      <c r="T2" s="34">
        <f t="shared" si="1"/>
        <v>2.0693222969477496E-6</v>
      </c>
      <c r="U2" s="34">
        <f t="shared" si="1"/>
        <v>2.0693222969477496E-6</v>
      </c>
      <c r="V2" s="34">
        <f t="shared" si="1"/>
        <v>2.0693222969477496E-6</v>
      </c>
      <c r="W2" s="34">
        <f t="shared" si="1"/>
        <v>2.0693222969477496E-6</v>
      </c>
      <c r="X2" s="34">
        <f t="shared" si="1"/>
        <v>2.0693222969477496E-6</v>
      </c>
      <c r="Y2" s="34">
        <f t="shared" si="1"/>
        <v>2.0693222969477496E-6</v>
      </c>
      <c r="Z2" s="34">
        <f t="shared" si="1"/>
        <v>2.0693222969477496E-6</v>
      </c>
      <c r="AA2" s="34">
        <f t="shared" si="1"/>
        <v>2.0693222969477496E-6</v>
      </c>
      <c r="AB2" s="34">
        <f t="shared" si="1"/>
        <v>2.0693222969477496E-6</v>
      </c>
      <c r="AC2" s="34">
        <f t="shared" si="1"/>
        <v>2.0693222969477496E-6</v>
      </c>
      <c r="AD2" s="34">
        <f t="shared" si="1"/>
        <v>2.0693222969477496E-6</v>
      </c>
      <c r="AE2" s="34">
        <f t="shared" si="1"/>
        <v>2.0693222969477496E-6</v>
      </c>
      <c r="AF2" s="34">
        <f t="shared" si="1"/>
        <v>2.0693222969477496E-6</v>
      </c>
      <c r="AG2" s="34">
        <f t="shared" si="1"/>
        <v>2.0693222969477496E-6</v>
      </c>
      <c r="AH2" s="34">
        <f t="shared" si="1"/>
        <v>2.0693222969477496E-6</v>
      </c>
      <c r="AI2" s="34">
        <f t="shared" si="1"/>
        <v>2.0693222969477496E-6</v>
      </c>
      <c r="AJ2" s="34">
        <f t="shared" si="1"/>
        <v>2.0693222969477496E-6</v>
      </c>
      <c r="AK2" s="34">
        <f t="shared" si="1"/>
        <v>2.0693222969477496E-6</v>
      </c>
      <c r="AL2" s="34">
        <f t="shared" si="1"/>
        <v>2.0693222969477496E-6</v>
      </c>
      <c r="AM2" s="34">
        <f t="shared" si="1"/>
        <v>2.0693222969477496E-6</v>
      </c>
      <c r="AN2" s="34">
        <f t="shared" si="1"/>
        <v>2.0693222969477496E-6</v>
      </c>
      <c r="AO2" s="34">
        <f t="shared" si="1"/>
        <v>2.0693222969477496E-6</v>
      </c>
      <c r="AP2" s="34">
        <f t="shared" si="1"/>
        <v>2.0693222969477496E-6</v>
      </c>
      <c r="AQ2" s="34">
        <f t="shared" si="1"/>
        <v>2.0693222969477496E-6</v>
      </c>
      <c r="AR2" s="34">
        <f t="shared" si="1"/>
        <v>2.0693222969477496E-6</v>
      </c>
      <c r="AS2" s="34">
        <f t="shared" si="1"/>
        <v>2.0693222969477496E-6</v>
      </c>
      <c r="AT2" s="34">
        <f t="shared" si="1"/>
        <v>2.0693222969477496E-6</v>
      </c>
      <c r="AU2" s="34">
        <f t="shared" si="1"/>
        <v>2.0693222969477496E-6</v>
      </c>
      <c r="AV2" s="34">
        <f t="shared" si="1"/>
        <v>2.0693222969477496E-6</v>
      </c>
      <c r="AW2" s="34">
        <f t="shared" si="1"/>
        <v>2.0693222969477496E-6</v>
      </c>
      <c r="AX2" s="34">
        <f t="shared" si="1"/>
        <v>2.0693222969477496E-6</v>
      </c>
      <c r="AY2" s="34">
        <f t="shared" si="1"/>
        <v>2.0693222969477496E-6</v>
      </c>
      <c r="AZ2" s="34">
        <f t="shared" si="1"/>
        <v>2.0693222969477496E-6</v>
      </c>
      <c r="BA2" s="34">
        <f t="shared" si="1"/>
        <v>2.0693222969477496E-6</v>
      </c>
    </row>
    <row r="3" spans="1:53" x14ac:dyDescent="0.2">
      <c r="A3" s="1" t="s">
        <v>117</v>
      </c>
      <c r="B3" s="34">
        <v>0</v>
      </c>
      <c r="C3" s="34">
        <f t="shared" ref="C3:R9" si="2">B3</f>
        <v>0</v>
      </c>
      <c r="D3" s="34">
        <f t="shared" si="2"/>
        <v>0</v>
      </c>
      <c r="E3" s="34">
        <f t="shared" si="2"/>
        <v>0</v>
      </c>
      <c r="F3" s="34">
        <f t="shared" si="2"/>
        <v>0</v>
      </c>
      <c r="G3" s="34">
        <f t="shared" si="2"/>
        <v>0</v>
      </c>
      <c r="H3" s="34">
        <f t="shared" si="2"/>
        <v>0</v>
      </c>
      <c r="I3" s="34">
        <f t="shared" si="2"/>
        <v>0</v>
      </c>
      <c r="J3" s="34">
        <f t="shared" si="2"/>
        <v>0</v>
      </c>
      <c r="K3" s="34">
        <f t="shared" si="2"/>
        <v>0</v>
      </c>
      <c r="L3" s="34">
        <f t="shared" si="2"/>
        <v>0</v>
      </c>
      <c r="M3" s="34">
        <f t="shared" si="2"/>
        <v>0</v>
      </c>
      <c r="N3" s="34">
        <f t="shared" si="2"/>
        <v>0</v>
      </c>
      <c r="O3" s="34">
        <f t="shared" si="2"/>
        <v>0</v>
      </c>
      <c r="P3" s="34">
        <f t="shared" si="2"/>
        <v>0</v>
      </c>
      <c r="Q3" s="34">
        <f t="shared" si="2"/>
        <v>0</v>
      </c>
      <c r="R3" s="34">
        <f t="shared" si="2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4">
        <f t="shared" si="1"/>
        <v>0</v>
      </c>
      <c r="AL3" s="34">
        <f t="shared" si="1"/>
        <v>0</v>
      </c>
      <c r="AM3" s="34">
        <f t="shared" si="1"/>
        <v>0</v>
      </c>
      <c r="AN3" s="34">
        <f t="shared" si="1"/>
        <v>0</v>
      </c>
      <c r="AO3" s="34">
        <f t="shared" si="1"/>
        <v>0</v>
      </c>
      <c r="AP3" s="34">
        <f t="shared" si="1"/>
        <v>0</v>
      </c>
      <c r="AQ3" s="34">
        <f t="shared" si="1"/>
        <v>0</v>
      </c>
      <c r="AR3" s="34">
        <f t="shared" si="1"/>
        <v>0</v>
      </c>
      <c r="AS3" s="34">
        <f t="shared" si="1"/>
        <v>0</v>
      </c>
      <c r="AT3" s="34">
        <f t="shared" si="1"/>
        <v>0</v>
      </c>
      <c r="AU3" s="34">
        <f t="shared" si="1"/>
        <v>0</v>
      </c>
      <c r="AV3" s="34">
        <f t="shared" si="1"/>
        <v>0</v>
      </c>
      <c r="AW3" s="34">
        <f t="shared" si="1"/>
        <v>0</v>
      </c>
      <c r="AX3" s="34">
        <f t="shared" si="1"/>
        <v>0</v>
      </c>
      <c r="AY3" s="34">
        <f t="shared" si="1"/>
        <v>0</v>
      </c>
      <c r="AZ3" s="34">
        <f t="shared" si="1"/>
        <v>0</v>
      </c>
      <c r="BA3" s="34">
        <f t="shared" si="1"/>
        <v>0</v>
      </c>
    </row>
    <row r="4" spans="1:53" x14ac:dyDescent="0.2">
      <c r="A4" s="1" t="s">
        <v>118</v>
      </c>
      <c r="B4" s="34">
        <f>('Fuel Prices - ID'!L12/'Fuel Prices - ID'!$L$20)*('Tax Percentages'!B17)</f>
        <v>5.1733057423693741E-7</v>
      </c>
      <c r="C4" s="34">
        <f t="shared" si="2"/>
        <v>5.1733057423693741E-7</v>
      </c>
      <c r="D4" s="34">
        <f t="shared" si="1"/>
        <v>5.1733057423693741E-7</v>
      </c>
      <c r="E4" s="34">
        <f t="shared" si="1"/>
        <v>5.1733057423693741E-7</v>
      </c>
      <c r="F4" s="34">
        <f t="shared" si="1"/>
        <v>5.1733057423693741E-7</v>
      </c>
      <c r="G4" s="34">
        <f t="shared" si="1"/>
        <v>5.1733057423693741E-7</v>
      </c>
      <c r="H4" s="34">
        <f t="shared" si="1"/>
        <v>5.1733057423693741E-7</v>
      </c>
      <c r="I4" s="34">
        <f t="shared" si="1"/>
        <v>5.1733057423693741E-7</v>
      </c>
      <c r="J4" s="34">
        <f t="shared" si="1"/>
        <v>5.1733057423693741E-7</v>
      </c>
      <c r="K4" s="34">
        <f t="shared" si="1"/>
        <v>5.1733057423693741E-7</v>
      </c>
      <c r="L4" s="34">
        <f t="shared" si="1"/>
        <v>5.1733057423693741E-7</v>
      </c>
      <c r="M4" s="34">
        <f t="shared" si="1"/>
        <v>5.1733057423693741E-7</v>
      </c>
      <c r="N4" s="34">
        <f t="shared" si="1"/>
        <v>5.1733057423693741E-7</v>
      </c>
      <c r="O4" s="34">
        <f t="shared" si="1"/>
        <v>5.1733057423693741E-7</v>
      </c>
      <c r="P4" s="34">
        <f t="shared" si="1"/>
        <v>5.1733057423693741E-7</v>
      </c>
      <c r="Q4" s="34">
        <f t="shared" si="1"/>
        <v>5.1733057423693741E-7</v>
      </c>
      <c r="R4" s="34">
        <f t="shared" si="1"/>
        <v>5.1733057423693741E-7</v>
      </c>
      <c r="S4" s="34">
        <f t="shared" si="1"/>
        <v>5.1733057423693741E-7</v>
      </c>
      <c r="T4" s="34">
        <f t="shared" si="1"/>
        <v>5.1733057423693741E-7</v>
      </c>
      <c r="U4" s="34">
        <f t="shared" si="1"/>
        <v>5.1733057423693741E-7</v>
      </c>
      <c r="V4" s="34">
        <f t="shared" si="1"/>
        <v>5.1733057423693741E-7</v>
      </c>
      <c r="W4" s="34">
        <f t="shared" si="1"/>
        <v>5.1733057423693741E-7</v>
      </c>
      <c r="X4" s="34">
        <f t="shared" si="1"/>
        <v>5.1733057423693741E-7</v>
      </c>
      <c r="Y4" s="34">
        <f t="shared" si="1"/>
        <v>5.1733057423693741E-7</v>
      </c>
      <c r="Z4" s="34">
        <f t="shared" si="1"/>
        <v>5.1733057423693741E-7</v>
      </c>
      <c r="AA4" s="34">
        <f t="shared" si="1"/>
        <v>5.1733057423693741E-7</v>
      </c>
      <c r="AB4" s="34">
        <f t="shared" si="1"/>
        <v>5.1733057423693741E-7</v>
      </c>
      <c r="AC4" s="34">
        <f t="shared" si="1"/>
        <v>5.1733057423693741E-7</v>
      </c>
      <c r="AD4" s="34">
        <f t="shared" si="1"/>
        <v>5.1733057423693741E-7</v>
      </c>
      <c r="AE4" s="34">
        <f t="shared" si="1"/>
        <v>5.1733057423693741E-7</v>
      </c>
      <c r="AF4" s="34">
        <f t="shared" si="1"/>
        <v>5.1733057423693741E-7</v>
      </c>
      <c r="AG4" s="34">
        <f t="shared" si="1"/>
        <v>5.1733057423693741E-7</v>
      </c>
      <c r="AH4" s="34">
        <f t="shared" si="1"/>
        <v>5.1733057423693741E-7</v>
      </c>
      <c r="AI4" s="34">
        <f t="shared" si="1"/>
        <v>5.1733057423693741E-7</v>
      </c>
      <c r="AJ4" s="34">
        <f t="shared" si="1"/>
        <v>5.1733057423693741E-7</v>
      </c>
      <c r="AK4" s="34">
        <f t="shared" si="1"/>
        <v>5.1733057423693741E-7</v>
      </c>
      <c r="AL4" s="34">
        <f t="shared" si="1"/>
        <v>5.1733057423693741E-7</v>
      </c>
      <c r="AM4" s="34">
        <f t="shared" si="1"/>
        <v>5.1733057423693741E-7</v>
      </c>
      <c r="AN4" s="34">
        <f t="shared" si="1"/>
        <v>5.1733057423693741E-7</v>
      </c>
      <c r="AO4" s="34">
        <f t="shared" si="1"/>
        <v>5.1733057423693741E-7</v>
      </c>
      <c r="AP4" s="34">
        <f t="shared" si="1"/>
        <v>5.1733057423693741E-7</v>
      </c>
      <c r="AQ4" s="34">
        <f t="shared" si="1"/>
        <v>5.1733057423693741E-7</v>
      </c>
      <c r="AR4" s="34">
        <f t="shared" si="1"/>
        <v>5.1733057423693741E-7</v>
      </c>
      <c r="AS4" s="34">
        <f t="shared" si="1"/>
        <v>5.1733057423693741E-7</v>
      </c>
      <c r="AT4" s="34">
        <f t="shared" si="1"/>
        <v>5.1733057423693741E-7</v>
      </c>
      <c r="AU4" s="34">
        <f t="shared" si="1"/>
        <v>5.1733057423693741E-7</v>
      </c>
      <c r="AV4" s="34">
        <f t="shared" si="1"/>
        <v>5.1733057423693741E-7</v>
      </c>
      <c r="AW4" s="34">
        <f t="shared" si="1"/>
        <v>5.1733057423693741E-7</v>
      </c>
      <c r="AX4" s="34">
        <f t="shared" si="1"/>
        <v>5.1733057423693741E-7</v>
      </c>
      <c r="AY4" s="34">
        <f t="shared" si="1"/>
        <v>5.1733057423693741E-7</v>
      </c>
      <c r="AZ4" s="34">
        <f t="shared" si="1"/>
        <v>5.1733057423693741E-7</v>
      </c>
      <c r="BA4" s="34">
        <f t="shared" si="1"/>
        <v>5.1733057423693741E-7</v>
      </c>
    </row>
    <row r="5" spans="1:53" x14ac:dyDescent="0.2">
      <c r="A5" s="1" t="s">
        <v>119</v>
      </c>
      <c r="B5" s="34">
        <f t="shared" ref="B5" si="3">B4</f>
        <v>5.1733057423693741E-7</v>
      </c>
      <c r="C5" s="34">
        <f t="shared" si="2"/>
        <v>5.1733057423693741E-7</v>
      </c>
      <c r="D5" s="34">
        <f t="shared" si="1"/>
        <v>5.1733057423693741E-7</v>
      </c>
      <c r="E5" s="34">
        <f t="shared" si="1"/>
        <v>5.1733057423693741E-7</v>
      </c>
      <c r="F5" s="34">
        <f t="shared" si="1"/>
        <v>5.1733057423693741E-7</v>
      </c>
      <c r="G5" s="34">
        <f t="shared" si="1"/>
        <v>5.1733057423693741E-7</v>
      </c>
      <c r="H5" s="34">
        <f t="shared" si="1"/>
        <v>5.1733057423693741E-7</v>
      </c>
      <c r="I5" s="34">
        <f t="shared" si="1"/>
        <v>5.1733057423693741E-7</v>
      </c>
      <c r="J5" s="34">
        <f t="shared" si="1"/>
        <v>5.1733057423693741E-7</v>
      </c>
      <c r="K5" s="34">
        <f t="shared" si="1"/>
        <v>5.1733057423693741E-7</v>
      </c>
      <c r="L5" s="34">
        <f t="shared" si="1"/>
        <v>5.1733057423693741E-7</v>
      </c>
      <c r="M5" s="34">
        <f t="shared" si="1"/>
        <v>5.1733057423693741E-7</v>
      </c>
      <c r="N5" s="34">
        <f t="shared" si="1"/>
        <v>5.1733057423693741E-7</v>
      </c>
      <c r="O5" s="34">
        <f t="shared" si="1"/>
        <v>5.1733057423693741E-7</v>
      </c>
      <c r="P5" s="34">
        <f t="shared" si="1"/>
        <v>5.1733057423693741E-7</v>
      </c>
      <c r="Q5" s="34">
        <f t="shared" si="1"/>
        <v>5.1733057423693741E-7</v>
      </c>
      <c r="R5" s="34">
        <f t="shared" si="1"/>
        <v>5.1733057423693741E-7</v>
      </c>
      <c r="S5" s="34">
        <f t="shared" si="1"/>
        <v>5.1733057423693741E-7</v>
      </c>
      <c r="T5" s="34">
        <f t="shared" si="1"/>
        <v>5.1733057423693741E-7</v>
      </c>
      <c r="U5" s="34">
        <f t="shared" si="1"/>
        <v>5.1733057423693741E-7</v>
      </c>
      <c r="V5" s="34">
        <f t="shared" si="1"/>
        <v>5.1733057423693741E-7</v>
      </c>
      <c r="W5" s="34">
        <f t="shared" si="1"/>
        <v>5.1733057423693741E-7</v>
      </c>
      <c r="X5" s="34">
        <f t="shared" si="1"/>
        <v>5.1733057423693741E-7</v>
      </c>
      <c r="Y5" s="34">
        <f t="shared" si="1"/>
        <v>5.1733057423693741E-7</v>
      </c>
      <c r="Z5" s="34">
        <f t="shared" si="1"/>
        <v>5.1733057423693741E-7</v>
      </c>
      <c r="AA5" s="34">
        <f t="shared" si="1"/>
        <v>5.1733057423693741E-7</v>
      </c>
      <c r="AB5" s="34">
        <f t="shared" si="1"/>
        <v>5.1733057423693741E-7</v>
      </c>
      <c r="AC5" s="34">
        <f t="shared" si="1"/>
        <v>5.1733057423693741E-7</v>
      </c>
      <c r="AD5" s="34">
        <f t="shared" si="1"/>
        <v>5.1733057423693741E-7</v>
      </c>
      <c r="AE5" s="34">
        <f t="shared" si="1"/>
        <v>5.1733057423693741E-7</v>
      </c>
      <c r="AF5" s="34">
        <f t="shared" si="1"/>
        <v>5.1733057423693741E-7</v>
      </c>
      <c r="AG5" s="34">
        <f t="shared" si="1"/>
        <v>5.1733057423693741E-7</v>
      </c>
      <c r="AH5" s="34">
        <f t="shared" si="1"/>
        <v>5.1733057423693741E-7</v>
      </c>
      <c r="AI5" s="34">
        <f t="shared" si="1"/>
        <v>5.1733057423693741E-7</v>
      </c>
      <c r="AJ5" s="34">
        <f t="shared" si="1"/>
        <v>5.1733057423693741E-7</v>
      </c>
      <c r="AK5" s="34">
        <f t="shared" si="1"/>
        <v>5.1733057423693741E-7</v>
      </c>
      <c r="AL5" s="34">
        <f t="shared" si="1"/>
        <v>5.1733057423693741E-7</v>
      </c>
      <c r="AM5" s="34">
        <f t="shared" si="1"/>
        <v>5.1733057423693741E-7</v>
      </c>
      <c r="AN5" s="34">
        <f t="shared" si="1"/>
        <v>5.1733057423693741E-7</v>
      </c>
      <c r="AO5" s="34">
        <f t="shared" si="1"/>
        <v>5.1733057423693741E-7</v>
      </c>
      <c r="AP5" s="34">
        <f t="shared" si="1"/>
        <v>5.1733057423693741E-7</v>
      </c>
      <c r="AQ5" s="34">
        <f t="shared" si="1"/>
        <v>5.1733057423693741E-7</v>
      </c>
      <c r="AR5" s="34">
        <f t="shared" si="1"/>
        <v>5.1733057423693741E-7</v>
      </c>
      <c r="AS5" s="34">
        <f t="shared" si="1"/>
        <v>5.1733057423693741E-7</v>
      </c>
      <c r="AT5" s="34">
        <f t="shared" si="1"/>
        <v>5.1733057423693741E-7</v>
      </c>
      <c r="AU5" s="34">
        <f t="shared" si="1"/>
        <v>5.1733057423693741E-7</v>
      </c>
      <c r="AV5" s="34">
        <f t="shared" si="1"/>
        <v>5.1733057423693741E-7</v>
      </c>
      <c r="AW5" s="34">
        <f t="shared" si="1"/>
        <v>5.1733057423693741E-7</v>
      </c>
      <c r="AX5" s="34">
        <f t="shared" si="1"/>
        <v>5.1733057423693741E-7</v>
      </c>
      <c r="AY5" s="34">
        <f t="shared" si="1"/>
        <v>5.1733057423693741E-7</v>
      </c>
      <c r="AZ5" s="34">
        <f t="shared" si="1"/>
        <v>5.1733057423693741E-7</v>
      </c>
      <c r="BA5" s="34">
        <f t="shared" si="1"/>
        <v>5.1733057423693741E-7</v>
      </c>
    </row>
    <row r="6" spans="1:53" x14ac:dyDescent="0.2">
      <c r="A6" s="1" t="s">
        <v>120</v>
      </c>
      <c r="B6" s="34">
        <v>0</v>
      </c>
      <c r="C6" s="34">
        <f t="shared" si="2"/>
        <v>0</v>
      </c>
      <c r="D6" s="34">
        <f t="shared" si="1"/>
        <v>0</v>
      </c>
      <c r="E6" s="34">
        <f t="shared" si="1"/>
        <v>0</v>
      </c>
      <c r="F6" s="34">
        <f t="shared" si="1"/>
        <v>0</v>
      </c>
      <c r="G6" s="34">
        <f t="shared" si="1"/>
        <v>0</v>
      </c>
      <c r="H6" s="34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4">
        <f t="shared" si="1"/>
        <v>0</v>
      </c>
      <c r="M6" s="34">
        <f t="shared" si="1"/>
        <v>0</v>
      </c>
      <c r="N6" s="34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4">
        <f t="shared" si="1"/>
        <v>0</v>
      </c>
      <c r="T6" s="34">
        <f t="shared" si="1"/>
        <v>0</v>
      </c>
      <c r="U6" s="34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4">
        <f t="shared" si="1"/>
        <v>0</v>
      </c>
      <c r="Z6" s="34">
        <f t="shared" si="1"/>
        <v>0</v>
      </c>
      <c r="AA6" s="34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4">
        <f t="shared" si="1"/>
        <v>0</v>
      </c>
      <c r="AF6" s="34">
        <f t="shared" si="1"/>
        <v>0</v>
      </c>
      <c r="AG6" s="34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4">
        <f t="shared" si="1"/>
        <v>0</v>
      </c>
      <c r="AM6" s="34">
        <f t="shared" si="1"/>
        <v>0</v>
      </c>
      <c r="AN6" s="34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34">
        <f t="shared" si="1"/>
        <v>0</v>
      </c>
      <c r="AS6" s="34">
        <f t="shared" si="1"/>
        <v>0</v>
      </c>
      <c r="AT6" s="34">
        <f t="shared" si="1"/>
        <v>0</v>
      </c>
      <c r="AU6" s="34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34">
        <f t="shared" si="1"/>
        <v>0</v>
      </c>
      <c r="BA6" s="34">
        <f t="shared" si="1"/>
        <v>0</v>
      </c>
    </row>
    <row r="7" spans="1:53" x14ac:dyDescent="0.2">
      <c r="A7" s="1" t="s">
        <v>121</v>
      </c>
      <c r="B7" s="34">
        <f t="shared" ref="B7" si="4">B3</f>
        <v>0</v>
      </c>
      <c r="C7" s="34">
        <f t="shared" si="2"/>
        <v>0</v>
      </c>
      <c r="D7" s="34">
        <f t="shared" si="1"/>
        <v>0</v>
      </c>
      <c r="E7" s="34">
        <f t="shared" si="1"/>
        <v>0</v>
      </c>
      <c r="F7" s="34">
        <f t="shared" si="1"/>
        <v>0</v>
      </c>
      <c r="G7" s="34">
        <f t="shared" si="1"/>
        <v>0</v>
      </c>
      <c r="H7" s="34">
        <f t="shared" si="1"/>
        <v>0</v>
      </c>
      <c r="I7" s="34">
        <f t="shared" si="1"/>
        <v>0</v>
      </c>
      <c r="J7" s="34">
        <f t="shared" si="1"/>
        <v>0</v>
      </c>
      <c r="K7" s="34">
        <f t="shared" si="1"/>
        <v>0</v>
      </c>
      <c r="L7" s="34">
        <f t="shared" si="1"/>
        <v>0</v>
      </c>
      <c r="M7" s="34">
        <f t="shared" si="1"/>
        <v>0</v>
      </c>
      <c r="N7" s="34">
        <f t="shared" si="1"/>
        <v>0</v>
      </c>
      <c r="O7" s="34">
        <f t="shared" si="1"/>
        <v>0</v>
      </c>
      <c r="P7" s="34">
        <f t="shared" si="1"/>
        <v>0</v>
      </c>
      <c r="Q7" s="34">
        <f t="shared" si="1"/>
        <v>0</v>
      </c>
      <c r="R7" s="34">
        <f t="shared" si="1"/>
        <v>0</v>
      </c>
      <c r="S7" s="34">
        <f t="shared" si="1"/>
        <v>0</v>
      </c>
      <c r="T7" s="34">
        <f t="shared" si="1"/>
        <v>0</v>
      </c>
      <c r="U7" s="34">
        <f t="shared" si="1"/>
        <v>0</v>
      </c>
      <c r="V7" s="34">
        <f t="shared" si="1"/>
        <v>0</v>
      </c>
      <c r="W7" s="34">
        <f t="shared" si="1"/>
        <v>0</v>
      </c>
      <c r="X7" s="34">
        <f t="shared" ref="D7:BA9" si="5">W7</f>
        <v>0</v>
      </c>
      <c r="Y7" s="34">
        <f t="shared" si="5"/>
        <v>0</v>
      </c>
      <c r="Z7" s="34">
        <f t="shared" si="5"/>
        <v>0</v>
      </c>
      <c r="AA7" s="34">
        <f t="shared" si="5"/>
        <v>0</v>
      </c>
      <c r="AB7" s="34">
        <f t="shared" si="5"/>
        <v>0</v>
      </c>
      <c r="AC7" s="34">
        <f t="shared" si="5"/>
        <v>0</v>
      </c>
      <c r="AD7" s="34">
        <f t="shared" si="5"/>
        <v>0</v>
      </c>
      <c r="AE7" s="34">
        <f t="shared" si="5"/>
        <v>0</v>
      </c>
      <c r="AF7" s="34">
        <f t="shared" si="5"/>
        <v>0</v>
      </c>
      <c r="AG7" s="34">
        <f t="shared" si="5"/>
        <v>0</v>
      </c>
      <c r="AH7" s="34">
        <f t="shared" si="5"/>
        <v>0</v>
      </c>
      <c r="AI7" s="34">
        <f t="shared" si="5"/>
        <v>0</v>
      </c>
      <c r="AJ7" s="34">
        <f t="shared" si="5"/>
        <v>0</v>
      </c>
      <c r="AK7" s="34">
        <f t="shared" si="5"/>
        <v>0</v>
      </c>
      <c r="AL7" s="34">
        <f t="shared" si="5"/>
        <v>0</v>
      </c>
      <c r="AM7" s="34">
        <f t="shared" si="5"/>
        <v>0</v>
      </c>
      <c r="AN7" s="34">
        <f t="shared" si="5"/>
        <v>0</v>
      </c>
      <c r="AO7" s="34">
        <f t="shared" si="5"/>
        <v>0</v>
      </c>
      <c r="AP7" s="34">
        <f t="shared" si="5"/>
        <v>0</v>
      </c>
      <c r="AQ7" s="34">
        <f t="shared" si="5"/>
        <v>0</v>
      </c>
      <c r="AR7" s="34">
        <f t="shared" si="5"/>
        <v>0</v>
      </c>
      <c r="AS7" s="34">
        <f t="shared" si="5"/>
        <v>0</v>
      </c>
      <c r="AT7" s="34">
        <f t="shared" si="5"/>
        <v>0</v>
      </c>
      <c r="AU7" s="34">
        <f t="shared" si="5"/>
        <v>0</v>
      </c>
      <c r="AV7" s="34">
        <f t="shared" si="5"/>
        <v>0</v>
      </c>
      <c r="AW7" s="34">
        <f t="shared" si="5"/>
        <v>0</v>
      </c>
      <c r="AX7" s="34">
        <f t="shared" si="5"/>
        <v>0</v>
      </c>
      <c r="AY7" s="34">
        <f t="shared" si="5"/>
        <v>0</v>
      </c>
      <c r="AZ7" s="34">
        <f t="shared" si="5"/>
        <v>0</v>
      </c>
      <c r="BA7" s="34">
        <f t="shared" si="5"/>
        <v>0</v>
      </c>
    </row>
    <row r="8" spans="1:53" x14ac:dyDescent="0.2">
      <c r="A8" s="1" t="s">
        <v>122</v>
      </c>
      <c r="B8" s="34">
        <v>0</v>
      </c>
      <c r="C8" s="34">
        <f t="shared" si="2"/>
        <v>0</v>
      </c>
      <c r="D8" s="34">
        <f t="shared" si="5"/>
        <v>0</v>
      </c>
      <c r="E8" s="34">
        <f t="shared" si="5"/>
        <v>0</v>
      </c>
      <c r="F8" s="34">
        <f t="shared" si="5"/>
        <v>0</v>
      </c>
      <c r="G8" s="34">
        <f t="shared" si="5"/>
        <v>0</v>
      </c>
      <c r="H8" s="34">
        <f t="shared" si="5"/>
        <v>0</v>
      </c>
      <c r="I8" s="34">
        <f t="shared" si="5"/>
        <v>0</v>
      </c>
      <c r="J8" s="34">
        <f t="shared" si="5"/>
        <v>0</v>
      </c>
      <c r="K8" s="34">
        <f t="shared" si="5"/>
        <v>0</v>
      </c>
      <c r="L8" s="34">
        <f t="shared" si="5"/>
        <v>0</v>
      </c>
      <c r="M8" s="34">
        <f t="shared" si="5"/>
        <v>0</v>
      </c>
      <c r="N8" s="34">
        <f t="shared" si="5"/>
        <v>0</v>
      </c>
      <c r="O8" s="34">
        <f t="shared" si="5"/>
        <v>0</v>
      </c>
      <c r="P8" s="34">
        <f t="shared" si="5"/>
        <v>0</v>
      </c>
      <c r="Q8" s="34">
        <f t="shared" si="5"/>
        <v>0</v>
      </c>
      <c r="R8" s="34">
        <f t="shared" si="5"/>
        <v>0</v>
      </c>
      <c r="S8" s="34">
        <f t="shared" si="5"/>
        <v>0</v>
      </c>
      <c r="T8" s="34">
        <f t="shared" si="5"/>
        <v>0</v>
      </c>
      <c r="U8" s="34">
        <f t="shared" si="5"/>
        <v>0</v>
      </c>
      <c r="V8" s="34">
        <f t="shared" si="5"/>
        <v>0</v>
      </c>
      <c r="W8" s="34">
        <f t="shared" si="5"/>
        <v>0</v>
      </c>
      <c r="X8" s="34">
        <f t="shared" si="5"/>
        <v>0</v>
      </c>
      <c r="Y8" s="34">
        <f t="shared" si="5"/>
        <v>0</v>
      </c>
      <c r="Z8" s="34">
        <f t="shared" si="5"/>
        <v>0</v>
      </c>
      <c r="AA8" s="34">
        <f t="shared" si="5"/>
        <v>0</v>
      </c>
      <c r="AB8" s="34">
        <f t="shared" si="5"/>
        <v>0</v>
      </c>
      <c r="AC8" s="34">
        <f t="shared" si="5"/>
        <v>0</v>
      </c>
      <c r="AD8" s="34">
        <f t="shared" si="5"/>
        <v>0</v>
      </c>
      <c r="AE8" s="34">
        <f t="shared" si="5"/>
        <v>0</v>
      </c>
      <c r="AF8" s="34">
        <f t="shared" si="5"/>
        <v>0</v>
      </c>
      <c r="AG8" s="34">
        <f t="shared" si="5"/>
        <v>0</v>
      </c>
      <c r="AH8" s="34">
        <f t="shared" si="5"/>
        <v>0</v>
      </c>
      <c r="AI8" s="34">
        <f t="shared" si="5"/>
        <v>0</v>
      </c>
      <c r="AJ8" s="34">
        <f t="shared" si="5"/>
        <v>0</v>
      </c>
      <c r="AK8" s="34">
        <f t="shared" si="5"/>
        <v>0</v>
      </c>
      <c r="AL8" s="34">
        <f t="shared" si="5"/>
        <v>0</v>
      </c>
      <c r="AM8" s="34">
        <f t="shared" si="5"/>
        <v>0</v>
      </c>
      <c r="AN8" s="34">
        <f t="shared" si="5"/>
        <v>0</v>
      </c>
      <c r="AO8" s="34">
        <f t="shared" si="5"/>
        <v>0</v>
      </c>
      <c r="AP8" s="34">
        <f t="shared" si="5"/>
        <v>0</v>
      </c>
      <c r="AQ8" s="34">
        <f t="shared" si="5"/>
        <v>0</v>
      </c>
      <c r="AR8" s="34">
        <f t="shared" si="5"/>
        <v>0</v>
      </c>
      <c r="AS8" s="34">
        <f t="shared" si="5"/>
        <v>0</v>
      </c>
      <c r="AT8" s="34">
        <f t="shared" si="5"/>
        <v>0</v>
      </c>
      <c r="AU8" s="34">
        <f t="shared" si="5"/>
        <v>0</v>
      </c>
      <c r="AV8" s="34">
        <f t="shared" si="5"/>
        <v>0</v>
      </c>
      <c r="AW8" s="34">
        <f t="shared" si="5"/>
        <v>0</v>
      </c>
      <c r="AX8" s="34">
        <f t="shared" si="5"/>
        <v>0</v>
      </c>
      <c r="AY8" s="34">
        <f t="shared" si="5"/>
        <v>0</v>
      </c>
      <c r="AZ8" s="34">
        <f t="shared" si="5"/>
        <v>0</v>
      </c>
      <c r="BA8" s="34">
        <f t="shared" si="5"/>
        <v>0</v>
      </c>
    </row>
    <row r="9" spans="1:53" x14ac:dyDescent="0.2">
      <c r="A9" s="1" t="s">
        <v>123</v>
      </c>
      <c r="B9" s="34">
        <f t="shared" ref="B9" si="6">B6</f>
        <v>0</v>
      </c>
      <c r="C9" s="34">
        <f t="shared" si="2"/>
        <v>0</v>
      </c>
      <c r="D9" s="34">
        <f t="shared" si="5"/>
        <v>0</v>
      </c>
      <c r="E9" s="34">
        <f t="shared" si="5"/>
        <v>0</v>
      </c>
      <c r="F9" s="34">
        <f t="shared" si="5"/>
        <v>0</v>
      </c>
      <c r="G9" s="34">
        <f t="shared" si="5"/>
        <v>0</v>
      </c>
      <c r="H9" s="34">
        <f t="shared" si="5"/>
        <v>0</v>
      </c>
      <c r="I9" s="34">
        <f t="shared" si="5"/>
        <v>0</v>
      </c>
      <c r="J9" s="34">
        <f t="shared" si="5"/>
        <v>0</v>
      </c>
      <c r="K9" s="34">
        <f t="shared" si="5"/>
        <v>0</v>
      </c>
      <c r="L9" s="34">
        <f t="shared" si="5"/>
        <v>0</v>
      </c>
      <c r="M9" s="34">
        <f t="shared" si="5"/>
        <v>0</v>
      </c>
      <c r="N9" s="34">
        <f t="shared" si="5"/>
        <v>0</v>
      </c>
      <c r="O9" s="34">
        <f t="shared" si="5"/>
        <v>0</v>
      </c>
      <c r="P9" s="34">
        <f t="shared" si="5"/>
        <v>0</v>
      </c>
      <c r="Q9" s="34">
        <f t="shared" si="5"/>
        <v>0</v>
      </c>
      <c r="R9" s="34">
        <f t="shared" si="5"/>
        <v>0</v>
      </c>
      <c r="S9" s="34">
        <f t="shared" si="5"/>
        <v>0</v>
      </c>
      <c r="T9" s="34">
        <f t="shared" si="5"/>
        <v>0</v>
      </c>
      <c r="U9" s="34">
        <f t="shared" si="5"/>
        <v>0</v>
      </c>
      <c r="V9" s="34">
        <f t="shared" si="5"/>
        <v>0</v>
      </c>
      <c r="W9" s="34">
        <f t="shared" si="5"/>
        <v>0</v>
      </c>
      <c r="X9" s="34">
        <f t="shared" si="5"/>
        <v>0</v>
      </c>
      <c r="Y9" s="34">
        <f t="shared" si="5"/>
        <v>0</v>
      </c>
      <c r="Z9" s="34">
        <f t="shared" si="5"/>
        <v>0</v>
      </c>
      <c r="AA9" s="34">
        <f t="shared" si="5"/>
        <v>0</v>
      </c>
      <c r="AB9" s="34">
        <f t="shared" si="5"/>
        <v>0</v>
      </c>
      <c r="AC9" s="34">
        <f t="shared" si="5"/>
        <v>0</v>
      </c>
      <c r="AD9" s="34">
        <f t="shared" si="5"/>
        <v>0</v>
      </c>
      <c r="AE9" s="34">
        <f t="shared" si="5"/>
        <v>0</v>
      </c>
      <c r="AF9" s="34">
        <f t="shared" si="5"/>
        <v>0</v>
      </c>
      <c r="AG9" s="34">
        <f t="shared" si="5"/>
        <v>0</v>
      </c>
      <c r="AH9" s="34">
        <f t="shared" si="5"/>
        <v>0</v>
      </c>
      <c r="AI9" s="34">
        <f t="shared" si="5"/>
        <v>0</v>
      </c>
      <c r="AJ9" s="34">
        <f t="shared" si="5"/>
        <v>0</v>
      </c>
      <c r="AK9" s="34">
        <f t="shared" si="5"/>
        <v>0</v>
      </c>
      <c r="AL9" s="34">
        <f t="shared" si="5"/>
        <v>0</v>
      </c>
      <c r="AM9" s="34">
        <f t="shared" si="5"/>
        <v>0</v>
      </c>
      <c r="AN9" s="34">
        <f t="shared" si="5"/>
        <v>0</v>
      </c>
      <c r="AO9" s="34">
        <f t="shared" si="5"/>
        <v>0</v>
      </c>
      <c r="AP9" s="34">
        <f t="shared" si="5"/>
        <v>0</v>
      </c>
      <c r="AQ9" s="34">
        <f t="shared" si="5"/>
        <v>0</v>
      </c>
      <c r="AR9" s="34">
        <f t="shared" si="5"/>
        <v>0</v>
      </c>
      <c r="AS9" s="34">
        <f t="shared" si="5"/>
        <v>0</v>
      </c>
      <c r="AT9" s="34">
        <f t="shared" si="5"/>
        <v>0</v>
      </c>
      <c r="AU9" s="34">
        <f t="shared" si="5"/>
        <v>0</v>
      </c>
      <c r="AV9" s="34">
        <f t="shared" si="5"/>
        <v>0</v>
      </c>
      <c r="AW9" s="34">
        <f t="shared" si="5"/>
        <v>0</v>
      </c>
      <c r="AX9" s="34">
        <f t="shared" si="5"/>
        <v>0</v>
      </c>
      <c r="AY9" s="34">
        <f t="shared" si="5"/>
        <v>0</v>
      </c>
      <c r="AZ9" s="34">
        <f t="shared" si="5"/>
        <v>0</v>
      </c>
      <c r="BA9" s="34">
        <f t="shared" si="5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4">
        <v>0</v>
      </c>
      <c r="K9" s="34">
        <v>0</v>
      </c>
      <c r="L9" s="34">
        <v>0</v>
      </c>
      <c r="M9" s="34">
        <v>0</v>
      </c>
      <c r="N9" s="34">
        <v>0</v>
      </c>
      <c r="O9" s="34">
        <v>0</v>
      </c>
      <c r="P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8">_xlfn.FORECAST.LINEAR(AI1,$B$9:$AG$9,$B$1:$AG$1)</f>
        <v>0</v>
      </c>
      <c r="AJ9" s="34">
        <f t="shared" si="8"/>
        <v>0</v>
      </c>
      <c r="AK9" s="34">
        <f t="shared" si="8"/>
        <v>0</v>
      </c>
      <c r="AL9" s="34">
        <f t="shared" si="8"/>
        <v>0</v>
      </c>
      <c r="AM9" s="34">
        <f t="shared" si="8"/>
        <v>0</v>
      </c>
      <c r="AN9" s="34">
        <f t="shared" si="8"/>
        <v>0</v>
      </c>
      <c r="AO9" s="34">
        <f t="shared" si="8"/>
        <v>0</v>
      </c>
      <c r="AP9" s="34">
        <f t="shared" si="8"/>
        <v>0</v>
      </c>
      <c r="AQ9" s="34">
        <f t="shared" si="8"/>
        <v>0</v>
      </c>
      <c r="AR9" s="34">
        <f t="shared" si="8"/>
        <v>0</v>
      </c>
      <c r="AS9" s="34">
        <f t="shared" si="8"/>
        <v>0</v>
      </c>
      <c r="AT9" s="34">
        <f t="shared" si="8"/>
        <v>0</v>
      </c>
      <c r="AU9" s="34">
        <f t="shared" si="8"/>
        <v>0</v>
      </c>
      <c r="AV9" s="34">
        <f t="shared" si="8"/>
        <v>0</v>
      </c>
      <c r="AW9" s="34">
        <f t="shared" si="8"/>
        <v>0</v>
      </c>
      <c r="AX9" s="34">
        <f t="shared" si="8"/>
        <v>0</v>
      </c>
      <c r="AY9" s="34">
        <f t="shared" si="8"/>
        <v>0</v>
      </c>
      <c r="AZ9" s="34">
        <f t="shared" si="8"/>
        <v>0</v>
      </c>
      <c r="BA9" s="34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W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>'BFPaT-fueltax-coal'!B2</f>
        <v>0</v>
      </c>
      <c r="C2" s="34">
        <f>B2</f>
        <v>0</v>
      </c>
      <c r="D2" s="34">
        <f t="shared" ref="D2:BA7" si="1">C2</f>
        <v>0</v>
      </c>
      <c r="E2" s="34">
        <f t="shared" si="1"/>
        <v>0</v>
      </c>
      <c r="F2" s="34">
        <f t="shared" si="1"/>
        <v>0</v>
      </c>
      <c r="G2" s="34">
        <f t="shared" si="1"/>
        <v>0</v>
      </c>
      <c r="H2" s="34">
        <f t="shared" si="1"/>
        <v>0</v>
      </c>
      <c r="I2" s="34">
        <f t="shared" si="1"/>
        <v>0</v>
      </c>
      <c r="J2" s="34">
        <f t="shared" si="1"/>
        <v>0</v>
      </c>
      <c r="K2" s="34">
        <f t="shared" si="1"/>
        <v>0</v>
      </c>
      <c r="L2" s="34">
        <f t="shared" si="1"/>
        <v>0</v>
      </c>
      <c r="M2" s="34">
        <f t="shared" si="1"/>
        <v>0</v>
      </c>
      <c r="N2" s="34">
        <f t="shared" si="1"/>
        <v>0</v>
      </c>
      <c r="O2" s="34">
        <f t="shared" si="1"/>
        <v>0</v>
      </c>
      <c r="P2" s="34">
        <f t="shared" si="1"/>
        <v>0</v>
      </c>
      <c r="Q2" s="34">
        <f t="shared" si="1"/>
        <v>0</v>
      </c>
      <c r="R2" s="34">
        <f t="shared" si="1"/>
        <v>0</v>
      </c>
      <c r="S2" s="34">
        <f t="shared" si="1"/>
        <v>0</v>
      </c>
      <c r="T2" s="34">
        <f t="shared" si="1"/>
        <v>0</v>
      </c>
      <c r="U2" s="34">
        <f t="shared" si="1"/>
        <v>0</v>
      </c>
      <c r="V2" s="34">
        <f t="shared" si="1"/>
        <v>0</v>
      </c>
      <c r="W2" s="34">
        <f t="shared" si="1"/>
        <v>0</v>
      </c>
      <c r="X2" s="34">
        <f t="shared" si="1"/>
        <v>0</v>
      </c>
      <c r="Y2" s="34">
        <f t="shared" si="1"/>
        <v>0</v>
      </c>
      <c r="Z2" s="34">
        <f t="shared" si="1"/>
        <v>0</v>
      </c>
      <c r="AA2" s="34">
        <f t="shared" si="1"/>
        <v>0</v>
      </c>
      <c r="AB2" s="34">
        <f t="shared" si="1"/>
        <v>0</v>
      </c>
      <c r="AC2" s="34">
        <f t="shared" si="1"/>
        <v>0</v>
      </c>
      <c r="AD2" s="34">
        <f t="shared" si="1"/>
        <v>0</v>
      </c>
      <c r="AE2" s="34">
        <f t="shared" si="1"/>
        <v>0</v>
      </c>
      <c r="AF2" s="34">
        <f t="shared" si="1"/>
        <v>0</v>
      </c>
      <c r="AG2" s="34">
        <f t="shared" si="1"/>
        <v>0</v>
      </c>
      <c r="AH2" s="34">
        <f t="shared" si="1"/>
        <v>0</v>
      </c>
      <c r="AI2" s="34">
        <f t="shared" si="1"/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f>'BFPaT-fueltax-coal'!B3</f>
        <v>1.6300000000000001E-11</v>
      </c>
      <c r="C3" s="34">
        <f t="shared" ref="C3:R9" si="2">B3</f>
        <v>1.6300000000000001E-11</v>
      </c>
      <c r="D3" s="34">
        <f t="shared" si="2"/>
        <v>1.6300000000000001E-11</v>
      </c>
      <c r="E3" s="34">
        <f t="shared" si="2"/>
        <v>1.6300000000000001E-11</v>
      </c>
      <c r="F3" s="34">
        <f t="shared" si="2"/>
        <v>1.6300000000000001E-11</v>
      </c>
      <c r="G3" s="34">
        <f t="shared" si="2"/>
        <v>1.6300000000000001E-11</v>
      </c>
      <c r="H3" s="34">
        <f t="shared" si="2"/>
        <v>1.6300000000000001E-11</v>
      </c>
      <c r="I3" s="34">
        <f t="shared" si="2"/>
        <v>1.6300000000000001E-11</v>
      </c>
      <c r="J3" s="34">
        <f t="shared" si="2"/>
        <v>1.6300000000000001E-11</v>
      </c>
      <c r="K3" s="34">
        <f t="shared" si="2"/>
        <v>1.6300000000000001E-11</v>
      </c>
      <c r="L3" s="34">
        <f t="shared" si="2"/>
        <v>1.6300000000000001E-11</v>
      </c>
      <c r="M3" s="34">
        <f t="shared" si="2"/>
        <v>1.6300000000000001E-11</v>
      </c>
      <c r="N3" s="34">
        <f t="shared" si="2"/>
        <v>1.6300000000000001E-11</v>
      </c>
      <c r="O3" s="34">
        <f t="shared" si="2"/>
        <v>1.6300000000000001E-11</v>
      </c>
      <c r="P3" s="34">
        <f t="shared" si="2"/>
        <v>1.6300000000000001E-11</v>
      </c>
      <c r="Q3" s="34">
        <f t="shared" si="2"/>
        <v>1.6300000000000001E-11</v>
      </c>
      <c r="R3" s="34">
        <f t="shared" si="2"/>
        <v>1.6300000000000001E-11</v>
      </c>
      <c r="S3" s="34">
        <f t="shared" si="1"/>
        <v>1.6300000000000001E-11</v>
      </c>
      <c r="T3" s="34">
        <f t="shared" si="1"/>
        <v>1.6300000000000001E-11</v>
      </c>
      <c r="U3" s="34">
        <f t="shared" si="1"/>
        <v>1.6300000000000001E-11</v>
      </c>
      <c r="V3" s="34">
        <f t="shared" si="1"/>
        <v>1.6300000000000001E-11</v>
      </c>
      <c r="W3" s="34">
        <f t="shared" si="1"/>
        <v>1.6300000000000001E-11</v>
      </c>
      <c r="X3" s="34">
        <f t="shared" si="1"/>
        <v>1.6300000000000001E-11</v>
      </c>
      <c r="Y3" s="34">
        <f t="shared" si="1"/>
        <v>1.6300000000000001E-11</v>
      </c>
      <c r="Z3" s="34">
        <f t="shared" si="1"/>
        <v>1.6300000000000001E-11</v>
      </c>
      <c r="AA3" s="34">
        <f t="shared" si="1"/>
        <v>1.6300000000000001E-11</v>
      </c>
      <c r="AB3" s="34">
        <f t="shared" si="1"/>
        <v>1.6300000000000001E-11</v>
      </c>
      <c r="AC3" s="34">
        <f t="shared" si="1"/>
        <v>1.6300000000000001E-11</v>
      </c>
      <c r="AD3" s="34">
        <f t="shared" si="1"/>
        <v>1.6300000000000001E-11</v>
      </c>
      <c r="AE3" s="34">
        <f t="shared" si="1"/>
        <v>1.6300000000000001E-11</v>
      </c>
      <c r="AF3" s="34">
        <f t="shared" si="1"/>
        <v>1.6300000000000001E-11</v>
      </c>
      <c r="AG3" s="34">
        <f t="shared" si="1"/>
        <v>1.6300000000000001E-11</v>
      </c>
      <c r="AH3" s="34">
        <f t="shared" si="1"/>
        <v>1.6300000000000001E-11</v>
      </c>
      <c r="AI3" s="34">
        <f t="shared" si="1"/>
        <v>1.6300000000000001E-11</v>
      </c>
      <c r="AJ3" s="34">
        <f t="shared" si="1"/>
        <v>1.6300000000000001E-11</v>
      </c>
      <c r="AK3" s="34">
        <f t="shared" si="1"/>
        <v>1.6300000000000001E-11</v>
      </c>
      <c r="AL3" s="34">
        <f t="shared" si="1"/>
        <v>1.6300000000000001E-11</v>
      </c>
      <c r="AM3" s="34">
        <f t="shared" si="1"/>
        <v>1.6300000000000001E-11</v>
      </c>
      <c r="AN3" s="34">
        <f t="shared" si="1"/>
        <v>1.6300000000000001E-11</v>
      </c>
      <c r="AO3" s="34">
        <f t="shared" si="1"/>
        <v>1.6300000000000001E-11</v>
      </c>
      <c r="AP3" s="34">
        <f t="shared" si="1"/>
        <v>1.6300000000000001E-11</v>
      </c>
      <c r="AQ3" s="34">
        <f t="shared" si="1"/>
        <v>1.6300000000000001E-11</v>
      </c>
      <c r="AR3" s="34">
        <f t="shared" si="1"/>
        <v>1.6300000000000001E-11</v>
      </c>
      <c r="AS3" s="34">
        <f t="shared" si="1"/>
        <v>1.6300000000000001E-11</v>
      </c>
      <c r="AT3" s="34">
        <f t="shared" si="1"/>
        <v>1.6300000000000001E-11</v>
      </c>
      <c r="AU3" s="34">
        <f t="shared" si="1"/>
        <v>1.6300000000000001E-11</v>
      </c>
      <c r="AV3" s="34">
        <f t="shared" si="1"/>
        <v>1.6300000000000001E-11</v>
      </c>
      <c r="AW3" s="34">
        <f t="shared" si="1"/>
        <v>1.6300000000000001E-11</v>
      </c>
      <c r="AX3" s="34">
        <f t="shared" si="1"/>
        <v>1.6300000000000001E-11</v>
      </c>
      <c r="AY3" s="34">
        <f t="shared" si="1"/>
        <v>1.6300000000000001E-11</v>
      </c>
      <c r="AZ3" s="34">
        <f t="shared" si="1"/>
        <v>1.6300000000000001E-11</v>
      </c>
      <c r="BA3" s="34">
        <f t="shared" si="1"/>
        <v>1.6300000000000001E-11</v>
      </c>
    </row>
    <row r="4" spans="1:53" x14ac:dyDescent="0.2">
      <c r="A4" s="1" t="s">
        <v>118</v>
      </c>
      <c r="B4" s="34">
        <f>'BFPaT-fueltax-coal'!B4</f>
        <v>0</v>
      </c>
      <c r="C4" s="34">
        <f t="shared" si="2"/>
        <v>0</v>
      </c>
      <c r="D4" s="34">
        <f t="shared" si="1"/>
        <v>0</v>
      </c>
      <c r="E4" s="34">
        <f t="shared" si="1"/>
        <v>0</v>
      </c>
      <c r="F4" s="34">
        <f t="shared" si="1"/>
        <v>0</v>
      </c>
      <c r="G4" s="34">
        <f t="shared" si="1"/>
        <v>0</v>
      </c>
      <c r="H4" s="34">
        <f t="shared" si="1"/>
        <v>0</v>
      </c>
      <c r="I4" s="34">
        <f t="shared" si="1"/>
        <v>0</v>
      </c>
      <c r="J4" s="34">
        <f t="shared" si="1"/>
        <v>0</v>
      </c>
      <c r="K4" s="34">
        <f t="shared" si="1"/>
        <v>0</v>
      </c>
      <c r="L4" s="34">
        <f t="shared" si="1"/>
        <v>0</v>
      </c>
      <c r="M4" s="34">
        <f t="shared" si="1"/>
        <v>0</v>
      </c>
      <c r="N4" s="34">
        <f t="shared" si="1"/>
        <v>0</v>
      </c>
      <c r="O4" s="34">
        <f t="shared" si="1"/>
        <v>0</v>
      </c>
      <c r="P4" s="34">
        <f t="shared" si="1"/>
        <v>0</v>
      </c>
      <c r="Q4" s="34">
        <f t="shared" si="1"/>
        <v>0</v>
      </c>
      <c r="R4" s="34">
        <f t="shared" si="1"/>
        <v>0</v>
      </c>
      <c r="S4" s="34">
        <f t="shared" si="1"/>
        <v>0</v>
      </c>
      <c r="T4" s="34">
        <f t="shared" si="1"/>
        <v>0</v>
      </c>
      <c r="U4" s="34">
        <f t="shared" si="1"/>
        <v>0</v>
      </c>
      <c r="V4" s="34">
        <f t="shared" si="1"/>
        <v>0</v>
      </c>
      <c r="W4" s="34">
        <f t="shared" si="1"/>
        <v>0</v>
      </c>
      <c r="X4" s="34">
        <f t="shared" si="1"/>
        <v>0</v>
      </c>
      <c r="Y4" s="34">
        <f t="shared" si="1"/>
        <v>0</v>
      </c>
      <c r="Z4" s="34">
        <f t="shared" si="1"/>
        <v>0</v>
      </c>
      <c r="AA4" s="34">
        <f t="shared" si="1"/>
        <v>0</v>
      </c>
      <c r="AB4" s="34">
        <f t="shared" si="1"/>
        <v>0</v>
      </c>
      <c r="AC4" s="34">
        <f t="shared" si="1"/>
        <v>0</v>
      </c>
      <c r="AD4" s="34">
        <f t="shared" si="1"/>
        <v>0</v>
      </c>
      <c r="AE4" s="34">
        <f t="shared" si="1"/>
        <v>0</v>
      </c>
      <c r="AF4" s="34">
        <f t="shared" si="1"/>
        <v>0</v>
      </c>
      <c r="AG4" s="34">
        <f t="shared" si="1"/>
        <v>0</v>
      </c>
      <c r="AH4" s="34">
        <f t="shared" si="1"/>
        <v>0</v>
      </c>
      <c r="AI4" s="34">
        <f t="shared" si="1"/>
        <v>0</v>
      </c>
      <c r="AJ4" s="34">
        <f t="shared" si="1"/>
        <v>0</v>
      </c>
      <c r="AK4" s="34">
        <f t="shared" si="1"/>
        <v>0</v>
      </c>
      <c r="AL4" s="34">
        <f t="shared" si="1"/>
        <v>0</v>
      </c>
      <c r="AM4" s="34">
        <f t="shared" si="1"/>
        <v>0</v>
      </c>
      <c r="AN4" s="34">
        <f t="shared" si="1"/>
        <v>0</v>
      </c>
      <c r="AO4" s="34">
        <f t="shared" si="1"/>
        <v>0</v>
      </c>
      <c r="AP4" s="34">
        <f t="shared" si="1"/>
        <v>0</v>
      </c>
      <c r="AQ4" s="34">
        <f t="shared" si="1"/>
        <v>0</v>
      </c>
      <c r="AR4" s="34">
        <f t="shared" si="1"/>
        <v>0</v>
      </c>
      <c r="AS4" s="34">
        <f t="shared" si="1"/>
        <v>0</v>
      </c>
      <c r="AT4" s="34">
        <f t="shared" si="1"/>
        <v>0</v>
      </c>
      <c r="AU4" s="34">
        <f t="shared" si="1"/>
        <v>0</v>
      </c>
      <c r="AV4" s="34">
        <f t="shared" si="1"/>
        <v>0</v>
      </c>
      <c r="AW4" s="34">
        <f t="shared" si="1"/>
        <v>0</v>
      </c>
      <c r="AX4" s="34">
        <f t="shared" si="1"/>
        <v>0</v>
      </c>
      <c r="AY4" s="34">
        <f t="shared" si="1"/>
        <v>0</v>
      </c>
      <c r="AZ4" s="34">
        <f t="shared" si="1"/>
        <v>0</v>
      </c>
      <c r="BA4" s="34">
        <f t="shared" si="1"/>
        <v>0</v>
      </c>
    </row>
    <row r="5" spans="1:53" x14ac:dyDescent="0.2">
      <c r="A5" s="1" t="s">
        <v>119</v>
      </c>
      <c r="B5" s="34">
        <f>'BFPaT-fueltax-coal'!B5</f>
        <v>0</v>
      </c>
      <c r="C5" s="34">
        <f t="shared" si="2"/>
        <v>0</v>
      </c>
      <c r="D5" s="34">
        <f t="shared" si="1"/>
        <v>0</v>
      </c>
      <c r="E5" s="34">
        <f t="shared" si="1"/>
        <v>0</v>
      </c>
      <c r="F5" s="34">
        <f t="shared" si="1"/>
        <v>0</v>
      </c>
      <c r="G5" s="34">
        <f t="shared" si="1"/>
        <v>0</v>
      </c>
      <c r="H5" s="34">
        <f t="shared" si="1"/>
        <v>0</v>
      </c>
      <c r="I5" s="34">
        <f t="shared" si="1"/>
        <v>0</v>
      </c>
      <c r="J5" s="34">
        <f t="shared" si="1"/>
        <v>0</v>
      </c>
      <c r="K5" s="34">
        <f t="shared" si="1"/>
        <v>0</v>
      </c>
      <c r="L5" s="34">
        <f t="shared" si="1"/>
        <v>0</v>
      </c>
      <c r="M5" s="34">
        <f t="shared" si="1"/>
        <v>0</v>
      </c>
      <c r="N5" s="34">
        <f t="shared" si="1"/>
        <v>0</v>
      </c>
      <c r="O5" s="34">
        <f t="shared" si="1"/>
        <v>0</v>
      </c>
      <c r="P5" s="34">
        <f t="shared" si="1"/>
        <v>0</v>
      </c>
      <c r="Q5" s="34">
        <f t="shared" si="1"/>
        <v>0</v>
      </c>
      <c r="R5" s="34">
        <f t="shared" si="1"/>
        <v>0</v>
      </c>
      <c r="S5" s="34">
        <f t="shared" si="1"/>
        <v>0</v>
      </c>
      <c r="T5" s="34">
        <f t="shared" si="1"/>
        <v>0</v>
      </c>
      <c r="U5" s="34">
        <f t="shared" si="1"/>
        <v>0</v>
      </c>
      <c r="V5" s="34">
        <f t="shared" si="1"/>
        <v>0</v>
      </c>
      <c r="W5" s="34">
        <f t="shared" si="1"/>
        <v>0</v>
      </c>
      <c r="X5" s="34">
        <f t="shared" si="1"/>
        <v>0</v>
      </c>
      <c r="Y5" s="34">
        <f t="shared" si="1"/>
        <v>0</v>
      </c>
      <c r="Z5" s="34">
        <f t="shared" si="1"/>
        <v>0</v>
      </c>
      <c r="AA5" s="34">
        <f t="shared" si="1"/>
        <v>0</v>
      </c>
      <c r="AB5" s="34">
        <f t="shared" si="1"/>
        <v>0</v>
      </c>
      <c r="AC5" s="34">
        <f t="shared" si="1"/>
        <v>0</v>
      </c>
      <c r="AD5" s="34">
        <f t="shared" si="1"/>
        <v>0</v>
      </c>
      <c r="AE5" s="34">
        <f t="shared" si="1"/>
        <v>0</v>
      </c>
      <c r="AF5" s="34">
        <f t="shared" si="1"/>
        <v>0</v>
      </c>
      <c r="AG5" s="34">
        <f t="shared" si="1"/>
        <v>0</v>
      </c>
      <c r="AH5" s="34">
        <f t="shared" si="1"/>
        <v>0</v>
      </c>
      <c r="AI5" s="34">
        <f t="shared" si="1"/>
        <v>0</v>
      </c>
      <c r="AJ5" s="34">
        <f t="shared" si="1"/>
        <v>0</v>
      </c>
      <c r="AK5" s="34">
        <f t="shared" si="1"/>
        <v>0</v>
      </c>
      <c r="AL5" s="34">
        <f t="shared" si="1"/>
        <v>0</v>
      </c>
      <c r="AM5" s="34">
        <f t="shared" si="1"/>
        <v>0</v>
      </c>
      <c r="AN5" s="34">
        <f t="shared" si="1"/>
        <v>0</v>
      </c>
      <c r="AO5" s="34">
        <f t="shared" si="1"/>
        <v>0</v>
      </c>
      <c r="AP5" s="34">
        <f t="shared" si="1"/>
        <v>0</v>
      </c>
      <c r="AQ5" s="34">
        <f t="shared" si="1"/>
        <v>0</v>
      </c>
      <c r="AR5" s="34">
        <f t="shared" si="1"/>
        <v>0</v>
      </c>
      <c r="AS5" s="34">
        <f t="shared" si="1"/>
        <v>0</v>
      </c>
      <c r="AT5" s="34">
        <f t="shared" si="1"/>
        <v>0</v>
      </c>
      <c r="AU5" s="34">
        <f t="shared" si="1"/>
        <v>0</v>
      </c>
      <c r="AV5" s="34">
        <f t="shared" si="1"/>
        <v>0</v>
      </c>
      <c r="AW5" s="34">
        <f t="shared" si="1"/>
        <v>0</v>
      </c>
      <c r="AX5" s="34">
        <f t="shared" si="1"/>
        <v>0</v>
      </c>
      <c r="AY5" s="34">
        <f t="shared" si="1"/>
        <v>0</v>
      </c>
      <c r="AZ5" s="34">
        <f t="shared" si="1"/>
        <v>0</v>
      </c>
      <c r="BA5" s="34">
        <f t="shared" si="1"/>
        <v>0</v>
      </c>
    </row>
    <row r="6" spans="1:53" x14ac:dyDescent="0.2">
      <c r="A6" s="1" t="s">
        <v>120</v>
      </c>
      <c r="B6" s="34">
        <f>'BFPaT-fueltax-coal'!B6</f>
        <v>1.6300000000000001E-11</v>
      </c>
      <c r="C6" s="34">
        <f t="shared" si="2"/>
        <v>1.6300000000000001E-11</v>
      </c>
      <c r="D6" s="34">
        <f t="shared" si="1"/>
        <v>1.6300000000000001E-11</v>
      </c>
      <c r="E6" s="34">
        <f t="shared" si="1"/>
        <v>1.6300000000000001E-11</v>
      </c>
      <c r="F6" s="34">
        <f t="shared" si="1"/>
        <v>1.6300000000000001E-11</v>
      </c>
      <c r="G6" s="34">
        <f t="shared" si="1"/>
        <v>1.6300000000000001E-11</v>
      </c>
      <c r="H6" s="34">
        <f t="shared" si="1"/>
        <v>1.6300000000000001E-11</v>
      </c>
      <c r="I6" s="34">
        <f t="shared" si="1"/>
        <v>1.6300000000000001E-11</v>
      </c>
      <c r="J6" s="34">
        <f t="shared" si="1"/>
        <v>1.6300000000000001E-11</v>
      </c>
      <c r="K6" s="34">
        <f t="shared" si="1"/>
        <v>1.6300000000000001E-11</v>
      </c>
      <c r="L6" s="34">
        <f t="shared" si="1"/>
        <v>1.6300000000000001E-11</v>
      </c>
      <c r="M6" s="34">
        <f t="shared" si="1"/>
        <v>1.6300000000000001E-11</v>
      </c>
      <c r="N6" s="34">
        <f t="shared" si="1"/>
        <v>1.6300000000000001E-11</v>
      </c>
      <c r="O6" s="34">
        <f t="shared" si="1"/>
        <v>1.6300000000000001E-11</v>
      </c>
      <c r="P6" s="34">
        <f t="shared" si="1"/>
        <v>1.6300000000000001E-11</v>
      </c>
      <c r="Q6" s="34">
        <f t="shared" si="1"/>
        <v>1.6300000000000001E-11</v>
      </c>
      <c r="R6" s="34">
        <f t="shared" si="1"/>
        <v>1.6300000000000001E-11</v>
      </c>
      <c r="S6" s="34">
        <f t="shared" si="1"/>
        <v>1.6300000000000001E-11</v>
      </c>
      <c r="T6" s="34">
        <f t="shared" si="1"/>
        <v>1.6300000000000001E-11</v>
      </c>
      <c r="U6" s="34">
        <f t="shared" si="1"/>
        <v>1.6300000000000001E-11</v>
      </c>
      <c r="V6" s="34">
        <f t="shared" si="1"/>
        <v>1.6300000000000001E-11</v>
      </c>
      <c r="W6" s="34">
        <f t="shared" si="1"/>
        <v>1.6300000000000001E-11</v>
      </c>
      <c r="X6" s="34">
        <f t="shared" si="1"/>
        <v>1.6300000000000001E-11</v>
      </c>
      <c r="Y6" s="34">
        <f t="shared" si="1"/>
        <v>1.6300000000000001E-11</v>
      </c>
      <c r="Z6" s="34">
        <f t="shared" si="1"/>
        <v>1.6300000000000001E-11</v>
      </c>
      <c r="AA6" s="34">
        <f t="shared" si="1"/>
        <v>1.6300000000000001E-11</v>
      </c>
      <c r="AB6" s="34">
        <f t="shared" si="1"/>
        <v>1.6300000000000001E-11</v>
      </c>
      <c r="AC6" s="34">
        <f t="shared" si="1"/>
        <v>1.6300000000000001E-11</v>
      </c>
      <c r="AD6" s="34">
        <f t="shared" si="1"/>
        <v>1.6300000000000001E-11</v>
      </c>
      <c r="AE6" s="34">
        <f t="shared" si="1"/>
        <v>1.6300000000000001E-11</v>
      </c>
      <c r="AF6" s="34">
        <f t="shared" si="1"/>
        <v>1.6300000000000001E-11</v>
      </c>
      <c r="AG6" s="34">
        <f t="shared" si="1"/>
        <v>1.6300000000000001E-11</v>
      </c>
      <c r="AH6" s="34">
        <f t="shared" si="1"/>
        <v>1.6300000000000001E-11</v>
      </c>
      <c r="AI6" s="34">
        <f t="shared" si="1"/>
        <v>1.6300000000000001E-11</v>
      </c>
      <c r="AJ6" s="34">
        <f t="shared" si="1"/>
        <v>1.6300000000000001E-11</v>
      </c>
      <c r="AK6" s="34">
        <f t="shared" si="1"/>
        <v>1.6300000000000001E-11</v>
      </c>
      <c r="AL6" s="34">
        <f t="shared" si="1"/>
        <v>1.6300000000000001E-11</v>
      </c>
      <c r="AM6" s="34">
        <f t="shared" si="1"/>
        <v>1.6300000000000001E-11</v>
      </c>
      <c r="AN6" s="34">
        <f t="shared" si="1"/>
        <v>1.6300000000000001E-11</v>
      </c>
      <c r="AO6" s="34">
        <f t="shared" si="1"/>
        <v>1.6300000000000001E-11</v>
      </c>
      <c r="AP6" s="34">
        <f t="shared" si="1"/>
        <v>1.6300000000000001E-11</v>
      </c>
      <c r="AQ6" s="34">
        <f t="shared" si="1"/>
        <v>1.6300000000000001E-11</v>
      </c>
      <c r="AR6" s="34">
        <f t="shared" si="1"/>
        <v>1.6300000000000001E-11</v>
      </c>
      <c r="AS6" s="34">
        <f t="shared" si="1"/>
        <v>1.6300000000000001E-11</v>
      </c>
      <c r="AT6" s="34">
        <f t="shared" si="1"/>
        <v>1.6300000000000001E-11</v>
      </c>
      <c r="AU6" s="34">
        <f t="shared" si="1"/>
        <v>1.6300000000000001E-11</v>
      </c>
      <c r="AV6" s="34">
        <f t="shared" si="1"/>
        <v>1.6300000000000001E-11</v>
      </c>
      <c r="AW6" s="34">
        <f t="shared" si="1"/>
        <v>1.6300000000000001E-11</v>
      </c>
      <c r="AX6" s="34">
        <f t="shared" si="1"/>
        <v>1.6300000000000001E-11</v>
      </c>
      <c r="AY6" s="34">
        <f t="shared" si="1"/>
        <v>1.6300000000000001E-11</v>
      </c>
      <c r="AZ6" s="34">
        <f t="shared" si="1"/>
        <v>1.6300000000000001E-11</v>
      </c>
      <c r="BA6" s="34">
        <f t="shared" si="1"/>
        <v>1.6300000000000001E-11</v>
      </c>
    </row>
    <row r="7" spans="1:53" x14ac:dyDescent="0.2">
      <c r="A7" s="1" t="s">
        <v>121</v>
      </c>
      <c r="B7" s="34">
        <f>'BFPaT-fueltax-coal'!B7</f>
        <v>1.6300000000000001E-11</v>
      </c>
      <c r="C7" s="34">
        <f t="shared" si="2"/>
        <v>1.6300000000000001E-11</v>
      </c>
      <c r="D7" s="34">
        <f t="shared" si="1"/>
        <v>1.6300000000000001E-11</v>
      </c>
      <c r="E7" s="34">
        <f t="shared" si="1"/>
        <v>1.6300000000000001E-11</v>
      </c>
      <c r="F7" s="34">
        <f t="shared" si="1"/>
        <v>1.6300000000000001E-11</v>
      </c>
      <c r="G7" s="34">
        <f t="shared" si="1"/>
        <v>1.6300000000000001E-11</v>
      </c>
      <c r="H7" s="34">
        <f t="shared" si="1"/>
        <v>1.6300000000000001E-11</v>
      </c>
      <c r="I7" s="34">
        <f t="shared" si="1"/>
        <v>1.6300000000000001E-11</v>
      </c>
      <c r="J7" s="34">
        <f t="shared" si="1"/>
        <v>1.6300000000000001E-11</v>
      </c>
      <c r="K7" s="34">
        <f t="shared" si="1"/>
        <v>1.6300000000000001E-11</v>
      </c>
      <c r="L7" s="34">
        <f t="shared" si="1"/>
        <v>1.6300000000000001E-11</v>
      </c>
      <c r="M7" s="34">
        <f t="shared" si="1"/>
        <v>1.6300000000000001E-11</v>
      </c>
      <c r="N7" s="34">
        <f t="shared" si="1"/>
        <v>1.6300000000000001E-11</v>
      </c>
      <c r="O7" s="34">
        <f t="shared" si="1"/>
        <v>1.6300000000000001E-11</v>
      </c>
      <c r="P7" s="34">
        <f t="shared" si="1"/>
        <v>1.6300000000000001E-11</v>
      </c>
      <c r="Q7" s="34">
        <f t="shared" si="1"/>
        <v>1.6300000000000001E-11</v>
      </c>
      <c r="R7" s="34">
        <f t="shared" si="1"/>
        <v>1.6300000000000001E-11</v>
      </c>
      <c r="S7" s="34">
        <f t="shared" si="1"/>
        <v>1.6300000000000001E-11</v>
      </c>
      <c r="T7" s="34">
        <f t="shared" si="1"/>
        <v>1.6300000000000001E-11</v>
      </c>
      <c r="U7" s="34">
        <f t="shared" si="1"/>
        <v>1.6300000000000001E-11</v>
      </c>
      <c r="V7" s="34">
        <f t="shared" si="1"/>
        <v>1.6300000000000001E-11</v>
      </c>
      <c r="W7" s="34">
        <f t="shared" si="1"/>
        <v>1.6300000000000001E-11</v>
      </c>
      <c r="X7" s="34">
        <f t="shared" ref="D7:BA9" si="3">W7</f>
        <v>1.6300000000000001E-11</v>
      </c>
      <c r="Y7" s="34">
        <f t="shared" si="3"/>
        <v>1.6300000000000001E-11</v>
      </c>
      <c r="Z7" s="34">
        <f t="shared" si="3"/>
        <v>1.6300000000000001E-11</v>
      </c>
      <c r="AA7" s="34">
        <f t="shared" si="3"/>
        <v>1.6300000000000001E-11</v>
      </c>
      <c r="AB7" s="34">
        <f t="shared" si="3"/>
        <v>1.6300000000000001E-11</v>
      </c>
      <c r="AC7" s="34">
        <f t="shared" si="3"/>
        <v>1.6300000000000001E-11</v>
      </c>
      <c r="AD7" s="34">
        <f t="shared" si="3"/>
        <v>1.6300000000000001E-11</v>
      </c>
      <c r="AE7" s="34">
        <f t="shared" si="3"/>
        <v>1.6300000000000001E-11</v>
      </c>
      <c r="AF7" s="34">
        <f t="shared" si="3"/>
        <v>1.6300000000000001E-11</v>
      </c>
      <c r="AG7" s="34">
        <f t="shared" si="3"/>
        <v>1.6300000000000001E-11</v>
      </c>
      <c r="AH7" s="34">
        <f t="shared" si="3"/>
        <v>1.6300000000000001E-11</v>
      </c>
      <c r="AI7" s="34">
        <f t="shared" si="3"/>
        <v>1.6300000000000001E-11</v>
      </c>
      <c r="AJ7" s="34">
        <f t="shared" si="3"/>
        <v>1.6300000000000001E-11</v>
      </c>
      <c r="AK7" s="34">
        <f t="shared" si="3"/>
        <v>1.6300000000000001E-11</v>
      </c>
      <c r="AL7" s="34">
        <f t="shared" si="3"/>
        <v>1.6300000000000001E-11</v>
      </c>
      <c r="AM7" s="34">
        <f t="shared" si="3"/>
        <v>1.6300000000000001E-11</v>
      </c>
      <c r="AN7" s="34">
        <f t="shared" si="3"/>
        <v>1.6300000000000001E-11</v>
      </c>
      <c r="AO7" s="34">
        <f t="shared" si="3"/>
        <v>1.6300000000000001E-11</v>
      </c>
      <c r="AP7" s="34">
        <f t="shared" si="3"/>
        <v>1.6300000000000001E-11</v>
      </c>
      <c r="AQ7" s="34">
        <f t="shared" si="3"/>
        <v>1.6300000000000001E-11</v>
      </c>
      <c r="AR7" s="34">
        <f t="shared" si="3"/>
        <v>1.6300000000000001E-11</v>
      </c>
      <c r="AS7" s="34">
        <f t="shared" si="3"/>
        <v>1.6300000000000001E-11</v>
      </c>
      <c r="AT7" s="34">
        <f t="shared" si="3"/>
        <v>1.6300000000000001E-11</v>
      </c>
      <c r="AU7" s="34">
        <f t="shared" si="3"/>
        <v>1.6300000000000001E-11</v>
      </c>
      <c r="AV7" s="34">
        <f t="shared" si="3"/>
        <v>1.6300000000000001E-11</v>
      </c>
      <c r="AW7" s="34">
        <f t="shared" si="3"/>
        <v>1.6300000000000001E-11</v>
      </c>
      <c r="AX7" s="34">
        <f t="shared" si="3"/>
        <v>1.6300000000000001E-11</v>
      </c>
      <c r="AY7" s="34">
        <f t="shared" si="3"/>
        <v>1.6300000000000001E-11</v>
      </c>
      <c r="AZ7" s="34">
        <f t="shared" si="3"/>
        <v>1.6300000000000001E-11</v>
      </c>
      <c r="BA7" s="34">
        <f t="shared" si="3"/>
        <v>1.6300000000000001E-11</v>
      </c>
    </row>
    <row r="8" spans="1:53" x14ac:dyDescent="0.2">
      <c r="A8" s="1" t="s">
        <v>122</v>
      </c>
      <c r="B8" s="34">
        <f>'BFPaT-fueltax-coal'!B8</f>
        <v>0</v>
      </c>
      <c r="C8" s="34">
        <f t="shared" si="2"/>
        <v>0</v>
      </c>
      <c r="D8" s="34">
        <f t="shared" si="3"/>
        <v>0</v>
      </c>
      <c r="E8" s="34">
        <f t="shared" si="3"/>
        <v>0</v>
      </c>
      <c r="F8" s="34">
        <f t="shared" si="3"/>
        <v>0</v>
      </c>
      <c r="G8" s="34">
        <f t="shared" si="3"/>
        <v>0</v>
      </c>
      <c r="H8" s="34">
        <f t="shared" si="3"/>
        <v>0</v>
      </c>
      <c r="I8" s="34">
        <f t="shared" si="3"/>
        <v>0</v>
      </c>
      <c r="J8" s="34">
        <f t="shared" si="3"/>
        <v>0</v>
      </c>
      <c r="K8" s="34">
        <f t="shared" si="3"/>
        <v>0</v>
      </c>
      <c r="L8" s="34">
        <f t="shared" si="3"/>
        <v>0</v>
      </c>
      <c r="M8" s="34">
        <f t="shared" si="3"/>
        <v>0</v>
      </c>
      <c r="N8" s="34">
        <f t="shared" si="3"/>
        <v>0</v>
      </c>
      <c r="O8" s="34">
        <f t="shared" si="3"/>
        <v>0</v>
      </c>
      <c r="P8" s="34">
        <f t="shared" si="3"/>
        <v>0</v>
      </c>
      <c r="Q8" s="34">
        <f t="shared" si="3"/>
        <v>0</v>
      </c>
      <c r="R8" s="34">
        <f t="shared" si="3"/>
        <v>0</v>
      </c>
      <c r="S8" s="34">
        <f t="shared" si="3"/>
        <v>0</v>
      </c>
      <c r="T8" s="34">
        <f t="shared" si="3"/>
        <v>0</v>
      </c>
      <c r="U8" s="34">
        <f t="shared" si="3"/>
        <v>0</v>
      </c>
      <c r="V8" s="34">
        <f t="shared" si="3"/>
        <v>0</v>
      </c>
      <c r="W8" s="34">
        <f t="shared" si="3"/>
        <v>0</v>
      </c>
      <c r="X8" s="34">
        <f t="shared" si="3"/>
        <v>0</v>
      </c>
      <c r="Y8" s="34">
        <f t="shared" si="3"/>
        <v>0</v>
      </c>
      <c r="Z8" s="34">
        <f t="shared" si="3"/>
        <v>0</v>
      </c>
      <c r="AA8" s="34">
        <f t="shared" si="3"/>
        <v>0</v>
      </c>
      <c r="AB8" s="34">
        <f t="shared" si="3"/>
        <v>0</v>
      </c>
      <c r="AC8" s="34">
        <f t="shared" si="3"/>
        <v>0</v>
      </c>
      <c r="AD8" s="34">
        <f t="shared" si="3"/>
        <v>0</v>
      </c>
      <c r="AE8" s="34">
        <f t="shared" si="3"/>
        <v>0</v>
      </c>
      <c r="AF8" s="34">
        <f t="shared" si="3"/>
        <v>0</v>
      </c>
      <c r="AG8" s="34">
        <f t="shared" si="3"/>
        <v>0</v>
      </c>
      <c r="AH8" s="34">
        <f t="shared" si="3"/>
        <v>0</v>
      </c>
      <c r="AI8" s="34">
        <f t="shared" si="3"/>
        <v>0</v>
      </c>
      <c r="AJ8" s="34">
        <f t="shared" si="3"/>
        <v>0</v>
      </c>
      <c r="AK8" s="34">
        <f t="shared" si="3"/>
        <v>0</v>
      </c>
      <c r="AL8" s="34">
        <f t="shared" si="3"/>
        <v>0</v>
      </c>
      <c r="AM8" s="34">
        <f t="shared" si="3"/>
        <v>0</v>
      </c>
      <c r="AN8" s="34">
        <f t="shared" si="3"/>
        <v>0</v>
      </c>
      <c r="AO8" s="34">
        <f t="shared" si="3"/>
        <v>0</v>
      </c>
      <c r="AP8" s="34">
        <f t="shared" si="3"/>
        <v>0</v>
      </c>
      <c r="AQ8" s="34">
        <f t="shared" si="3"/>
        <v>0</v>
      </c>
      <c r="AR8" s="34">
        <f t="shared" si="3"/>
        <v>0</v>
      </c>
      <c r="AS8" s="34">
        <f t="shared" si="3"/>
        <v>0</v>
      </c>
      <c r="AT8" s="34">
        <f t="shared" si="3"/>
        <v>0</v>
      </c>
      <c r="AU8" s="34">
        <f t="shared" si="3"/>
        <v>0</v>
      </c>
      <c r="AV8" s="34">
        <f t="shared" si="3"/>
        <v>0</v>
      </c>
      <c r="AW8" s="34">
        <f t="shared" si="3"/>
        <v>0</v>
      </c>
      <c r="AX8" s="34">
        <f t="shared" si="3"/>
        <v>0</v>
      </c>
      <c r="AY8" s="34">
        <f t="shared" si="3"/>
        <v>0</v>
      </c>
      <c r="AZ8" s="34">
        <f t="shared" si="3"/>
        <v>0</v>
      </c>
      <c r="BA8" s="34">
        <f t="shared" si="3"/>
        <v>0</v>
      </c>
    </row>
    <row r="9" spans="1:53" x14ac:dyDescent="0.2">
      <c r="A9" s="1" t="s">
        <v>123</v>
      </c>
      <c r="B9" s="34">
        <f>'BFPaT-fueltax-coal'!B9</f>
        <v>1.6300000000000001E-11</v>
      </c>
      <c r="C9" s="34">
        <f t="shared" si="2"/>
        <v>1.6300000000000001E-11</v>
      </c>
      <c r="D9" s="34">
        <f t="shared" si="3"/>
        <v>1.6300000000000001E-11</v>
      </c>
      <c r="E9" s="34">
        <f t="shared" si="3"/>
        <v>1.6300000000000001E-11</v>
      </c>
      <c r="F9" s="34">
        <f t="shared" si="3"/>
        <v>1.6300000000000001E-11</v>
      </c>
      <c r="G9" s="34">
        <f t="shared" si="3"/>
        <v>1.6300000000000001E-11</v>
      </c>
      <c r="H9" s="34">
        <f t="shared" si="3"/>
        <v>1.6300000000000001E-11</v>
      </c>
      <c r="I9" s="34">
        <f t="shared" si="3"/>
        <v>1.6300000000000001E-11</v>
      </c>
      <c r="J9" s="34">
        <f t="shared" si="3"/>
        <v>1.6300000000000001E-11</v>
      </c>
      <c r="K9" s="34">
        <f t="shared" si="3"/>
        <v>1.6300000000000001E-11</v>
      </c>
      <c r="L9" s="34">
        <f t="shared" si="3"/>
        <v>1.6300000000000001E-11</v>
      </c>
      <c r="M9" s="34">
        <f t="shared" si="3"/>
        <v>1.6300000000000001E-11</v>
      </c>
      <c r="N9" s="34">
        <f t="shared" si="3"/>
        <v>1.6300000000000001E-11</v>
      </c>
      <c r="O9" s="34">
        <f t="shared" si="3"/>
        <v>1.6300000000000001E-11</v>
      </c>
      <c r="P9" s="34">
        <f t="shared" si="3"/>
        <v>1.6300000000000001E-11</v>
      </c>
      <c r="Q9" s="34">
        <f t="shared" si="3"/>
        <v>1.6300000000000001E-11</v>
      </c>
      <c r="R9" s="34">
        <f t="shared" si="3"/>
        <v>1.6300000000000001E-11</v>
      </c>
      <c r="S9" s="34">
        <f t="shared" si="3"/>
        <v>1.6300000000000001E-11</v>
      </c>
      <c r="T9" s="34">
        <f t="shared" si="3"/>
        <v>1.6300000000000001E-11</v>
      </c>
      <c r="U9" s="34">
        <f t="shared" si="3"/>
        <v>1.6300000000000001E-11</v>
      </c>
      <c r="V9" s="34">
        <f t="shared" si="3"/>
        <v>1.6300000000000001E-11</v>
      </c>
      <c r="W9" s="34">
        <f t="shared" si="3"/>
        <v>1.6300000000000001E-11</v>
      </c>
      <c r="X9" s="34">
        <f t="shared" si="3"/>
        <v>1.6300000000000001E-11</v>
      </c>
      <c r="Y9" s="34">
        <f t="shared" si="3"/>
        <v>1.6300000000000001E-11</v>
      </c>
      <c r="Z9" s="34">
        <f t="shared" si="3"/>
        <v>1.6300000000000001E-11</v>
      </c>
      <c r="AA9" s="34">
        <f t="shared" si="3"/>
        <v>1.6300000000000001E-11</v>
      </c>
      <c r="AB9" s="34">
        <f t="shared" si="3"/>
        <v>1.6300000000000001E-11</v>
      </c>
      <c r="AC9" s="34">
        <f t="shared" si="3"/>
        <v>1.6300000000000001E-11</v>
      </c>
      <c r="AD9" s="34">
        <f t="shared" si="3"/>
        <v>1.6300000000000001E-11</v>
      </c>
      <c r="AE9" s="34">
        <f t="shared" si="3"/>
        <v>1.6300000000000001E-11</v>
      </c>
      <c r="AF9" s="34">
        <f t="shared" si="3"/>
        <v>1.6300000000000001E-11</v>
      </c>
      <c r="AG9" s="34">
        <f t="shared" si="3"/>
        <v>1.6300000000000001E-11</v>
      </c>
      <c r="AH9" s="34">
        <f t="shared" si="3"/>
        <v>1.6300000000000001E-11</v>
      </c>
      <c r="AI9" s="34">
        <f t="shared" si="3"/>
        <v>1.6300000000000001E-11</v>
      </c>
      <c r="AJ9" s="34">
        <f t="shared" si="3"/>
        <v>1.6300000000000001E-11</v>
      </c>
      <c r="AK9" s="34">
        <f t="shared" si="3"/>
        <v>1.6300000000000001E-11</v>
      </c>
      <c r="AL9" s="34">
        <f t="shared" si="3"/>
        <v>1.6300000000000001E-11</v>
      </c>
      <c r="AM9" s="34">
        <f t="shared" si="3"/>
        <v>1.6300000000000001E-11</v>
      </c>
      <c r="AN9" s="34">
        <f t="shared" si="3"/>
        <v>1.6300000000000001E-11</v>
      </c>
      <c r="AO9" s="34">
        <f t="shared" si="3"/>
        <v>1.6300000000000001E-11</v>
      </c>
      <c r="AP9" s="34">
        <f t="shared" si="3"/>
        <v>1.6300000000000001E-11</v>
      </c>
      <c r="AQ9" s="34">
        <f t="shared" si="3"/>
        <v>1.6300000000000001E-11</v>
      </c>
      <c r="AR9" s="34">
        <f t="shared" si="3"/>
        <v>1.6300000000000001E-11</v>
      </c>
      <c r="AS9" s="34">
        <f t="shared" si="3"/>
        <v>1.6300000000000001E-11</v>
      </c>
      <c r="AT9" s="34">
        <f t="shared" si="3"/>
        <v>1.6300000000000001E-11</v>
      </c>
      <c r="AU9" s="34">
        <f t="shared" si="3"/>
        <v>1.6300000000000001E-11</v>
      </c>
      <c r="AV9" s="34">
        <f t="shared" si="3"/>
        <v>1.6300000000000001E-11</v>
      </c>
      <c r="AW9" s="34">
        <f t="shared" si="3"/>
        <v>1.6300000000000001E-11</v>
      </c>
      <c r="AX9" s="34">
        <f t="shared" si="3"/>
        <v>1.6300000000000001E-11</v>
      </c>
      <c r="AY9" s="34">
        <f t="shared" si="3"/>
        <v>1.6300000000000001E-11</v>
      </c>
      <c r="AZ9" s="34">
        <f t="shared" si="3"/>
        <v>1.6300000000000001E-11</v>
      </c>
      <c r="BA9" s="34">
        <f t="shared" si="3"/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f>('Fuel Prices - ID'!L17/'Fuel Prices - ID'!$L$20)*('Tax Percentages'!B21)</f>
        <v>0</v>
      </c>
      <c r="C3" s="34">
        <f>('Fuel Prices - ID'!M17/'Fuel Prices - ID'!$L$20)*('Tax Percentages'!C21)</f>
        <v>0</v>
      </c>
      <c r="D3" s="34">
        <f>('Fuel Prices - ID'!N17/'Fuel Prices - ID'!$L$20)*('Tax Percentages'!D21)</f>
        <v>0</v>
      </c>
      <c r="E3" s="34">
        <f>('Fuel Prices - ID'!O17/'Fuel Prices - ID'!$L$20)*('Tax Percentages'!E21)</f>
        <v>0</v>
      </c>
      <c r="F3" s="34">
        <f>('Fuel Prices - ID'!P17/'Fuel Prices - ID'!$L$20)*('Tax Percentages'!F21)</f>
        <v>0</v>
      </c>
      <c r="G3" s="34">
        <f>('Fuel Prices - ID'!Q17/'Fuel Prices - ID'!$L$20)*('Tax Percentages'!G21)</f>
        <v>0</v>
      </c>
      <c r="H3" s="34">
        <f>('Fuel Prices - ID'!R17/'Fuel Prices - ID'!$L$20)*('Tax Percentages'!H21)</f>
        <v>0</v>
      </c>
      <c r="I3" s="34">
        <f>('Fuel Prices - ID'!S17/'Fuel Prices - ID'!$L$20)*('Tax Percentages'!I21)</f>
        <v>0</v>
      </c>
      <c r="J3" s="34">
        <f>('Fuel Prices - ID'!T17/'Fuel Prices - ID'!$L$20)*('Tax Percentages'!J21)</f>
        <v>0</v>
      </c>
      <c r="K3" s="34">
        <f>('Fuel Prices - ID'!U17/'Fuel Prices - ID'!$L$20)*('Tax Percentages'!K21)</f>
        <v>0</v>
      </c>
      <c r="L3" s="34">
        <f>('Fuel Prices - ID'!V17/'Fuel Prices - ID'!$L$20)*('Tax Percentages'!L21)</f>
        <v>0</v>
      </c>
      <c r="M3" s="34">
        <f>('Fuel Prices - ID'!W17/'Fuel Prices - ID'!$L$20)*('Tax Percentages'!M21)</f>
        <v>0</v>
      </c>
      <c r="N3" s="34">
        <f>('Fuel Prices - ID'!X17/'Fuel Prices - ID'!$L$20)*('Tax Percentages'!N21)</f>
        <v>0</v>
      </c>
      <c r="O3" s="34">
        <f>('Fuel Prices - ID'!Y17/'Fuel Prices - ID'!$L$20)*('Tax Percentages'!O21)</f>
        <v>0</v>
      </c>
      <c r="P3" s="34">
        <f>('Fuel Prices - ID'!Z17/'Fuel Prices - ID'!$L$20)*('Tax Percentages'!P21)</f>
        <v>0</v>
      </c>
      <c r="Q3" s="34">
        <f>('Fuel Prices - ID'!AA17/'Fuel Prices - ID'!$L$20)*('Tax Percentages'!Q21)</f>
        <v>0</v>
      </c>
      <c r="R3" s="34">
        <f>('Fuel Prices - ID'!AB17/'Fuel Prices - ID'!$L$20)*('Tax Percentages'!R21)</f>
        <v>0</v>
      </c>
      <c r="S3" s="34">
        <f>('Fuel Prices - ID'!AC17/'Fuel Prices - ID'!$L$20)*('Tax Percentages'!S21)</f>
        <v>0</v>
      </c>
      <c r="T3" s="34">
        <f>('Fuel Prices - ID'!AD17/'Fuel Prices - ID'!$L$20)*('Tax Percentages'!T21)</f>
        <v>0</v>
      </c>
      <c r="U3" s="34">
        <f>('Fuel Prices - ID'!AE17/'Fuel Prices - ID'!$L$20)*('Tax Percentages'!U21)</f>
        <v>0</v>
      </c>
      <c r="V3" s="34">
        <f>('Fuel Prices - ID'!AF17/'Fuel Prices - ID'!$L$20)*('Tax Percentages'!V21)</f>
        <v>0</v>
      </c>
      <c r="W3" s="34">
        <f>('Fuel Prices - ID'!AG17/'Fuel Prices - ID'!$L$20)*('Tax Percentages'!W21)</f>
        <v>0</v>
      </c>
      <c r="X3" s="34">
        <f>('Fuel Prices - ID'!AH17/'Fuel Prices - ID'!$L$20)*('Tax Percentages'!X21)</f>
        <v>0</v>
      </c>
      <c r="Y3" s="34">
        <f>('Fuel Prices - ID'!AI17/'Fuel Prices - ID'!$L$20)*('Tax Percentages'!Y21)</f>
        <v>0</v>
      </c>
      <c r="Z3" s="34">
        <f>('Fuel Prices - ID'!AJ17/'Fuel Prices - ID'!$L$20)*('Tax Percentages'!Z21)</f>
        <v>0</v>
      </c>
      <c r="AA3" s="34">
        <f>('Fuel Prices - ID'!AK17/'Fuel Prices - ID'!$L$20)*('Tax Percentages'!AA21)</f>
        <v>0</v>
      </c>
      <c r="AB3" s="34">
        <f>('Fuel Prices - ID'!AL17/'Fuel Prices - ID'!$L$20)*('Tax Percentages'!AB21)</f>
        <v>0</v>
      </c>
      <c r="AC3" s="34">
        <f>('Fuel Prices - ID'!AM17/'Fuel Prices - ID'!$L$20)*('Tax Percentages'!AC21)</f>
        <v>0</v>
      </c>
      <c r="AD3" s="34">
        <f>('Fuel Prices - ID'!AN17/'Fuel Prices - ID'!$L$20)*('Tax Percentages'!AD21)</f>
        <v>0</v>
      </c>
      <c r="AE3" s="34">
        <f>('Fuel Prices - ID'!AO17/'Fuel Prices - ID'!$L$20)*('Tax Percentages'!AE21)</f>
        <v>0</v>
      </c>
      <c r="AF3" s="34">
        <f>('Fuel Prices - ID'!AP17/'Fuel Prices - ID'!$L$20)*('Tax Percentages'!AF21)</f>
        <v>0</v>
      </c>
      <c r="AG3" s="34">
        <f>('Fuel Prices - ID'!AQ17/'Fuel Prices - ID'!$L$20)*('Tax Percentages'!AG21)</f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f t="shared" ref="B6:AG6" si="5">B3</f>
        <v>0</v>
      </c>
      <c r="C6" s="34">
        <f t="shared" si="5"/>
        <v>0</v>
      </c>
      <c r="D6" s="34">
        <f t="shared" si="5"/>
        <v>0</v>
      </c>
      <c r="E6" s="34">
        <f t="shared" si="5"/>
        <v>0</v>
      </c>
      <c r="F6" s="34">
        <f t="shared" si="5"/>
        <v>0</v>
      </c>
      <c r="G6" s="34">
        <f t="shared" si="5"/>
        <v>0</v>
      </c>
      <c r="H6" s="34">
        <f t="shared" si="5"/>
        <v>0</v>
      </c>
      <c r="I6" s="34">
        <f t="shared" si="5"/>
        <v>0</v>
      </c>
      <c r="J6" s="34">
        <f t="shared" si="5"/>
        <v>0</v>
      </c>
      <c r="K6" s="34">
        <f t="shared" si="5"/>
        <v>0</v>
      </c>
      <c r="L6" s="34">
        <f t="shared" si="5"/>
        <v>0</v>
      </c>
      <c r="M6" s="34">
        <f t="shared" si="5"/>
        <v>0</v>
      </c>
      <c r="N6" s="34">
        <f t="shared" si="5"/>
        <v>0</v>
      </c>
      <c r="O6" s="34">
        <f t="shared" si="5"/>
        <v>0</v>
      </c>
      <c r="P6" s="34">
        <f t="shared" si="5"/>
        <v>0</v>
      </c>
      <c r="Q6" s="34">
        <f t="shared" si="5"/>
        <v>0</v>
      </c>
      <c r="R6" s="34">
        <f t="shared" si="5"/>
        <v>0</v>
      </c>
      <c r="S6" s="34">
        <f t="shared" si="5"/>
        <v>0</v>
      </c>
      <c r="T6" s="34">
        <f t="shared" si="5"/>
        <v>0</v>
      </c>
      <c r="U6" s="34">
        <f t="shared" si="5"/>
        <v>0</v>
      </c>
      <c r="V6" s="34">
        <f t="shared" si="5"/>
        <v>0</v>
      </c>
      <c r="W6" s="34">
        <f t="shared" si="5"/>
        <v>0</v>
      </c>
      <c r="X6" s="34">
        <f t="shared" si="5"/>
        <v>0</v>
      </c>
      <c r="Y6" s="34">
        <f t="shared" si="5"/>
        <v>0</v>
      </c>
      <c r="Z6" s="34">
        <f t="shared" si="5"/>
        <v>0</v>
      </c>
      <c r="AA6" s="34">
        <f t="shared" si="5"/>
        <v>0</v>
      </c>
      <c r="AB6" s="34">
        <f t="shared" si="5"/>
        <v>0</v>
      </c>
      <c r="AC6" s="34">
        <f t="shared" si="5"/>
        <v>0</v>
      </c>
      <c r="AD6" s="34">
        <f t="shared" si="5"/>
        <v>0</v>
      </c>
      <c r="AE6" s="34">
        <f t="shared" si="5"/>
        <v>0</v>
      </c>
      <c r="AF6" s="34">
        <f t="shared" si="5"/>
        <v>0</v>
      </c>
      <c r="AG6" s="34">
        <f t="shared" si="5"/>
        <v>0</v>
      </c>
      <c r="AH6" s="34">
        <f>_xlfn.FORECAST.LINEAR(AH1,$B$6:$AG$6,$B$1:$AG$1)</f>
        <v>0</v>
      </c>
      <c r="AI6" s="34">
        <f t="shared" ref="AI6:BA6" si="6">_xlfn.FORECAST.LINEAR(AI1,$B$6:$AG$6,$B$1:$AG$1)</f>
        <v>0</v>
      </c>
      <c r="AJ6" s="34">
        <f t="shared" si="6"/>
        <v>0</v>
      </c>
      <c r="AK6" s="34">
        <f t="shared" si="6"/>
        <v>0</v>
      </c>
      <c r="AL6" s="34">
        <f t="shared" si="6"/>
        <v>0</v>
      </c>
      <c r="AM6" s="34">
        <f t="shared" si="6"/>
        <v>0</v>
      </c>
      <c r="AN6" s="34">
        <f t="shared" si="6"/>
        <v>0</v>
      </c>
      <c r="AO6" s="34">
        <f t="shared" si="6"/>
        <v>0</v>
      </c>
      <c r="AP6" s="34">
        <f t="shared" si="6"/>
        <v>0</v>
      </c>
      <c r="AQ6" s="34">
        <f t="shared" si="6"/>
        <v>0</v>
      </c>
      <c r="AR6" s="34">
        <f t="shared" si="6"/>
        <v>0</v>
      </c>
      <c r="AS6" s="34">
        <f t="shared" si="6"/>
        <v>0</v>
      </c>
      <c r="AT6" s="34">
        <f t="shared" si="6"/>
        <v>0</v>
      </c>
      <c r="AU6" s="34">
        <f t="shared" si="6"/>
        <v>0</v>
      </c>
      <c r="AV6" s="34">
        <f t="shared" si="6"/>
        <v>0</v>
      </c>
      <c r="AW6" s="34">
        <f t="shared" si="6"/>
        <v>0</v>
      </c>
      <c r="AX6" s="34">
        <f t="shared" si="6"/>
        <v>0</v>
      </c>
      <c r="AY6" s="34">
        <f t="shared" si="6"/>
        <v>0</v>
      </c>
      <c r="AZ6" s="34">
        <f t="shared" si="6"/>
        <v>0</v>
      </c>
      <c r="BA6" s="34">
        <f t="shared" si="6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7">_xlfn.FORECAST.LINEAR(AI1,$B$7:$AG$7,$B$1:$AG$1)</f>
        <v>0</v>
      </c>
      <c r="AJ7" s="34">
        <f t="shared" si="7"/>
        <v>0</v>
      </c>
      <c r="AK7" s="34">
        <f t="shared" si="7"/>
        <v>0</v>
      </c>
      <c r="AL7" s="34">
        <f t="shared" si="7"/>
        <v>0</v>
      </c>
      <c r="AM7" s="34">
        <f t="shared" si="7"/>
        <v>0</v>
      </c>
      <c r="AN7" s="34">
        <f t="shared" si="7"/>
        <v>0</v>
      </c>
      <c r="AO7" s="34">
        <f t="shared" si="7"/>
        <v>0</v>
      </c>
      <c r="AP7" s="34">
        <f t="shared" si="7"/>
        <v>0</v>
      </c>
      <c r="AQ7" s="34">
        <f t="shared" si="7"/>
        <v>0</v>
      </c>
      <c r="AR7" s="34">
        <f t="shared" si="7"/>
        <v>0</v>
      </c>
      <c r="AS7" s="34">
        <f t="shared" si="7"/>
        <v>0</v>
      </c>
      <c r="AT7" s="34">
        <f t="shared" si="7"/>
        <v>0</v>
      </c>
      <c r="AU7" s="34">
        <f t="shared" si="7"/>
        <v>0</v>
      </c>
      <c r="AV7" s="34">
        <f t="shared" si="7"/>
        <v>0</v>
      </c>
      <c r="AW7" s="34">
        <f t="shared" si="7"/>
        <v>0</v>
      </c>
      <c r="AX7" s="34">
        <f t="shared" si="7"/>
        <v>0</v>
      </c>
      <c r="AY7" s="34">
        <f t="shared" si="7"/>
        <v>0</v>
      </c>
      <c r="AZ7" s="34">
        <f t="shared" si="7"/>
        <v>0</v>
      </c>
      <c r="BA7" s="34">
        <f t="shared" si="7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8">_xlfn.FORECAST.LINEAR(AI1,$B$8:$AG$8,$B$1:$AG$1)</f>
        <v>0</v>
      </c>
      <c r="AJ8" s="34">
        <f t="shared" si="8"/>
        <v>0</v>
      </c>
      <c r="AK8" s="34">
        <f t="shared" si="8"/>
        <v>0</v>
      </c>
      <c r="AL8" s="34">
        <f t="shared" si="8"/>
        <v>0</v>
      </c>
      <c r="AM8" s="34">
        <f t="shared" si="8"/>
        <v>0</v>
      </c>
      <c r="AN8" s="34">
        <f t="shared" si="8"/>
        <v>0</v>
      </c>
      <c r="AO8" s="34">
        <f t="shared" si="8"/>
        <v>0</v>
      </c>
      <c r="AP8" s="34">
        <f t="shared" si="8"/>
        <v>0</v>
      </c>
      <c r="AQ8" s="34">
        <f t="shared" si="8"/>
        <v>0</v>
      </c>
      <c r="AR8" s="34">
        <f t="shared" si="8"/>
        <v>0</v>
      </c>
      <c r="AS8" s="34">
        <f t="shared" si="8"/>
        <v>0</v>
      </c>
      <c r="AT8" s="34">
        <f t="shared" si="8"/>
        <v>0</v>
      </c>
      <c r="AU8" s="34">
        <f t="shared" si="8"/>
        <v>0</v>
      </c>
      <c r="AV8" s="34">
        <f t="shared" si="8"/>
        <v>0</v>
      </c>
      <c r="AW8" s="34">
        <f t="shared" si="8"/>
        <v>0</v>
      </c>
      <c r="AX8" s="34">
        <f t="shared" si="8"/>
        <v>0</v>
      </c>
      <c r="AY8" s="34">
        <f t="shared" si="8"/>
        <v>0</v>
      </c>
      <c r="AZ8" s="34">
        <f t="shared" si="8"/>
        <v>0</v>
      </c>
      <c r="BA8" s="34">
        <f t="shared" si="8"/>
        <v>0</v>
      </c>
    </row>
    <row r="9" spans="1:53" x14ac:dyDescent="0.2">
      <c r="A9" s="1" t="s">
        <v>123</v>
      </c>
      <c r="B9" s="34">
        <f t="shared" ref="B9:AG9" si="9">B6</f>
        <v>0</v>
      </c>
      <c r="C9" s="34">
        <f t="shared" si="9"/>
        <v>0</v>
      </c>
      <c r="D9" s="34">
        <f t="shared" si="9"/>
        <v>0</v>
      </c>
      <c r="E9" s="34">
        <f t="shared" si="9"/>
        <v>0</v>
      </c>
      <c r="F9" s="34">
        <f t="shared" si="9"/>
        <v>0</v>
      </c>
      <c r="G9" s="34">
        <f t="shared" si="9"/>
        <v>0</v>
      </c>
      <c r="H9" s="34">
        <f t="shared" si="9"/>
        <v>0</v>
      </c>
      <c r="I9" s="34">
        <f t="shared" si="9"/>
        <v>0</v>
      </c>
      <c r="J9" s="34">
        <f t="shared" si="9"/>
        <v>0</v>
      </c>
      <c r="K9" s="34">
        <f t="shared" si="9"/>
        <v>0</v>
      </c>
      <c r="L9" s="34">
        <f t="shared" si="9"/>
        <v>0</v>
      </c>
      <c r="M9" s="34">
        <f t="shared" si="9"/>
        <v>0</v>
      </c>
      <c r="N9" s="34">
        <f t="shared" si="9"/>
        <v>0</v>
      </c>
      <c r="O9" s="34">
        <f t="shared" si="9"/>
        <v>0</v>
      </c>
      <c r="P9" s="34">
        <f t="shared" si="9"/>
        <v>0</v>
      </c>
      <c r="Q9" s="34">
        <f t="shared" si="9"/>
        <v>0</v>
      </c>
      <c r="R9" s="34">
        <f t="shared" si="9"/>
        <v>0</v>
      </c>
      <c r="S9" s="34">
        <f t="shared" si="9"/>
        <v>0</v>
      </c>
      <c r="T9" s="34">
        <f t="shared" si="9"/>
        <v>0</v>
      </c>
      <c r="U9" s="34">
        <f t="shared" si="9"/>
        <v>0</v>
      </c>
      <c r="V9" s="34">
        <f t="shared" si="9"/>
        <v>0</v>
      </c>
      <c r="W9" s="34">
        <f t="shared" si="9"/>
        <v>0</v>
      </c>
      <c r="X9" s="34">
        <f t="shared" si="9"/>
        <v>0</v>
      </c>
      <c r="Y9" s="34">
        <f t="shared" si="9"/>
        <v>0</v>
      </c>
      <c r="Z9" s="34">
        <f t="shared" si="9"/>
        <v>0</v>
      </c>
      <c r="AA9" s="34">
        <f t="shared" si="9"/>
        <v>0</v>
      </c>
      <c r="AB9" s="34">
        <f t="shared" si="9"/>
        <v>0</v>
      </c>
      <c r="AC9" s="34">
        <f t="shared" si="9"/>
        <v>0</v>
      </c>
      <c r="AD9" s="34">
        <f t="shared" si="9"/>
        <v>0</v>
      </c>
      <c r="AE9" s="34">
        <f t="shared" si="9"/>
        <v>0</v>
      </c>
      <c r="AF9" s="34">
        <f t="shared" si="9"/>
        <v>0</v>
      </c>
      <c r="AG9" s="34">
        <f t="shared" si="9"/>
        <v>0</v>
      </c>
      <c r="AH9" s="34">
        <f>_xlfn.FORECAST.LINEAR(AH1,$B$9:$AG$9,$B$1:$AG$1)</f>
        <v>0</v>
      </c>
      <c r="AI9" s="34">
        <f t="shared" ref="AI9:BA9" si="10">_xlfn.FORECAST.LINEAR(AI1,$B$9:$AG$9,$B$1:$AG$1)</f>
        <v>0</v>
      </c>
      <c r="AJ9" s="34">
        <f t="shared" si="10"/>
        <v>0</v>
      </c>
      <c r="AK9" s="34">
        <f t="shared" si="10"/>
        <v>0</v>
      </c>
      <c r="AL9" s="34">
        <f t="shared" si="10"/>
        <v>0</v>
      </c>
      <c r="AM9" s="34">
        <f t="shared" si="10"/>
        <v>0</v>
      </c>
      <c r="AN9" s="34">
        <f t="shared" si="10"/>
        <v>0</v>
      </c>
      <c r="AO9" s="34">
        <f t="shared" si="10"/>
        <v>0</v>
      </c>
      <c r="AP9" s="34">
        <f t="shared" si="10"/>
        <v>0</v>
      </c>
      <c r="AQ9" s="34">
        <f t="shared" si="10"/>
        <v>0</v>
      </c>
      <c r="AR9" s="34">
        <f t="shared" si="10"/>
        <v>0</v>
      </c>
      <c r="AS9" s="34">
        <f t="shared" si="10"/>
        <v>0</v>
      </c>
      <c r="AT9" s="34">
        <f t="shared" si="10"/>
        <v>0</v>
      </c>
      <c r="AU9" s="34">
        <f t="shared" si="10"/>
        <v>0</v>
      </c>
      <c r="AV9" s="34">
        <f t="shared" si="10"/>
        <v>0</v>
      </c>
      <c r="AW9" s="34">
        <f t="shared" si="10"/>
        <v>0</v>
      </c>
      <c r="AX9" s="34">
        <f t="shared" si="10"/>
        <v>0</v>
      </c>
      <c r="AY9" s="34">
        <f t="shared" si="10"/>
        <v>0</v>
      </c>
      <c r="AZ9" s="34">
        <f t="shared" si="10"/>
        <v>0</v>
      </c>
      <c r="BA9" s="34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0">
        <v>0</v>
      </c>
      <c r="C2" s="30">
        <v>0</v>
      </c>
      <c r="D2" s="30">
        <v>0</v>
      </c>
      <c r="E2" s="30">
        <v>0</v>
      </c>
      <c r="F2" s="30">
        <v>0</v>
      </c>
      <c r="G2" s="30">
        <v>0</v>
      </c>
      <c r="H2" s="30">
        <v>0</v>
      </c>
      <c r="I2" s="30">
        <v>0</v>
      </c>
      <c r="J2" s="30">
        <v>0</v>
      </c>
      <c r="K2" s="30">
        <v>0</v>
      </c>
      <c r="L2" s="30">
        <v>0</v>
      </c>
      <c r="M2" s="30">
        <v>0</v>
      </c>
      <c r="N2" s="30">
        <v>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0">
        <v>0</v>
      </c>
      <c r="C3" s="30">
        <v>0</v>
      </c>
      <c r="D3" s="30">
        <v>0</v>
      </c>
      <c r="E3" s="30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30">
        <v>0</v>
      </c>
      <c r="M3" s="30">
        <v>0</v>
      </c>
      <c r="N3" s="30">
        <v>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0</v>
      </c>
      <c r="AF3" s="30">
        <v>0</v>
      </c>
      <c r="AG3" s="30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0">
        <v>0</v>
      </c>
      <c r="C4" s="30">
        <v>0</v>
      </c>
      <c r="D4" s="30">
        <v>0</v>
      </c>
      <c r="E4" s="30">
        <v>0</v>
      </c>
      <c r="F4" s="30">
        <v>0</v>
      </c>
      <c r="G4" s="30">
        <v>0</v>
      </c>
      <c r="H4" s="30">
        <v>0</v>
      </c>
      <c r="I4" s="30">
        <v>0</v>
      </c>
      <c r="J4" s="30">
        <v>0</v>
      </c>
      <c r="K4" s="30">
        <v>0</v>
      </c>
      <c r="L4" s="30">
        <v>0</v>
      </c>
      <c r="M4" s="30">
        <v>0</v>
      </c>
      <c r="N4" s="30">
        <v>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0">
        <v>0</v>
      </c>
      <c r="C5" s="30">
        <v>0</v>
      </c>
      <c r="D5" s="30">
        <v>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0</v>
      </c>
      <c r="AF5" s="30">
        <v>0</v>
      </c>
      <c r="AG5" s="30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0</v>
      </c>
      <c r="AF6" s="30">
        <v>0</v>
      </c>
      <c r="AG6" s="30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0</v>
      </c>
      <c r="AF8" s="30">
        <v>0</v>
      </c>
      <c r="AG8" s="30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0</v>
      </c>
      <c r="AF9" s="30">
        <v>0</v>
      </c>
      <c r="AG9" s="30">
        <v>0</v>
      </c>
      <c r="AH9" s="34">
        <f>_xlfn.FORECAST.LINEAR(AH1,$B$9:$AG$9,$B$1:$AG$1)</f>
        <v>0</v>
      </c>
      <c r="AI9" s="34">
        <f t="shared" ref="AI9:BA9" si="8">_xlfn.FORECAST.LINEAR(AI1,$B$9:$AG$9,$B$1:$AG$1)</f>
        <v>0</v>
      </c>
      <c r="AJ9" s="34">
        <f t="shared" si="8"/>
        <v>0</v>
      </c>
      <c r="AK9" s="34">
        <f t="shared" si="8"/>
        <v>0</v>
      </c>
      <c r="AL9" s="34">
        <f t="shared" si="8"/>
        <v>0</v>
      </c>
      <c r="AM9" s="34">
        <f t="shared" si="8"/>
        <v>0</v>
      </c>
      <c r="AN9" s="34">
        <f t="shared" si="8"/>
        <v>0</v>
      </c>
      <c r="AO9" s="34">
        <f t="shared" si="8"/>
        <v>0</v>
      </c>
      <c r="AP9" s="34">
        <f t="shared" si="8"/>
        <v>0</v>
      </c>
      <c r="AQ9" s="34">
        <f t="shared" si="8"/>
        <v>0</v>
      </c>
      <c r="AR9" s="34">
        <f t="shared" si="8"/>
        <v>0</v>
      </c>
      <c r="AS9" s="34">
        <f t="shared" si="8"/>
        <v>0</v>
      </c>
      <c r="AT9" s="34">
        <f t="shared" si="8"/>
        <v>0</v>
      </c>
      <c r="AU9" s="34">
        <f t="shared" si="8"/>
        <v>0</v>
      </c>
      <c r="AV9" s="34">
        <f t="shared" si="8"/>
        <v>0</v>
      </c>
      <c r="AW9" s="34">
        <f t="shared" si="8"/>
        <v>0</v>
      </c>
      <c r="AX9" s="34">
        <f t="shared" si="8"/>
        <v>0</v>
      </c>
      <c r="AY9" s="34">
        <f t="shared" si="8"/>
        <v>0</v>
      </c>
      <c r="AZ9" s="34">
        <f t="shared" si="8"/>
        <v>0</v>
      </c>
      <c r="BA9" s="34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 t="shared" ref="B2" si="1">B4</f>
        <v>1.4772661953210326E-6</v>
      </c>
      <c r="C2" s="34">
        <f>B2</f>
        <v>1.4772661953210326E-6</v>
      </c>
      <c r="D2" s="34">
        <f t="shared" ref="D2:BA7" si="2">C2</f>
        <v>1.4772661953210326E-6</v>
      </c>
      <c r="E2" s="34">
        <f t="shared" si="2"/>
        <v>1.4772661953210326E-6</v>
      </c>
      <c r="F2" s="34">
        <f t="shared" si="2"/>
        <v>1.4772661953210326E-6</v>
      </c>
      <c r="G2" s="34">
        <f t="shared" si="2"/>
        <v>1.4772661953210326E-6</v>
      </c>
      <c r="H2" s="34">
        <f t="shared" si="2"/>
        <v>1.4772661953210326E-6</v>
      </c>
      <c r="I2" s="34">
        <f t="shared" si="2"/>
        <v>1.4772661953210326E-6</v>
      </c>
      <c r="J2" s="34">
        <f t="shared" si="2"/>
        <v>1.4772661953210326E-6</v>
      </c>
      <c r="K2" s="34">
        <f t="shared" si="2"/>
        <v>1.4772661953210326E-6</v>
      </c>
      <c r="L2" s="34">
        <f t="shared" si="2"/>
        <v>1.4772661953210326E-6</v>
      </c>
      <c r="M2" s="34">
        <f t="shared" si="2"/>
        <v>1.4772661953210326E-6</v>
      </c>
      <c r="N2" s="34">
        <f t="shared" si="2"/>
        <v>1.4772661953210326E-6</v>
      </c>
      <c r="O2" s="34">
        <f t="shared" si="2"/>
        <v>1.4772661953210326E-6</v>
      </c>
      <c r="P2" s="34">
        <f t="shared" si="2"/>
        <v>1.4772661953210326E-6</v>
      </c>
      <c r="Q2" s="34">
        <f t="shared" si="2"/>
        <v>1.4772661953210326E-6</v>
      </c>
      <c r="R2" s="34">
        <f t="shared" si="2"/>
        <v>1.4772661953210326E-6</v>
      </c>
      <c r="S2" s="34">
        <f t="shared" si="2"/>
        <v>1.4772661953210326E-6</v>
      </c>
      <c r="T2" s="34">
        <f t="shared" si="2"/>
        <v>1.4772661953210326E-6</v>
      </c>
      <c r="U2" s="34">
        <f t="shared" si="2"/>
        <v>1.4772661953210326E-6</v>
      </c>
      <c r="V2" s="34">
        <f t="shared" si="2"/>
        <v>1.4772661953210326E-6</v>
      </c>
      <c r="W2" s="34">
        <f t="shared" si="2"/>
        <v>1.4772661953210326E-6</v>
      </c>
      <c r="X2" s="34">
        <f t="shared" si="2"/>
        <v>1.4772661953210326E-6</v>
      </c>
      <c r="Y2" s="34">
        <f t="shared" si="2"/>
        <v>1.4772661953210326E-6</v>
      </c>
      <c r="Z2" s="34">
        <f t="shared" si="2"/>
        <v>1.4772661953210326E-6</v>
      </c>
      <c r="AA2" s="34">
        <f t="shared" si="2"/>
        <v>1.4772661953210326E-6</v>
      </c>
      <c r="AB2" s="34">
        <f t="shared" si="2"/>
        <v>1.4772661953210326E-6</v>
      </c>
      <c r="AC2" s="34">
        <f t="shared" si="2"/>
        <v>1.4772661953210326E-6</v>
      </c>
      <c r="AD2" s="34">
        <f t="shared" si="2"/>
        <v>1.4772661953210326E-6</v>
      </c>
      <c r="AE2" s="34">
        <f t="shared" si="2"/>
        <v>1.4772661953210326E-6</v>
      </c>
      <c r="AF2" s="34">
        <f t="shared" si="2"/>
        <v>1.4772661953210326E-6</v>
      </c>
      <c r="AG2" s="34">
        <f t="shared" si="2"/>
        <v>1.4772661953210326E-6</v>
      </c>
      <c r="AH2" s="34">
        <f t="shared" si="2"/>
        <v>1.4772661953210326E-6</v>
      </c>
      <c r="AI2" s="34">
        <f t="shared" si="2"/>
        <v>1.4772661953210326E-6</v>
      </c>
      <c r="AJ2" s="34">
        <f t="shared" si="2"/>
        <v>1.4772661953210326E-6</v>
      </c>
      <c r="AK2" s="34">
        <f t="shared" si="2"/>
        <v>1.4772661953210326E-6</v>
      </c>
      <c r="AL2" s="34">
        <f t="shared" si="2"/>
        <v>1.4772661953210326E-6</v>
      </c>
      <c r="AM2" s="34">
        <f t="shared" si="2"/>
        <v>1.4772661953210326E-6</v>
      </c>
      <c r="AN2" s="34">
        <f t="shared" si="2"/>
        <v>1.4772661953210326E-6</v>
      </c>
      <c r="AO2" s="34">
        <f t="shared" si="2"/>
        <v>1.4772661953210326E-6</v>
      </c>
      <c r="AP2" s="34">
        <f t="shared" si="2"/>
        <v>1.4772661953210326E-6</v>
      </c>
      <c r="AQ2" s="34">
        <f t="shared" si="2"/>
        <v>1.4772661953210326E-6</v>
      </c>
      <c r="AR2" s="34">
        <f t="shared" si="2"/>
        <v>1.4772661953210326E-6</v>
      </c>
      <c r="AS2" s="34">
        <f t="shared" si="2"/>
        <v>1.4772661953210326E-6</v>
      </c>
      <c r="AT2" s="34">
        <f t="shared" si="2"/>
        <v>1.4772661953210326E-6</v>
      </c>
      <c r="AU2" s="34">
        <f t="shared" si="2"/>
        <v>1.4772661953210326E-6</v>
      </c>
      <c r="AV2" s="34">
        <f t="shared" si="2"/>
        <v>1.4772661953210326E-6</v>
      </c>
      <c r="AW2" s="34">
        <f t="shared" si="2"/>
        <v>1.4772661953210326E-6</v>
      </c>
      <c r="AX2" s="34">
        <f t="shared" si="2"/>
        <v>1.4772661953210326E-6</v>
      </c>
      <c r="AY2" s="34">
        <f t="shared" si="2"/>
        <v>1.4772661953210326E-6</v>
      </c>
      <c r="AZ2" s="34">
        <f t="shared" si="2"/>
        <v>1.4772661953210326E-6</v>
      </c>
      <c r="BA2" s="34">
        <f t="shared" si="2"/>
        <v>1.4772661953210326E-6</v>
      </c>
    </row>
    <row r="3" spans="1:53" x14ac:dyDescent="0.2">
      <c r="A3" s="1" t="s">
        <v>117</v>
      </c>
      <c r="B3" s="34">
        <v>0</v>
      </c>
      <c r="C3" s="34">
        <f t="shared" ref="C3:R9" si="3">B3</f>
        <v>0</v>
      </c>
      <c r="D3" s="34">
        <f t="shared" si="3"/>
        <v>0</v>
      </c>
      <c r="E3" s="34">
        <f t="shared" si="3"/>
        <v>0</v>
      </c>
      <c r="F3" s="34">
        <f t="shared" si="3"/>
        <v>0</v>
      </c>
      <c r="G3" s="34">
        <f t="shared" si="3"/>
        <v>0</v>
      </c>
      <c r="H3" s="34">
        <f t="shared" si="3"/>
        <v>0</v>
      </c>
      <c r="I3" s="34">
        <f t="shared" si="3"/>
        <v>0</v>
      </c>
      <c r="J3" s="34">
        <f t="shared" si="3"/>
        <v>0</v>
      </c>
      <c r="K3" s="34">
        <f t="shared" si="3"/>
        <v>0</v>
      </c>
      <c r="L3" s="34">
        <f t="shared" si="3"/>
        <v>0</v>
      </c>
      <c r="M3" s="34">
        <f t="shared" si="3"/>
        <v>0</v>
      </c>
      <c r="N3" s="34">
        <f t="shared" si="3"/>
        <v>0</v>
      </c>
      <c r="O3" s="34">
        <f t="shared" si="3"/>
        <v>0</v>
      </c>
      <c r="P3" s="34">
        <f t="shared" si="3"/>
        <v>0</v>
      </c>
      <c r="Q3" s="34">
        <f t="shared" si="3"/>
        <v>0</v>
      </c>
      <c r="R3" s="34">
        <f t="shared" si="3"/>
        <v>0</v>
      </c>
      <c r="S3" s="34">
        <f t="shared" si="2"/>
        <v>0</v>
      </c>
      <c r="T3" s="34">
        <f t="shared" si="2"/>
        <v>0</v>
      </c>
      <c r="U3" s="34">
        <f t="shared" si="2"/>
        <v>0</v>
      </c>
      <c r="V3" s="34">
        <f t="shared" si="2"/>
        <v>0</v>
      </c>
      <c r="W3" s="34">
        <f t="shared" si="2"/>
        <v>0</v>
      </c>
      <c r="X3" s="34">
        <f t="shared" si="2"/>
        <v>0</v>
      </c>
      <c r="Y3" s="34">
        <f t="shared" si="2"/>
        <v>0</v>
      </c>
      <c r="Z3" s="34">
        <f t="shared" si="2"/>
        <v>0</v>
      </c>
      <c r="AA3" s="34">
        <f t="shared" si="2"/>
        <v>0</v>
      </c>
      <c r="AB3" s="34">
        <f t="shared" si="2"/>
        <v>0</v>
      </c>
      <c r="AC3" s="34">
        <f t="shared" si="2"/>
        <v>0</v>
      </c>
      <c r="AD3" s="34">
        <f t="shared" si="2"/>
        <v>0</v>
      </c>
      <c r="AE3" s="34">
        <f t="shared" si="2"/>
        <v>0</v>
      </c>
      <c r="AF3" s="34">
        <f t="shared" si="2"/>
        <v>0</v>
      </c>
      <c r="AG3" s="34">
        <f t="shared" si="2"/>
        <v>0</v>
      </c>
      <c r="AH3" s="34">
        <f t="shared" si="2"/>
        <v>0</v>
      </c>
      <c r="AI3" s="34">
        <f t="shared" si="2"/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f>('Fuel Prices - ID'!L16/'Fuel Prices - ID'!$L$20)*('Tax Percentages'!B23)</f>
        <v>1.4772661953210326E-6</v>
      </c>
      <c r="C4" s="34">
        <f t="shared" si="3"/>
        <v>1.4772661953210326E-6</v>
      </c>
      <c r="D4" s="34">
        <f t="shared" si="2"/>
        <v>1.4772661953210326E-6</v>
      </c>
      <c r="E4" s="34">
        <f t="shared" si="2"/>
        <v>1.4772661953210326E-6</v>
      </c>
      <c r="F4" s="34">
        <f t="shared" si="2"/>
        <v>1.4772661953210326E-6</v>
      </c>
      <c r="G4" s="34">
        <f t="shared" si="2"/>
        <v>1.4772661953210326E-6</v>
      </c>
      <c r="H4" s="34">
        <f t="shared" si="2"/>
        <v>1.4772661953210326E-6</v>
      </c>
      <c r="I4" s="34">
        <f t="shared" si="2"/>
        <v>1.4772661953210326E-6</v>
      </c>
      <c r="J4" s="34">
        <f t="shared" si="2"/>
        <v>1.4772661953210326E-6</v>
      </c>
      <c r="K4" s="34">
        <f t="shared" si="2"/>
        <v>1.4772661953210326E-6</v>
      </c>
      <c r="L4" s="34">
        <f t="shared" si="2"/>
        <v>1.4772661953210326E-6</v>
      </c>
      <c r="M4" s="34">
        <f t="shared" si="2"/>
        <v>1.4772661953210326E-6</v>
      </c>
      <c r="N4" s="34">
        <f t="shared" si="2"/>
        <v>1.4772661953210326E-6</v>
      </c>
      <c r="O4" s="34">
        <f t="shared" si="2"/>
        <v>1.4772661953210326E-6</v>
      </c>
      <c r="P4" s="34">
        <f t="shared" si="2"/>
        <v>1.4772661953210326E-6</v>
      </c>
      <c r="Q4" s="34">
        <f t="shared" si="2"/>
        <v>1.4772661953210326E-6</v>
      </c>
      <c r="R4" s="34">
        <f t="shared" si="2"/>
        <v>1.4772661953210326E-6</v>
      </c>
      <c r="S4" s="34">
        <f t="shared" si="2"/>
        <v>1.4772661953210326E-6</v>
      </c>
      <c r="T4" s="34">
        <f t="shared" si="2"/>
        <v>1.4772661953210326E-6</v>
      </c>
      <c r="U4" s="34">
        <f t="shared" si="2"/>
        <v>1.4772661953210326E-6</v>
      </c>
      <c r="V4" s="34">
        <f t="shared" si="2"/>
        <v>1.4772661953210326E-6</v>
      </c>
      <c r="W4" s="34">
        <f t="shared" si="2"/>
        <v>1.4772661953210326E-6</v>
      </c>
      <c r="X4" s="34">
        <f t="shared" si="2"/>
        <v>1.4772661953210326E-6</v>
      </c>
      <c r="Y4" s="34">
        <f t="shared" si="2"/>
        <v>1.4772661953210326E-6</v>
      </c>
      <c r="Z4" s="34">
        <f t="shared" si="2"/>
        <v>1.4772661953210326E-6</v>
      </c>
      <c r="AA4" s="34">
        <f t="shared" si="2"/>
        <v>1.4772661953210326E-6</v>
      </c>
      <c r="AB4" s="34">
        <f t="shared" si="2"/>
        <v>1.4772661953210326E-6</v>
      </c>
      <c r="AC4" s="34">
        <f t="shared" si="2"/>
        <v>1.4772661953210326E-6</v>
      </c>
      <c r="AD4" s="34">
        <f t="shared" si="2"/>
        <v>1.4772661953210326E-6</v>
      </c>
      <c r="AE4" s="34">
        <f t="shared" si="2"/>
        <v>1.4772661953210326E-6</v>
      </c>
      <c r="AF4" s="34">
        <f t="shared" si="2"/>
        <v>1.4772661953210326E-6</v>
      </c>
      <c r="AG4" s="34">
        <f t="shared" si="2"/>
        <v>1.4772661953210326E-6</v>
      </c>
      <c r="AH4" s="34">
        <f t="shared" si="2"/>
        <v>1.4772661953210326E-6</v>
      </c>
      <c r="AI4" s="34">
        <f t="shared" si="2"/>
        <v>1.4772661953210326E-6</v>
      </c>
      <c r="AJ4" s="34">
        <f t="shared" si="2"/>
        <v>1.4772661953210326E-6</v>
      </c>
      <c r="AK4" s="34">
        <f t="shared" si="2"/>
        <v>1.4772661953210326E-6</v>
      </c>
      <c r="AL4" s="34">
        <f t="shared" si="2"/>
        <v>1.4772661953210326E-6</v>
      </c>
      <c r="AM4" s="34">
        <f t="shared" si="2"/>
        <v>1.4772661953210326E-6</v>
      </c>
      <c r="AN4" s="34">
        <f t="shared" si="2"/>
        <v>1.4772661953210326E-6</v>
      </c>
      <c r="AO4" s="34">
        <f t="shared" si="2"/>
        <v>1.4772661953210326E-6</v>
      </c>
      <c r="AP4" s="34">
        <f t="shared" si="2"/>
        <v>1.4772661953210326E-6</v>
      </c>
      <c r="AQ4" s="34">
        <f t="shared" si="2"/>
        <v>1.4772661953210326E-6</v>
      </c>
      <c r="AR4" s="34">
        <f t="shared" si="2"/>
        <v>1.4772661953210326E-6</v>
      </c>
      <c r="AS4" s="34">
        <f t="shared" si="2"/>
        <v>1.4772661953210326E-6</v>
      </c>
      <c r="AT4" s="34">
        <f t="shared" si="2"/>
        <v>1.4772661953210326E-6</v>
      </c>
      <c r="AU4" s="34">
        <f t="shared" si="2"/>
        <v>1.4772661953210326E-6</v>
      </c>
      <c r="AV4" s="34">
        <f t="shared" si="2"/>
        <v>1.4772661953210326E-6</v>
      </c>
      <c r="AW4" s="34">
        <f t="shared" si="2"/>
        <v>1.4772661953210326E-6</v>
      </c>
      <c r="AX4" s="34">
        <f t="shared" si="2"/>
        <v>1.4772661953210326E-6</v>
      </c>
      <c r="AY4" s="34">
        <f t="shared" si="2"/>
        <v>1.4772661953210326E-6</v>
      </c>
      <c r="AZ4" s="34">
        <f t="shared" si="2"/>
        <v>1.4772661953210326E-6</v>
      </c>
      <c r="BA4" s="34">
        <f t="shared" si="2"/>
        <v>1.4772661953210326E-6</v>
      </c>
    </row>
    <row r="5" spans="1:53" x14ac:dyDescent="0.2">
      <c r="A5" s="1" t="s">
        <v>119</v>
      </c>
      <c r="B5" s="34">
        <f t="shared" ref="B5" si="4">B4</f>
        <v>1.4772661953210326E-6</v>
      </c>
      <c r="C5" s="34">
        <f t="shared" si="3"/>
        <v>1.4772661953210326E-6</v>
      </c>
      <c r="D5" s="34">
        <f t="shared" si="2"/>
        <v>1.4772661953210326E-6</v>
      </c>
      <c r="E5" s="34">
        <f t="shared" si="2"/>
        <v>1.4772661953210326E-6</v>
      </c>
      <c r="F5" s="34">
        <f t="shared" si="2"/>
        <v>1.4772661953210326E-6</v>
      </c>
      <c r="G5" s="34">
        <f t="shared" si="2"/>
        <v>1.4772661953210326E-6</v>
      </c>
      <c r="H5" s="34">
        <f t="shared" si="2"/>
        <v>1.4772661953210326E-6</v>
      </c>
      <c r="I5" s="34">
        <f t="shared" si="2"/>
        <v>1.4772661953210326E-6</v>
      </c>
      <c r="J5" s="34">
        <f t="shared" si="2"/>
        <v>1.4772661953210326E-6</v>
      </c>
      <c r="K5" s="34">
        <f t="shared" si="2"/>
        <v>1.4772661953210326E-6</v>
      </c>
      <c r="L5" s="34">
        <f t="shared" si="2"/>
        <v>1.4772661953210326E-6</v>
      </c>
      <c r="M5" s="34">
        <f t="shared" si="2"/>
        <v>1.4772661953210326E-6</v>
      </c>
      <c r="N5" s="34">
        <f t="shared" si="2"/>
        <v>1.4772661953210326E-6</v>
      </c>
      <c r="O5" s="34">
        <f t="shared" si="2"/>
        <v>1.4772661953210326E-6</v>
      </c>
      <c r="P5" s="34">
        <f t="shared" si="2"/>
        <v>1.4772661953210326E-6</v>
      </c>
      <c r="Q5" s="34">
        <f t="shared" si="2"/>
        <v>1.4772661953210326E-6</v>
      </c>
      <c r="R5" s="34">
        <f t="shared" si="2"/>
        <v>1.4772661953210326E-6</v>
      </c>
      <c r="S5" s="34">
        <f t="shared" si="2"/>
        <v>1.4772661953210326E-6</v>
      </c>
      <c r="T5" s="34">
        <f t="shared" si="2"/>
        <v>1.4772661953210326E-6</v>
      </c>
      <c r="U5" s="34">
        <f t="shared" si="2"/>
        <v>1.4772661953210326E-6</v>
      </c>
      <c r="V5" s="34">
        <f t="shared" si="2"/>
        <v>1.4772661953210326E-6</v>
      </c>
      <c r="W5" s="34">
        <f t="shared" si="2"/>
        <v>1.4772661953210326E-6</v>
      </c>
      <c r="X5" s="34">
        <f t="shared" si="2"/>
        <v>1.4772661953210326E-6</v>
      </c>
      <c r="Y5" s="34">
        <f t="shared" si="2"/>
        <v>1.4772661953210326E-6</v>
      </c>
      <c r="Z5" s="34">
        <f t="shared" si="2"/>
        <v>1.4772661953210326E-6</v>
      </c>
      <c r="AA5" s="34">
        <f t="shared" si="2"/>
        <v>1.4772661953210326E-6</v>
      </c>
      <c r="AB5" s="34">
        <f t="shared" si="2"/>
        <v>1.4772661953210326E-6</v>
      </c>
      <c r="AC5" s="34">
        <f t="shared" si="2"/>
        <v>1.4772661953210326E-6</v>
      </c>
      <c r="AD5" s="34">
        <f t="shared" si="2"/>
        <v>1.4772661953210326E-6</v>
      </c>
      <c r="AE5" s="34">
        <f t="shared" si="2"/>
        <v>1.4772661953210326E-6</v>
      </c>
      <c r="AF5" s="34">
        <f t="shared" si="2"/>
        <v>1.4772661953210326E-6</v>
      </c>
      <c r="AG5" s="34">
        <f t="shared" si="2"/>
        <v>1.4772661953210326E-6</v>
      </c>
      <c r="AH5" s="34">
        <f t="shared" si="2"/>
        <v>1.4772661953210326E-6</v>
      </c>
      <c r="AI5" s="34">
        <f t="shared" si="2"/>
        <v>1.4772661953210326E-6</v>
      </c>
      <c r="AJ5" s="34">
        <f t="shared" si="2"/>
        <v>1.4772661953210326E-6</v>
      </c>
      <c r="AK5" s="34">
        <f t="shared" si="2"/>
        <v>1.4772661953210326E-6</v>
      </c>
      <c r="AL5" s="34">
        <f t="shared" si="2"/>
        <v>1.4772661953210326E-6</v>
      </c>
      <c r="AM5" s="34">
        <f t="shared" si="2"/>
        <v>1.4772661953210326E-6</v>
      </c>
      <c r="AN5" s="34">
        <f t="shared" si="2"/>
        <v>1.4772661953210326E-6</v>
      </c>
      <c r="AO5" s="34">
        <f t="shared" si="2"/>
        <v>1.4772661953210326E-6</v>
      </c>
      <c r="AP5" s="34">
        <f t="shared" si="2"/>
        <v>1.4772661953210326E-6</v>
      </c>
      <c r="AQ5" s="34">
        <f t="shared" si="2"/>
        <v>1.4772661953210326E-6</v>
      </c>
      <c r="AR5" s="34">
        <f t="shared" si="2"/>
        <v>1.4772661953210326E-6</v>
      </c>
      <c r="AS5" s="34">
        <f t="shared" si="2"/>
        <v>1.4772661953210326E-6</v>
      </c>
      <c r="AT5" s="34">
        <f t="shared" si="2"/>
        <v>1.4772661953210326E-6</v>
      </c>
      <c r="AU5" s="34">
        <f t="shared" si="2"/>
        <v>1.4772661953210326E-6</v>
      </c>
      <c r="AV5" s="34">
        <f t="shared" si="2"/>
        <v>1.4772661953210326E-6</v>
      </c>
      <c r="AW5" s="34">
        <f t="shared" si="2"/>
        <v>1.4772661953210326E-6</v>
      </c>
      <c r="AX5" s="34">
        <f t="shared" si="2"/>
        <v>1.4772661953210326E-6</v>
      </c>
      <c r="AY5" s="34">
        <f t="shared" si="2"/>
        <v>1.4772661953210326E-6</v>
      </c>
      <c r="AZ5" s="34">
        <f t="shared" si="2"/>
        <v>1.4772661953210326E-6</v>
      </c>
      <c r="BA5" s="34">
        <f t="shared" si="2"/>
        <v>1.4772661953210326E-6</v>
      </c>
    </row>
    <row r="6" spans="1:53" x14ac:dyDescent="0.2">
      <c r="A6" s="1" t="s">
        <v>120</v>
      </c>
      <c r="B6" s="34">
        <f t="shared" ref="B6" si="5">B4</f>
        <v>1.4772661953210326E-6</v>
      </c>
      <c r="C6" s="34">
        <f t="shared" si="3"/>
        <v>1.4772661953210326E-6</v>
      </c>
      <c r="D6" s="34">
        <f t="shared" si="2"/>
        <v>1.4772661953210326E-6</v>
      </c>
      <c r="E6" s="34">
        <f t="shared" si="2"/>
        <v>1.4772661953210326E-6</v>
      </c>
      <c r="F6" s="34">
        <f t="shared" si="2"/>
        <v>1.4772661953210326E-6</v>
      </c>
      <c r="G6" s="34">
        <f t="shared" si="2"/>
        <v>1.4772661953210326E-6</v>
      </c>
      <c r="H6" s="34">
        <f t="shared" si="2"/>
        <v>1.4772661953210326E-6</v>
      </c>
      <c r="I6" s="34">
        <f t="shared" si="2"/>
        <v>1.4772661953210326E-6</v>
      </c>
      <c r="J6" s="34">
        <f t="shared" si="2"/>
        <v>1.4772661953210326E-6</v>
      </c>
      <c r="K6" s="34">
        <f t="shared" si="2"/>
        <v>1.4772661953210326E-6</v>
      </c>
      <c r="L6" s="34">
        <f t="shared" si="2"/>
        <v>1.4772661953210326E-6</v>
      </c>
      <c r="M6" s="34">
        <f t="shared" si="2"/>
        <v>1.4772661953210326E-6</v>
      </c>
      <c r="N6" s="34">
        <f t="shared" si="2"/>
        <v>1.4772661953210326E-6</v>
      </c>
      <c r="O6" s="34">
        <f t="shared" si="2"/>
        <v>1.4772661953210326E-6</v>
      </c>
      <c r="P6" s="34">
        <f t="shared" si="2"/>
        <v>1.4772661953210326E-6</v>
      </c>
      <c r="Q6" s="34">
        <f t="shared" si="2"/>
        <v>1.4772661953210326E-6</v>
      </c>
      <c r="R6" s="34">
        <f t="shared" si="2"/>
        <v>1.4772661953210326E-6</v>
      </c>
      <c r="S6" s="34">
        <f t="shared" si="2"/>
        <v>1.4772661953210326E-6</v>
      </c>
      <c r="T6" s="34">
        <f t="shared" si="2"/>
        <v>1.4772661953210326E-6</v>
      </c>
      <c r="U6" s="34">
        <f t="shared" si="2"/>
        <v>1.4772661953210326E-6</v>
      </c>
      <c r="V6" s="34">
        <f t="shared" si="2"/>
        <v>1.4772661953210326E-6</v>
      </c>
      <c r="W6" s="34">
        <f t="shared" si="2"/>
        <v>1.4772661953210326E-6</v>
      </c>
      <c r="X6" s="34">
        <f t="shared" si="2"/>
        <v>1.4772661953210326E-6</v>
      </c>
      <c r="Y6" s="34">
        <f t="shared" si="2"/>
        <v>1.4772661953210326E-6</v>
      </c>
      <c r="Z6" s="34">
        <f t="shared" si="2"/>
        <v>1.4772661953210326E-6</v>
      </c>
      <c r="AA6" s="34">
        <f t="shared" si="2"/>
        <v>1.4772661953210326E-6</v>
      </c>
      <c r="AB6" s="34">
        <f t="shared" si="2"/>
        <v>1.4772661953210326E-6</v>
      </c>
      <c r="AC6" s="34">
        <f t="shared" si="2"/>
        <v>1.4772661953210326E-6</v>
      </c>
      <c r="AD6" s="34">
        <f t="shared" si="2"/>
        <v>1.4772661953210326E-6</v>
      </c>
      <c r="AE6" s="34">
        <f t="shared" si="2"/>
        <v>1.4772661953210326E-6</v>
      </c>
      <c r="AF6" s="34">
        <f t="shared" si="2"/>
        <v>1.4772661953210326E-6</v>
      </c>
      <c r="AG6" s="34">
        <f t="shared" si="2"/>
        <v>1.4772661953210326E-6</v>
      </c>
      <c r="AH6" s="34">
        <f t="shared" si="2"/>
        <v>1.4772661953210326E-6</v>
      </c>
      <c r="AI6" s="34">
        <f t="shared" si="2"/>
        <v>1.4772661953210326E-6</v>
      </c>
      <c r="AJ6" s="34">
        <f t="shared" si="2"/>
        <v>1.4772661953210326E-6</v>
      </c>
      <c r="AK6" s="34">
        <f t="shared" si="2"/>
        <v>1.4772661953210326E-6</v>
      </c>
      <c r="AL6" s="34">
        <f t="shared" si="2"/>
        <v>1.4772661953210326E-6</v>
      </c>
      <c r="AM6" s="34">
        <f t="shared" si="2"/>
        <v>1.4772661953210326E-6</v>
      </c>
      <c r="AN6" s="34">
        <f t="shared" si="2"/>
        <v>1.4772661953210326E-6</v>
      </c>
      <c r="AO6" s="34">
        <f t="shared" si="2"/>
        <v>1.4772661953210326E-6</v>
      </c>
      <c r="AP6" s="34">
        <f t="shared" si="2"/>
        <v>1.4772661953210326E-6</v>
      </c>
      <c r="AQ6" s="34">
        <f t="shared" si="2"/>
        <v>1.4772661953210326E-6</v>
      </c>
      <c r="AR6" s="34">
        <f t="shared" si="2"/>
        <v>1.4772661953210326E-6</v>
      </c>
      <c r="AS6" s="34">
        <f t="shared" si="2"/>
        <v>1.4772661953210326E-6</v>
      </c>
      <c r="AT6" s="34">
        <f t="shared" si="2"/>
        <v>1.4772661953210326E-6</v>
      </c>
      <c r="AU6" s="34">
        <f t="shared" si="2"/>
        <v>1.4772661953210326E-6</v>
      </c>
      <c r="AV6" s="34">
        <f t="shared" si="2"/>
        <v>1.4772661953210326E-6</v>
      </c>
      <c r="AW6" s="34">
        <f t="shared" si="2"/>
        <v>1.4772661953210326E-6</v>
      </c>
      <c r="AX6" s="34">
        <f t="shared" si="2"/>
        <v>1.4772661953210326E-6</v>
      </c>
      <c r="AY6" s="34">
        <f t="shared" si="2"/>
        <v>1.4772661953210326E-6</v>
      </c>
      <c r="AZ6" s="34">
        <f t="shared" si="2"/>
        <v>1.4772661953210326E-6</v>
      </c>
      <c r="BA6" s="34">
        <f t="shared" si="2"/>
        <v>1.4772661953210326E-6</v>
      </c>
    </row>
    <row r="7" spans="1:53" x14ac:dyDescent="0.2">
      <c r="A7" s="1" t="s">
        <v>121</v>
      </c>
      <c r="B7" s="34">
        <v>0</v>
      </c>
      <c r="C7" s="34">
        <f t="shared" si="3"/>
        <v>0</v>
      </c>
      <c r="D7" s="34">
        <f t="shared" si="2"/>
        <v>0</v>
      </c>
      <c r="E7" s="34">
        <f t="shared" si="2"/>
        <v>0</v>
      </c>
      <c r="F7" s="34">
        <f t="shared" si="2"/>
        <v>0</v>
      </c>
      <c r="G7" s="34">
        <f t="shared" si="2"/>
        <v>0</v>
      </c>
      <c r="H7" s="34">
        <f t="shared" si="2"/>
        <v>0</v>
      </c>
      <c r="I7" s="34">
        <f t="shared" si="2"/>
        <v>0</v>
      </c>
      <c r="J7" s="34">
        <f t="shared" si="2"/>
        <v>0</v>
      </c>
      <c r="K7" s="34">
        <f t="shared" si="2"/>
        <v>0</v>
      </c>
      <c r="L7" s="34">
        <f t="shared" si="2"/>
        <v>0</v>
      </c>
      <c r="M7" s="34">
        <f t="shared" si="2"/>
        <v>0</v>
      </c>
      <c r="N7" s="34">
        <f t="shared" si="2"/>
        <v>0</v>
      </c>
      <c r="O7" s="34">
        <f t="shared" si="2"/>
        <v>0</v>
      </c>
      <c r="P7" s="34">
        <f t="shared" si="2"/>
        <v>0</v>
      </c>
      <c r="Q7" s="34">
        <f t="shared" si="2"/>
        <v>0</v>
      </c>
      <c r="R7" s="34">
        <f t="shared" si="2"/>
        <v>0</v>
      </c>
      <c r="S7" s="34">
        <f t="shared" si="2"/>
        <v>0</v>
      </c>
      <c r="T7" s="34">
        <f t="shared" si="2"/>
        <v>0</v>
      </c>
      <c r="U7" s="34">
        <f t="shared" si="2"/>
        <v>0</v>
      </c>
      <c r="V7" s="34">
        <f t="shared" si="2"/>
        <v>0</v>
      </c>
      <c r="W7" s="34">
        <f t="shared" si="2"/>
        <v>0</v>
      </c>
      <c r="X7" s="34">
        <f t="shared" ref="D7:BA9" si="6">W7</f>
        <v>0</v>
      </c>
      <c r="Y7" s="34">
        <f t="shared" si="6"/>
        <v>0</v>
      </c>
      <c r="Z7" s="34">
        <f t="shared" si="6"/>
        <v>0</v>
      </c>
      <c r="AA7" s="34">
        <f t="shared" si="6"/>
        <v>0</v>
      </c>
      <c r="AB7" s="34">
        <f t="shared" si="6"/>
        <v>0</v>
      </c>
      <c r="AC7" s="34">
        <f t="shared" si="6"/>
        <v>0</v>
      </c>
      <c r="AD7" s="34">
        <f t="shared" si="6"/>
        <v>0</v>
      </c>
      <c r="AE7" s="34">
        <f t="shared" si="6"/>
        <v>0</v>
      </c>
      <c r="AF7" s="34">
        <f t="shared" si="6"/>
        <v>0</v>
      </c>
      <c r="AG7" s="34">
        <f t="shared" si="6"/>
        <v>0</v>
      </c>
      <c r="AH7" s="34">
        <f t="shared" si="6"/>
        <v>0</v>
      </c>
      <c r="AI7" s="34">
        <f t="shared" si="6"/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f t="shared" si="3"/>
        <v>0</v>
      </c>
      <c r="D8" s="34">
        <f t="shared" si="6"/>
        <v>0</v>
      </c>
      <c r="E8" s="34">
        <f t="shared" si="6"/>
        <v>0</v>
      </c>
      <c r="F8" s="34">
        <f t="shared" si="6"/>
        <v>0</v>
      </c>
      <c r="G8" s="34">
        <f t="shared" si="6"/>
        <v>0</v>
      </c>
      <c r="H8" s="34">
        <f t="shared" si="6"/>
        <v>0</v>
      </c>
      <c r="I8" s="34">
        <f t="shared" si="6"/>
        <v>0</v>
      </c>
      <c r="J8" s="34">
        <f t="shared" si="6"/>
        <v>0</v>
      </c>
      <c r="K8" s="34">
        <f t="shared" si="6"/>
        <v>0</v>
      </c>
      <c r="L8" s="34">
        <f t="shared" si="6"/>
        <v>0</v>
      </c>
      <c r="M8" s="34">
        <f t="shared" si="6"/>
        <v>0</v>
      </c>
      <c r="N8" s="34">
        <f t="shared" si="6"/>
        <v>0</v>
      </c>
      <c r="O8" s="34">
        <f t="shared" si="6"/>
        <v>0</v>
      </c>
      <c r="P8" s="34">
        <f t="shared" si="6"/>
        <v>0</v>
      </c>
      <c r="Q8" s="34">
        <f t="shared" si="6"/>
        <v>0</v>
      </c>
      <c r="R8" s="34">
        <f t="shared" si="6"/>
        <v>0</v>
      </c>
      <c r="S8" s="34">
        <f t="shared" si="6"/>
        <v>0</v>
      </c>
      <c r="T8" s="34">
        <f t="shared" si="6"/>
        <v>0</v>
      </c>
      <c r="U8" s="34">
        <f t="shared" si="6"/>
        <v>0</v>
      </c>
      <c r="V8" s="34">
        <f t="shared" si="6"/>
        <v>0</v>
      </c>
      <c r="W8" s="34">
        <f t="shared" si="6"/>
        <v>0</v>
      </c>
      <c r="X8" s="34">
        <f t="shared" si="6"/>
        <v>0</v>
      </c>
      <c r="Y8" s="34">
        <f t="shared" si="6"/>
        <v>0</v>
      </c>
      <c r="Z8" s="34">
        <f t="shared" si="6"/>
        <v>0</v>
      </c>
      <c r="AA8" s="34">
        <f t="shared" si="6"/>
        <v>0</v>
      </c>
      <c r="AB8" s="34">
        <f t="shared" si="6"/>
        <v>0</v>
      </c>
      <c r="AC8" s="34">
        <f t="shared" si="6"/>
        <v>0</v>
      </c>
      <c r="AD8" s="34">
        <f t="shared" si="6"/>
        <v>0</v>
      </c>
      <c r="AE8" s="34">
        <f t="shared" si="6"/>
        <v>0</v>
      </c>
      <c r="AF8" s="34">
        <f t="shared" si="6"/>
        <v>0</v>
      </c>
      <c r="AG8" s="34">
        <f t="shared" si="6"/>
        <v>0</v>
      </c>
      <c r="AH8" s="34">
        <f t="shared" si="6"/>
        <v>0</v>
      </c>
      <c r="AI8" s="34">
        <f t="shared" si="6"/>
        <v>0</v>
      </c>
      <c r="AJ8" s="34">
        <f t="shared" si="6"/>
        <v>0</v>
      </c>
      <c r="AK8" s="34">
        <f t="shared" si="6"/>
        <v>0</v>
      </c>
      <c r="AL8" s="34">
        <f t="shared" si="6"/>
        <v>0</v>
      </c>
      <c r="AM8" s="34">
        <f t="shared" si="6"/>
        <v>0</v>
      </c>
      <c r="AN8" s="34">
        <f t="shared" si="6"/>
        <v>0</v>
      </c>
      <c r="AO8" s="34">
        <f t="shared" si="6"/>
        <v>0</v>
      </c>
      <c r="AP8" s="34">
        <f t="shared" si="6"/>
        <v>0</v>
      </c>
      <c r="AQ8" s="34">
        <f t="shared" si="6"/>
        <v>0</v>
      </c>
      <c r="AR8" s="34">
        <f t="shared" si="6"/>
        <v>0</v>
      </c>
      <c r="AS8" s="34">
        <f t="shared" si="6"/>
        <v>0</v>
      </c>
      <c r="AT8" s="34">
        <f t="shared" si="6"/>
        <v>0</v>
      </c>
      <c r="AU8" s="34">
        <f t="shared" si="6"/>
        <v>0</v>
      </c>
      <c r="AV8" s="34">
        <f t="shared" si="6"/>
        <v>0</v>
      </c>
      <c r="AW8" s="34">
        <f t="shared" si="6"/>
        <v>0</v>
      </c>
      <c r="AX8" s="34">
        <f t="shared" si="6"/>
        <v>0</v>
      </c>
      <c r="AY8" s="34">
        <f t="shared" si="6"/>
        <v>0</v>
      </c>
      <c r="AZ8" s="34">
        <f t="shared" si="6"/>
        <v>0</v>
      </c>
      <c r="BA8" s="34">
        <f t="shared" si="6"/>
        <v>0</v>
      </c>
    </row>
    <row r="9" spans="1:53" x14ac:dyDescent="0.2">
      <c r="A9" s="1" t="s">
        <v>123</v>
      </c>
      <c r="B9" s="34">
        <f t="shared" ref="B9" si="7">B6</f>
        <v>1.4772661953210326E-6</v>
      </c>
      <c r="C9" s="34">
        <f t="shared" si="3"/>
        <v>1.4772661953210326E-6</v>
      </c>
      <c r="D9" s="34">
        <f t="shared" si="6"/>
        <v>1.4772661953210326E-6</v>
      </c>
      <c r="E9" s="34">
        <f t="shared" si="6"/>
        <v>1.4772661953210326E-6</v>
      </c>
      <c r="F9" s="34">
        <f t="shared" si="6"/>
        <v>1.4772661953210326E-6</v>
      </c>
      <c r="G9" s="34">
        <f t="shared" si="6"/>
        <v>1.4772661953210326E-6</v>
      </c>
      <c r="H9" s="34">
        <f t="shared" si="6"/>
        <v>1.4772661953210326E-6</v>
      </c>
      <c r="I9" s="34">
        <f t="shared" si="6"/>
        <v>1.4772661953210326E-6</v>
      </c>
      <c r="J9" s="34">
        <f t="shared" si="6"/>
        <v>1.4772661953210326E-6</v>
      </c>
      <c r="K9" s="34">
        <f t="shared" si="6"/>
        <v>1.4772661953210326E-6</v>
      </c>
      <c r="L9" s="34">
        <f t="shared" si="6"/>
        <v>1.4772661953210326E-6</v>
      </c>
      <c r="M9" s="34">
        <f t="shared" si="6"/>
        <v>1.4772661953210326E-6</v>
      </c>
      <c r="N9" s="34">
        <f t="shared" si="6"/>
        <v>1.4772661953210326E-6</v>
      </c>
      <c r="O9" s="34">
        <f t="shared" si="6"/>
        <v>1.4772661953210326E-6</v>
      </c>
      <c r="P9" s="34">
        <f t="shared" si="6"/>
        <v>1.4772661953210326E-6</v>
      </c>
      <c r="Q9" s="34">
        <f t="shared" si="6"/>
        <v>1.4772661953210326E-6</v>
      </c>
      <c r="R9" s="34">
        <f t="shared" si="6"/>
        <v>1.4772661953210326E-6</v>
      </c>
      <c r="S9" s="34">
        <f t="shared" si="6"/>
        <v>1.4772661953210326E-6</v>
      </c>
      <c r="T9" s="34">
        <f t="shared" si="6"/>
        <v>1.4772661953210326E-6</v>
      </c>
      <c r="U9" s="34">
        <f t="shared" si="6"/>
        <v>1.4772661953210326E-6</v>
      </c>
      <c r="V9" s="34">
        <f t="shared" si="6"/>
        <v>1.4772661953210326E-6</v>
      </c>
      <c r="W9" s="34">
        <f t="shared" si="6"/>
        <v>1.4772661953210326E-6</v>
      </c>
      <c r="X9" s="34">
        <f t="shared" si="6"/>
        <v>1.4772661953210326E-6</v>
      </c>
      <c r="Y9" s="34">
        <f t="shared" si="6"/>
        <v>1.4772661953210326E-6</v>
      </c>
      <c r="Z9" s="34">
        <f t="shared" si="6"/>
        <v>1.4772661953210326E-6</v>
      </c>
      <c r="AA9" s="34">
        <f t="shared" si="6"/>
        <v>1.4772661953210326E-6</v>
      </c>
      <c r="AB9" s="34">
        <f t="shared" si="6"/>
        <v>1.4772661953210326E-6</v>
      </c>
      <c r="AC9" s="34">
        <f t="shared" si="6"/>
        <v>1.4772661953210326E-6</v>
      </c>
      <c r="AD9" s="34">
        <f t="shared" si="6"/>
        <v>1.4772661953210326E-6</v>
      </c>
      <c r="AE9" s="34">
        <f t="shared" si="6"/>
        <v>1.4772661953210326E-6</v>
      </c>
      <c r="AF9" s="34">
        <f t="shared" si="6"/>
        <v>1.4772661953210326E-6</v>
      </c>
      <c r="AG9" s="34">
        <f t="shared" si="6"/>
        <v>1.4772661953210326E-6</v>
      </c>
      <c r="AH9" s="34">
        <f t="shared" si="6"/>
        <v>1.4772661953210326E-6</v>
      </c>
      <c r="AI9" s="34">
        <f t="shared" si="6"/>
        <v>1.4772661953210326E-6</v>
      </c>
      <c r="AJ9" s="34">
        <f t="shared" si="6"/>
        <v>1.4772661953210326E-6</v>
      </c>
      <c r="AK9" s="34">
        <f t="shared" si="6"/>
        <v>1.4772661953210326E-6</v>
      </c>
      <c r="AL9" s="34">
        <f t="shared" si="6"/>
        <v>1.4772661953210326E-6</v>
      </c>
      <c r="AM9" s="34">
        <f t="shared" si="6"/>
        <v>1.4772661953210326E-6</v>
      </c>
      <c r="AN9" s="34">
        <f t="shared" si="6"/>
        <v>1.4772661953210326E-6</v>
      </c>
      <c r="AO9" s="34">
        <f t="shared" si="6"/>
        <v>1.4772661953210326E-6</v>
      </c>
      <c r="AP9" s="34">
        <f t="shared" si="6"/>
        <v>1.4772661953210326E-6</v>
      </c>
      <c r="AQ9" s="34">
        <f t="shared" si="6"/>
        <v>1.4772661953210326E-6</v>
      </c>
      <c r="AR9" s="34">
        <f t="shared" si="6"/>
        <v>1.4772661953210326E-6</v>
      </c>
      <c r="AS9" s="34">
        <f t="shared" si="6"/>
        <v>1.4772661953210326E-6</v>
      </c>
      <c r="AT9" s="34">
        <f t="shared" si="6"/>
        <v>1.4772661953210326E-6</v>
      </c>
      <c r="AU9" s="34">
        <f t="shared" si="6"/>
        <v>1.4772661953210326E-6</v>
      </c>
      <c r="AV9" s="34">
        <f t="shared" si="6"/>
        <v>1.4772661953210326E-6</v>
      </c>
      <c r="AW9" s="34">
        <f t="shared" si="6"/>
        <v>1.4772661953210326E-6</v>
      </c>
      <c r="AX9" s="34">
        <f t="shared" si="6"/>
        <v>1.4772661953210326E-6</v>
      </c>
      <c r="AY9" s="34">
        <f t="shared" si="6"/>
        <v>1.4772661953210326E-6</v>
      </c>
      <c r="AZ9" s="34">
        <f t="shared" si="6"/>
        <v>1.4772661953210326E-6</v>
      </c>
      <c r="BA9" s="34">
        <f t="shared" si="6"/>
        <v>1.4772661953210326E-6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  <c r="AE2" s="34">
        <v>0</v>
      </c>
      <c r="AF2" s="34">
        <v>0</v>
      </c>
      <c r="AG2" s="34">
        <v>0</v>
      </c>
      <c r="AH2" s="34">
        <f>_xlfn.FORECAST.LINEAR(AH1,$B$2:$AG$2,$B$1:$AG$1)</f>
        <v>0</v>
      </c>
      <c r="AI2" s="34">
        <f t="shared" ref="AI2:BA2" si="1">_xlfn.FORECAST.LINEAR(AI1,$B$2:$AG$2,$B$1:$AG$1)</f>
        <v>0</v>
      </c>
      <c r="AJ2" s="34">
        <f t="shared" si="1"/>
        <v>0</v>
      </c>
      <c r="AK2" s="34">
        <f t="shared" si="1"/>
        <v>0</v>
      </c>
      <c r="AL2" s="34">
        <f t="shared" si="1"/>
        <v>0</v>
      </c>
      <c r="AM2" s="34">
        <f t="shared" si="1"/>
        <v>0</v>
      </c>
      <c r="AN2" s="34">
        <f t="shared" si="1"/>
        <v>0</v>
      </c>
      <c r="AO2" s="34">
        <f t="shared" si="1"/>
        <v>0</v>
      </c>
      <c r="AP2" s="34">
        <f t="shared" si="1"/>
        <v>0</v>
      </c>
      <c r="AQ2" s="34">
        <f t="shared" si="1"/>
        <v>0</v>
      </c>
      <c r="AR2" s="34">
        <f t="shared" si="1"/>
        <v>0</v>
      </c>
      <c r="AS2" s="34">
        <f t="shared" si="1"/>
        <v>0</v>
      </c>
      <c r="AT2" s="34">
        <f t="shared" si="1"/>
        <v>0</v>
      </c>
      <c r="AU2" s="34">
        <f t="shared" si="1"/>
        <v>0</v>
      </c>
      <c r="AV2" s="34">
        <f t="shared" si="1"/>
        <v>0</v>
      </c>
      <c r="AW2" s="34">
        <f t="shared" si="1"/>
        <v>0</v>
      </c>
      <c r="AX2" s="34">
        <f t="shared" si="1"/>
        <v>0</v>
      </c>
      <c r="AY2" s="34">
        <f t="shared" si="1"/>
        <v>0</v>
      </c>
      <c r="AZ2" s="34">
        <f t="shared" si="1"/>
        <v>0</v>
      </c>
      <c r="BA2" s="34">
        <f t="shared" si="1"/>
        <v>0</v>
      </c>
    </row>
    <row r="3" spans="1:53" x14ac:dyDescent="0.2">
      <c r="A3" s="1" t="s">
        <v>117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f>_xlfn.FORECAST.LINEAR(AH1,$B$3:$AG$3,$B$1:$AG$1)</f>
        <v>0</v>
      </c>
      <c r="AI3" s="34">
        <f t="shared" ref="AI3:BA3" si="2">_xlfn.FORECAST.LINEAR(AI1,$B$3:$AG$3,$B$1:$AG$1)</f>
        <v>0</v>
      </c>
      <c r="AJ3" s="34">
        <f t="shared" si="2"/>
        <v>0</v>
      </c>
      <c r="AK3" s="34">
        <f t="shared" si="2"/>
        <v>0</v>
      </c>
      <c r="AL3" s="34">
        <f t="shared" si="2"/>
        <v>0</v>
      </c>
      <c r="AM3" s="34">
        <f t="shared" si="2"/>
        <v>0</v>
      </c>
      <c r="AN3" s="34">
        <f t="shared" si="2"/>
        <v>0</v>
      </c>
      <c r="AO3" s="34">
        <f t="shared" si="2"/>
        <v>0</v>
      </c>
      <c r="AP3" s="34">
        <f t="shared" si="2"/>
        <v>0</v>
      </c>
      <c r="AQ3" s="34">
        <f t="shared" si="2"/>
        <v>0</v>
      </c>
      <c r="AR3" s="34">
        <f t="shared" si="2"/>
        <v>0</v>
      </c>
      <c r="AS3" s="34">
        <f t="shared" si="2"/>
        <v>0</v>
      </c>
      <c r="AT3" s="34">
        <f t="shared" si="2"/>
        <v>0</v>
      </c>
      <c r="AU3" s="34">
        <f t="shared" si="2"/>
        <v>0</v>
      </c>
      <c r="AV3" s="34">
        <f t="shared" si="2"/>
        <v>0</v>
      </c>
      <c r="AW3" s="34">
        <f t="shared" si="2"/>
        <v>0</v>
      </c>
      <c r="AX3" s="34">
        <f t="shared" si="2"/>
        <v>0</v>
      </c>
      <c r="AY3" s="34">
        <f t="shared" si="2"/>
        <v>0</v>
      </c>
      <c r="AZ3" s="34">
        <f t="shared" si="2"/>
        <v>0</v>
      </c>
      <c r="BA3" s="34">
        <f t="shared" si="2"/>
        <v>0</v>
      </c>
    </row>
    <row r="4" spans="1:53" x14ac:dyDescent="0.2">
      <c r="A4" s="1" t="s">
        <v>118</v>
      </c>
      <c r="B4" s="34">
        <v>0</v>
      </c>
      <c r="C4" s="34">
        <v>0</v>
      </c>
      <c r="D4" s="34">
        <v>0</v>
      </c>
      <c r="E4" s="34">
        <v>0</v>
      </c>
      <c r="F4" s="34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f>_xlfn.FORECAST.LINEAR(AH1,$B$4:$AG$4,$B$1:$AG$1)</f>
        <v>0</v>
      </c>
      <c r="AI4" s="34">
        <f t="shared" ref="AI4:BA4" si="3">_xlfn.FORECAST.LINEAR(AI1,$B$4:$AG$4,$B$1:$AG$1)</f>
        <v>0</v>
      </c>
      <c r="AJ4" s="34">
        <f t="shared" si="3"/>
        <v>0</v>
      </c>
      <c r="AK4" s="34">
        <f t="shared" si="3"/>
        <v>0</v>
      </c>
      <c r="AL4" s="34">
        <f t="shared" si="3"/>
        <v>0</v>
      </c>
      <c r="AM4" s="34">
        <f t="shared" si="3"/>
        <v>0</v>
      </c>
      <c r="AN4" s="34">
        <f t="shared" si="3"/>
        <v>0</v>
      </c>
      <c r="AO4" s="34">
        <f t="shared" si="3"/>
        <v>0</v>
      </c>
      <c r="AP4" s="34">
        <f t="shared" si="3"/>
        <v>0</v>
      </c>
      <c r="AQ4" s="34">
        <f t="shared" si="3"/>
        <v>0</v>
      </c>
      <c r="AR4" s="34">
        <f t="shared" si="3"/>
        <v>0</v>
      </c>
      <c r="AS4" s="34">
        <f t="shared" si="3"/>
        <v>0</v>
      </c>
      <c r="AT4" s="34">
        <f t="shared" si="3"/>
        <v>0</v>
      </c>
      <c r="AU4" s="34">
        <f t="shared" si="3"/>
        <v>0</v>
      </c>
      <c r="AV4" s="34">
        <f t="shared" si="3"/>
        <v>0</v>
      </c>
      <c r="AW4" s="34">
        <f t="shared" si="3"/>
        <v>0</v>
      </c>
      <c r="AX4" s="34">
        <f t="shared" si="3"/>
        <v>0</v>
      </c>
      <c r="AY4" s="34">
        <f t="shared" si="3"/>
        <v>0</v>
      </c>
      <c r="AZ4" s="34">
        <f t="shared" si="3"/>
        <v>0</v>
      </c>
      <c r="BA4" s="34">
        <f t="shared" si="3"/>
        <v>0</v>
      </c>
    </row>
    <row r="5" spans="1:53" x14ac:dyDescent="0.2">
      <c r="A5" s="1" t="s">
        <v>119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f>_xlfn.FORECAST.LINEAR(AH1,$B$5:$AG$5,$B$1:$AG$1)</f>
        <v>0</v>
      </c>
      <c r="AI5" s="34">
        <f t="shared" ref="AI5:BA5" si="4">_xlfn.FORECAST.LINEAR(AI1,$B$5:$AG$5,$B$1:$AG$1)</f>
        <v>0</v>
      </c>
      <c r="AJ5" s="34">
        <f t="shared" si="4"/>
        <v>0</v>
      </c>
      <c r="AK5" s="34">
        <f t="shared" si="4"/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</row>
    <row r="6" spans="1:53" x14ac:dyDescent="0.2">
      <c r="A6" s="1" t="s">
        <v>120</v>
      </c>
      <c r="B6" s="34">
        <v>0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f>_xlfn.FORECAST.LINEAR(AH1,$B$6:$AG$6,$B$1:$AG$1)</f>
        <v>0</v>
      </c>
      <c r="AI6" s="34">
        <f t="shared" ref="AI6:BA6" si="5">_xlfn.FORECAST.LINEAR(AI1,$B$6:$AG$6,$B$1:$AG$1)</f>
        <v>0</v>
      </c>
      <c r="AJ6" s="34">
        <f t="shared" si="5"/>
        <v>0</v>
      </c>
      <c r="AK6" s="34">
        <f t="shared" si="5"/>
        <v>0</v>
      </c>
      <c r="AL6" s="34">
        <f t="shared" si="5"/>
        <v>0</v>
      </c>
      <c r="AM6" s="34">
        <f t="shared" si="5"/>
        <v>0</v>
      </c>
      <c r="AN6" s="34">
        <f t="shared" si="5"/>
        <v>0</v>
      </c>
      <c r="AO6" s="34">
        <f t="shared" si="5"/>
        <v>0</v>
      </c>
      <c r="AP6" s="34">
        <f t="shared" si="5"/>
        <v>0</v>
      </c>
      <c r="AQ6" s="34">
        <f t="shared" si="5"/>
        <v>0</v>
      </c>
      <c r="AR6" s="34">
        <f t="shared" si="5"/>
        <v>0</v>
      </c>
      <c r="AS6" s="34">
        <f t="shared" si="5"/>
        <v>0</v>
      </c>
      <c r="AT6" s="34">
        <f t="shared" si="5"/>
        <v>0</v>
      </c>
      <c r="AU6" s="34">
        <f t="shared" si="5"/>
        <v>0</v>
      </c>
      <c r="AV6" s="34">
        <f t="shared" si="5"/>
        <v>0</v>
      </c>
      <c r="AW6" s="34">
        <f t="shared" si="5"/>
        <v>0</v>
      </c>
      <c r="AX6" s="34">
        <f t="shared" si="5"/>
        <v>0</v>
      </c>
      <c r="AY6" s="34">
        <f t="shared" si="5"/>
        <v>0</v>
      </c>
      <c r="AZ6" s="34">
        <f t="shared" si="5"/>
        <v>0</v>
      </c>
      <c r="BA6" s="34">
        <f t="shared" si="5"/>
        <v>0</v>
      </c>
    </row>
    <row r="7" spans="1:53" x14ac:dyDescent="0.2">
      <c r="A7" s="1" t="s">
        <v>121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f>_xlfn.FORECAST.LINEAR(AH1,$B$7:$AG$7,$B$1:$AG$1)</f>
        <v>0</v>
      </c>
      <c r="AI7" s="34">
        <f t="shared" ref="AI7:BA7" si="6">_xlfn.FORECAST.LINEAR(AI1,$B$7:$AG$7,$B$1:$AG$1)</f>
        <v>0</v>
      </c>
      <c r="AJ7" s="34">
        <f t="shared" si="6"/>
        <v>0</v>
      </c>
      <c r="AK7" s="34">
        <f t="shared" si="6"/>
        <v>0</v>
      </c>
      <c r="AL7" s="34">
        <f t="shared" si="6"/>
        <v>0</v>
      </c>
      <c r="AM7" s="34">
        <f t="shared" si="6"/>
        <v>0</v>
      </c>
      <c r="AN7" s="34">
        <f t="shared" si="6"/>
        <v>0</v>
      </c>
      <c r="AO7" s="34">
        <f t="shared" si="6"/>
        <v>0</v>
      </c>
      <c r="AP7" s="34">
        <f t="shared" si="6"/>
        <v>0</v>
      </c>
      <c r="AQ7" s="34">
        <f t="shared" si="6"/>
        <v>0</v>
      </c>
      <c r="AR7" s="34">
        <f t="shared" si="6"/>
        <v>0</v>
      </c>
      <c r="AS7" s="34">
        <f t="shared" si="6"/>
        <v>0</v>
      </c>
      <c r="AT7" s="34">
        <f t="shared" si="6"/>
        <v>0</v>
      </c>
      <c r="AU7" s="34">
        <f t="shared" si="6"/>
        <v>0</v>
      </c>
      <c r="AV7" s="34">
        <f t="shared" si="6"/>
        <v>0</v>
      </c>
      <c r="AW7" s="34">
        <f t="shared" si="6"/>
        <v>0</v>
      </c>
      <c r="AX7" s="34">
        <f t="shared" si="6"/>
        <v>0</v>
      </c>
      <c r="AY7" s="34">
        <f t="shared" si="6"/>
        <v>0</v>
      </c>
      <c r="AZ7" s="34">
        <f t="shared" si="6"/>
        <v>0</v>
      </c>
      <c r="BA7" s="34">
        <f t="shared" si="6"/>
        <v>0</v>
      </c>
    </row>
    <row r="8" spans="1:53" x14ac:dyDescent="0.2">
      <c r="A8" s="1" t="s">
        <v>122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f>_xlfn.FORECAST.LINEAR(AH1,$B$8:$AG$8,$B$1:$AG$1)</f>
        <v>0</v>
      </c>
      <c r="AI8" s="34">
        <f t="shared" ref="AI8:BA8" si="7">_xlfn.FORECAST.LINEAR(AI1,$B$8:$AG$8,$B$1:$AG$1)</f>
        <v>0</v>
      </c>
      <c r="AJ8" s="34">
        <f t="shared" si="7"/>
        <v>0</v>
      </c>
      <c r="AK8" s="34">
        <f t="shared" si="7"/>
        <v>0</v>
      </c>
      <c r="AL8" s="34">
        <f t="shared" si="7"/>
        <v>0</v>
      </c>
      <c r="AM8" s="34">
        <f t="shared" si="7"/>
        <v>0</v>
      </c>
      <c r="AN8" s="34">
        <f t="shared" si="7"/>
        <v>0</v>
      </c>
      <c r="AO8" s="34">
        <f t="shared" si="7"/>
        <v>0</v>
      </c>
      <c r="AP8" s="34">
        <f t="shared" si="7"/>
        <v>0</v>
      </c>
      <c r="AQ8" s="34">
        <f t="shared" si="7"/>
        <v>0</v>
      </c>
      <c r="AR8" s="34">
        <f t="shared" si="7"/>
        <v>0</v>
      </c>
      <c r="AS8" s="34">
        <f t="shared" si="7"/>
        <v>0</v>
      </c>
      <c r="AT8" s="34">
        <f t="shared" si="7"/>
        <v>0</v>
      </c>
      <c r="AU8" s="34">
        <f t="shared" si="7"/>
        <v>0</v>
      </c>
      <c r="AV8" s="34">
        <f t="shared" si="7"/>
        <v>0</v>
      </c>
      <c r="AW8" s="34">
        <f t="shared" si="7"/>
        <v>0</v>
      </c>
      <c r="AX8" s="34">
        <f t="shared" si="7"/>
        <v>0</v>
      </c>
      <c r="AY8" s="34">
        <f t="shared" si="7"/>
        <v>0</v>
      </c>
      <c r="AZ8" s="34">
        <f t="shared" si="7"/>
        <v>0</v>
      </c>
      <c r="BA8" s="34">
        <f t="shared" si="7"/>
        <v>0</v>
      </c>
    </row>
    <row r="9" spans="1:53" x14ac:dyDescent="0.2">
      <c r="A9" s="1" t="s">
        <v>123</v>
      </c>
      <c r="B9" s="34">
        <f t="shared" ref="B9:W9" si="8">B6</f>
        <v>0</v>
      </c>
      <c r="C9" s="34">
        <f t="shared" si="8"/>
        <v>0</v>
      </c>
      <c r="D9" s="34">
        <f t="shared" si="8"/>
        <v>0</v>
      </c>
      <c r="E9" s="34">
        <f t="shared" si="8"/>
        <v>0</v>
      </c>
      <c r="F9" s="34">
        <f t="shared" si="8"/>
        <v>0</v>
      </c>
      <c r="G9" s="34">
        <f t="shared" si="8"/>
        <v>0</v>
      </c>
      <c r="H9" s="34">
        <f t="shared" si="8"/>
        <v>0</v>
      </c>
      <c r="I9" s="34">
        <f t="shared" si="8"/>
        <v>0</v>
      </c>
      <c r="J9" s="34">
        <f t="shared" si="8"/>
        <v>0</v>
      </c>
      <c r="K9" s="34">
        <f t="shared" si="8"/>
        <v>0</v>
      </c>
      <c r="L9" s="34">
        <f t="shared" si="8"/>
        <v>0</v>
      </c>
      <c r="M9" s="34">
        <f t="shared" si="8"/>
        <v>0</v>
      </c>
      <c r="N9" s="34">
        <f t="shared" si="8"/>
        <v>0</v>
      </c>
      <c r="O9" s="34">
        <f t="shared" si="8"/>
        <v>0</v>
      </c>
      <c r="P9" s="34">
        <f t="shared" si="8"/>
        <v>0</v>
      </c>
      <c r="Q9" s="34">
        <f t="shared" si="8"/>
        <v>0</v>
      </c>
      <c r="R9" s="34">
        <f t="shared" si="8"/>
        <v>0</v>
      </c>
      <c r="S9" s="34">
        <f t="shared" si="8"/>
        <v>0</v>
      </c>
      <c r="T9" s="34">
        <f t="shared" si="8"/>
        <v>0</v>
      </c>
      <c r="U9" s="34">
        <f t="shared" si="8"/>
        <v>0</v>
      </c>
      <c r="V9" s="34">
        <f t="shared" si="8"/>
        <v>0</v>
      </c>
      <c r="W9" s="34">
        <f t="shared" si="8"/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f>_xlfn.FORECAST.LINEAR(AH1,$B$9:$AG$9,$B$1:$AG$1)</f>
        <v>0</v>
      </c>
      <c r="AI9" s="34">
        <f t="shared" ref="AI9:BA9" si="9">_xlfn.FORECAST.LINEAR(AI1,$B$9:$AG$9,$B$1:$AG$1)</f>
        <v>0</v>
      </c>
      <c r="AJ9" s="34">
        <f t="shared" si="9"/>
        <v>0</v>
      </c>
      <c r="AK9" s="34">
        <f t="shared" si="9"/>
        <v>0</v>
      </c>
      <c r="AL9" s="34">
        <f t="shared" si="9"/>
        <v>0</v>
      </c>
      <c r="AM9" s="34">
        <f t="shared" si="9"/>
        <v>0</v>
      </c>
      <c r="AN9" s="34">
        <f t="shared" si="9"/>
        <v>0</v>
      </c>
      <c r="AO9" s="34">
        <f t="shared" si="9"/>
        <v>0</v>
      </c>
      <c r="AP9" s="34">
        <f t="shared" si="9"/>
        <v>0</v>
      </c>
      <c r="AQ9" s="34">
        <f t="shared" si="9"/>
        <v>0</v>
      </c>
      <c r="AR9" s="34">
        <f t="shared" si="9"/>
        <v>0</v>
      </c>
      <c r="AS9" s="34">
        <f t="shared" si="9"/>
        <v>0</v>
      </c>
      <c r="AT9" s="34">
        <f t="shared" si="9"/>
        <v>0</v>
      </c>
      <c r="AU9" s="34">
        <f t="shared" si="9"/>
        <v>0</v>
      </c>
      <c r="AV9" s="34">
        <f t="shared" si="9"/>
        <v>0</v>
      </c>
      <c r="AW9" s="34">
        <f t="shared" si="9"/>
        <v>0</v>
      </c>
      <c r="AX9" s="34">
        <f t="shared" si="9"/>
        <v>0</v>
      </c>
      <c r="AY9" s="34">
        <f t="shared" si="9"/>
        <v>0</v>
      </c>
      <c r="AZ9" s="34">
        <f t="shared" si="9"/>
        <v>0</v>
      </c>
      <c r="BA9" s="34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>
      <selection activeCell="I15" sqref="I15"/>
    </sheetView>
  </sheetViews>
  <sheetFormatPr baseColWidth="10" defaultColWidth="14.5" defaultRowHeight="15" customHeight="1" x14ac:dyDescent="0.2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4">
        <f t="shared" ref="B2:B9" si="1">D2</f>
        <v>2.5521641662355579E-6</v>
      </c>
      <c r="C2" s="34">
        <v>2.5521641662355579E-6</v>
      </c>
      <c r="D2" s="34">
        <v>2.5521641662355579E-6</v>
      </c>
      <c r="E2" s="34">
        <v>2.5521641662355579E-6</v>
      </c>
      <c r="F2" s="34">
        <v>2.5521641662355579E-6</v>
      </c>
      <c r="G2" s="34">
        <v>2.5521641662355579E-6</v>
      </c>
      <c r="H2" s="34">
        <v>2.5521641662355579E-6</v>
      </c>
      <c r="I2" s="34">
        <v>2.5521641662355579E-6</v>
      </c>
      <c r="J2" s="34">
        <v>2.5521641662355579E-6</v>
      </c>
      <c r="K2" s="34">
        <v>2.5521641662355579E-6</v>
      </c>
      <c r="L2" s="34">
        <v>2.5521641662355579E-6</v>
      </c>
      <c r="M2" s="34">
        <v>2.5521641662355579E-6</v>
      </c>
      <c r="N2" s="34">
        <v>2.5521641662355579E-6</v>
      </c>
      <c r="O2" s="34">
        <v>2.5521641662355579E-6</v>
      </c>
      <c r="P2" s="34">
        <v>2.5521641662355579E-6</v>
      </c>
      <c r="Q2" s="34">
        <v>2.5521641662355579E-6</v>
      </c>
      <c r="R2" s="34">
        <v>2.5521641662355579E-6</v>
      </c>
      <c r="S2" s="34">
        <v>2.5521641662355579E-6</v>
      </c>
      <c r="T2" s="34">
        <v>2.5521641662355579E-6</v>
      </c>
      <c r="U2" s="34">
        <v>2.5521641662355579E-6</v>
      </c>
      <c r="V2" s="34">
        <v>2.5521641662355579E-6</v>
      </c>
      <c r="W2" s="34">
        <v>2.5521641662355579E-6</v>
      </c>
      <c r="X2" s="34">
        <v>2.5521641662355579E-6</v>
      </c>
      <c r="Y2" s="34">
        <v>2.5521641662355579E-6</v>
      </c>
      <c r="Z2" s="34">
        <v>2.5521641662355579E-6</v>
      </c>
      <c r="AA2" s="34">
        <v>2.5521641662355579E-6</v>
      </c>
      <c r="AB2" s="34">
        <v>2.5521641662355579E-6</v>
      </c>
      <c r="AC2" s="34">
        <v>2.5521641662355579E-6</v>
      </c>
      <c r="AD2" s="34">
        <v>2.5521641662355579E-6</v>
      </c>
      <c r="AE2" s="34">
        <v>2.5521641662355579E-6</v>
      </c>
      <c r="AF2" s="34">
        <v>2.5521641662355579E-6</v>
      </c>
      <c r="AG2" s="34">
        <v>2.5521641662355579E-6</v>
      </c>
      <c r="AH2" s="34">
        <v>2.5521641662355579E-6</v>
      </c>
      <c r="AI2" s="34">
        <v>2.5521641662355579E-6</v>
      </c>
      <c r="AJ2" s="34">
        <v>2.5521641662355579E-6</v>
      </c>
      <c r="AK2" s="34">
        <v>2.5521641662355579E-6</v>
      </c>
      <c r="AL2" s="34">
        <v>2.5521641662355579E-6</v>
      </c>
      <c r="AM2" s="34">
        <v>2.5521641662355579E-6</v>
      </c>
      <c r="AN2" s="34">
        <v>2.5521641662355579E-6</v>
      </c>
      <c r="AO2" s="34">
        <v>2.5521641662355579E-6</v>
      </c>
      <c r="AP2" s="34">
        <v>2.5521641662355579E-6</v>
      </c>
      <c r="AQ2" s="34">
        <v>2.5521641662355579E-6</v>
      </c>
      <c r="AR2" s="34">
        <v>2.5521641662355579E-6</v>
      </c>
      <c r="AS2" s="34">
        <v>2.5521641662355579E-6</v>
      </c>
      <c r="AT2" s="34">
        <v>2.5521641662355579E-6</v>
      </c>
      <c r="AU2" s="34">
        <v>2.5521641662355579E-6</v>
      </c>
      <c r="AV2" s="34">
        <v>2.5521641662355579E-6</v>
      </c>
      <c r="AW2" s="34">
        <v>2.5521641662355579E-6</v>
      </c>
      <c r="AX2" s="34">
        <v>2.5521641662355579E-6</v>
      </c>
      <c r="AY2" s="34">
        <v>2.5521641662355579E-6</v>
      </c>
      <c r="AZ2" s="34">
        <v>2.5521641662355579E-6</v>
      </c>
      <c r="BA2" s="34">
        <v>2.5521641662355579E-6</v>
      </c>
    </row>
    <row r="3" spans="1:53" x14ac:dyDescent="0.2">
      <c r="A3" s="1" t="s">
        <v>117</v>
      </c>
      <c r="B3" s="34">
        <f t="shared" si="1"/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  <c r="AE3" s="34">
        <v>0</v>
      </c>
      <c r="AF3" s="34">
        <v>0</v>
      </c>
      <c r="AG3" s="34">
        <v>0</v>
      </c>
      <c r="AH3" s="34">
        <v>0</v>
      </c>
      <c r="AI3" s="34">
        <v>0</v>
      </c>
      <c r="AJ3" s="34">
        <v>0</v>
      </c>
      <c r="AK3" s="34">
        <v>0</v>
      </c>
      <c r="AL3" s="34">
        <v>0</v>
      </c>
      <c r="AM3" s="34">
        <v>0</v>
      </c>
      <c r="AN3" s="34">
        <v>0</v>
      </c>
      <c r="AO3" s="34">
        <v>0</v>
      </c>
      <c r="AP3" s="34">
        <v>0</v>
      </c>
      <c r="AQ3" s="34">
        <v>0</v>
      </c>
      <c r="AR3" s="34">
        <v>0</v>
      </c>
      <c r="AS3" s="34">
        <v>0</v>
      </c>
      <c r="AT3" s="34">
        <v>0</v>
      </c>
      <c r="AU3" s="34">
        <v>0</v>
      </c>
      <c r="AV3" s="34">
        <v>0</v>
      </c>
      <c r="AW3" s="34">
        <v>0</v>
      </c>
      <c r="AX3" s="34">
        <v>0</v>
      </c>
      <c r="AY3" s="34">
        <v>0</v>
      </c>
      <c r="AZ3" s="34">
        <v>0</v>
      </c>
      <c r="BA3" s="34">
        <v>0</v>
      </c>
    </row>
    <row r="4" spans="1:53" x14ac:dyDescent="0.2">
      <c r="A4" s="1" t="s">
        <v>118</v>
      </c>
      <c r="B4" s="34">
        <f t="shared" si="1"/>
        <v>2.2245214692188309E-6</v>
      </c>
      <c r="C4" s="34">
        <v>2.2245214692188309E-6</v>
      </c>
      <c r="D4" s="34">
        <v>2.2245214692188309E-6</v>
      </c>
      <c r="E4" s="34">
        <v>2.2245214692188309E-6</v>
      </c>
      <c r="F4" s="34">
        <v>2.2245214692188309E-6</v>
      </c>
      <c r="G4" s="34">
        <v>2.2245214692188309E-6</v>
      </c>
      <c r="H4" s="34">
        <v>2.2245214692188309E-6</v>
      </c>
      <c r="I4" s="34">
        <v>2.2245214692188309E-6</v>
      </c>
      <c r="J4" s="34">
        <v>2.2245214692188309E-6</v>
      </c>
      <c r="K4" s="34">
        <v>2.2245214692188309E-6</v>
      </c>
      <c r="L4" s="34">
        <v>2.2245214692188309E-6</v>
      </c>
      <c r="M4" s="34">
        <v>2.2245214692188309E-6</v>
      </c>
      <c r="N4" s="34">
        <v>2.2245214692188309E-6</v>
      </c>
      <c r="O4" s="34">
        <v>2.2245214692188309E-6</v>
      </c>
      <c r="P4" s="34">
        <v>2.2245214692188309E-6</v>
      </c>
      <c r="Q4" s="34">
        <v>2.2245214692188309E-6</v>
      </c>
      <c r="R4" s="34">
        <v>2.2245214692188309E-6</v>
      </c>
      <c r="S4" s="34">
        <v>2.2245214692188309E-6</v>
      </c>
      <c r="T4" s="34">
        <v>2.2245214692188309E-6</v>
      </c>
      <c r="U4" s="34">
        <v>2.2245214692188309E-6</v>
      </c>
      <c r="V4" s="34">
        <v>2.2245214692188309E-6</v>
      </c>
      <c r="W4" s="34">
        <v>2.2245214692188309E-6</v>
      </c>
      <c r="X4" s="34">
        <v>2.2245214692188309E-6</v>
      </c>
      <c r="Y4" s="34">
        <v>2.2245214692188309E-6</v>
      </c>
      <c r="Z4" s="34">
        <v>2.2245214692188309E-6</v>
      </c>
      <c r="AA4" s="34">
        <v>2.2245214692188309E-6</v>
      </c>
      <c r="AB4" s="34">
        <v>2.2245214692188309E-6</v>
      </c>
      <c r="AC4" s="34">
        <v>2.2245214692188309E-6</v>
      </c>
      <c r="AD4" s="34">
        <v>2.2245214692188309E-6</v>
      </c>
      <c r="AE4" s="34">
        <v>2.2245214692188309E-6</v>
      </c>
      <c r="AF4" s="34">
        <v>2.2245214692188309E-6</v>
      </c>
      <c r="AG4" s="34">
        <v>2.2245214692188309E-6</v>
      </c>
      <c r="AH4" s="34">
        <v>2.2245214692188309E-6</v>
      </c>
      <c r="AI4" s="34">
        <v>2.2245214692188309E-6</v>
      </c>
      <c r="AJ4" s="34">
        <v>2.2245214692188309E-6</v>
      </c>
      <c r="AK4" s="34">
        <v>2.2245214692188309E-6</v>
      </c>
      <c r="AL4" s="34">
        <v>2.2245214692188309E-6</v>
      </c>
      <c r="AM4" s="34">
        <v>2.2245214692188309E-6</v>
      </c>
      <c r="AN4" s="34">
        <v>2.2245214692188309E-6</v>
      </c>
      <c r="AO4" s="34">
        <v>2.2245214692188309E-6</v>
      </c>
      <c r="AP4" s="34">
        <v>2.2245214692188309E-6</v>
      </c>
      <c r="AQ4" s="34">
        <v>2.2245214692188309E-6</v>
      </c>
      <c r="AR4" s="34">
        <v>2.2245214692188309E-6</v>
      </c>
      <c r="AS4" s="34">
        <v>2.2245214692188309E-6</v>
      </c>
      <c r="AT4" s="34">
        <v>2.2245214692188309E-6</v>
      </c>
      <c r="AU4" s="34">
        <v>2.2245214692188309E-6</v>
      </c>
      <c r="AV4" s="34">
        <v>2.2245214692188309E-6</v>
      </c>
      <c r="AW4" s="34">
        <v>2.2245214692188309E-6</v>
      </c>
      <c r="AX4" s="34">
        <v>2.2245214692188309E-6</v>
      </c>
      <c r="AY4" s="34">
        <v>2.2245214692188309E-6</v>
      </c>
      <c r="AZ4" s="34">
        <v>2.2245214692188309E-6</v>
      </c>
      <c r="BA4" s="34">
        <v>2.2245214692188309E-6</v>
      </c>
    </row>
    <row r="5" spans="1:53" x14ac:dyDescent="0.2">
      <c r="A5" s="1" t="s">
        <v>119</v>
      </c>
      <c r="B5" s="34">
        <f t="shared" si="1"/>
        <v>2.5521641662355579E-6</v>
      </c>
      <c r="C5" s="34">
        <v>2.5521641662355579E-6</v>
      </c>
      <c r="D5" s="34">
        <v>2.5521641662355579E-6</v>
      </c>
      <c r="E5" s="34">
        <v>2.5521641662355579E-6</v>
      </c>
      <c r="F5" s="34">
        <v>2.5521641662355579E-6</v>
      </c>
      <c r="G5" s="34">
        <v>2.5521641662355579E-6</v>
      </c>
      <c r="H5" s="34">
        <v>2.5521641662355579E-6</v>
      </c>
      <c r="I5" s="34">
        <v>2.5521641662355579E-6</v>
      </c>
      <c r="J5" s="34">
        <v>2.5521641662355579E-6</v>
      </c>
      <c r="K5" s="34">
        <v>2.5521641662355579E-6</v>
      </c>
      <c r="L5" s="34">
        <v>2.5521641662355579E-6</v>
      </c>
      <c r="M5" s="34">
        <v>2.5521641662355579E-6</v>
      </c>
      <c r="N5" s="34">
        <v>2.5521641662355579E-6</v>
      </c>
      <c r="O5" s="34">
        <v>2.5521641662355579E-6</v>
      </c>
      <c r="P5" s="34">
        <v>2.5521641662355579E-6</v>
      </c>
      <c r="Q5" s="34">
        <v>2.5521641662355579E-6</v>
      </c>
      <c r="R5" s="34">
        <v>2.5521641662355579E-6</v>
      </c>
      <c r="S5" s="34">
        <v>2.5521641662355579E-6</v>
      </c>
      <c r="T5" s="34">
        <v>2.5521641662355579E-6</v>
      </c>
      <c r="U5" s="34">
        <v>2.5521641662355579E-6</v>
      </c>
      <c r="V5" s="34">
        <v>2.5521641662355579E-6</v>
      </c>
      <c r="W5" s="34">
        <v>2.5521641662355579E-6</v>
      </c>
      <c r="X5" s="34">
        <v>2.5521641662355579E-6</v>
      </c>
      <c r="Y5" s="34">
        <v>2.5521641662355579E-6</v>
      </c>
      <c r="Z5" s="34">
        <v>2.5521641662355579E-6</v>
      </c>
      <c r="AA5" s="34">
        <v>2.5521641662355579E-6</v>
      </c>
      <c r="AB5" s="34">
        <v>2.5521641662355579E-6</v>
      </c>
      <c r="AC5" s="34">
        <v>2.5521641662355579E-6</v>
      </c>
      <c r="AD5" s="34">
        <v>2.5521641662355579E-6</v>
      </c>
      <c r="AE5" s="34">
        <v>2.5521641662355579E-6</v>
      </c>
      <c r="AF5" s="34">
        <v>2.5521641662355579E-6</v>
      </c>
      <c r="AG5" s="34">
        <v>2.5521641662355579E-6</v>
      </c>
      <c r="AH5" s="34">
        <v>2.5521641662355579E-6</v>
      </c>
      <c r="AI5" s="34">
        <v>2.5521641662355579E-6</v>
      </c>
      <c r="AJ5" s="34">
        <v>2.5521641662355579E-6</v>
      </c>
      <c r="AK5" s="34">
        <v>2.5521641662355579E-6</v>
      </c>
      <c r="AL5" s="34">
        <v>2.5521641662355579E-6</v>
      </c>
      <c r="AM5" s="34">
        <v>2.5521641662355579E-6</v>
      </c>
      <c r="AN5" s="34">
        <v>2.5521641662355579E-6</v>
      </c>
      <c r="AO5" s="34">
        <v>2.5521641662355579E-6</v>
      </c>
      <c r="AP5" s="34">
        <v>2.5521641662355579E-6</v>
      </c>
      <c r="AQ5" s="34">
        <v>2.5521641662355579E-6</v>
      </c>
      <c r="AR5" s="34">
        <v>2.5521641662355579E-6</v>
      </c>
      <c r="AS5" s="34">
        <v>2.5521641662355579E-6</v>
      </c>
      <c r="AT5" s="34">
        <v>2.5521641662355579E-6</v>
      </c>
      <c r="AU5" s="34">
        <v>2.5521641662355579E-6</v>
      </c>
      <c r="AV5" s="34">
        <v>2.5521641662355579E-6</v>
      </c>
      <c r="AW5" s="34">
        <v>2.5521641662355579E-6</v>
      </c>
      <c r="AX5" s="34">
        <v>2.5521641662355579E-6</v>
      </c>
      <c r="AY5" s="34">
        <v>2.5521641662355579E-6</v>
      </c>
      <c r="AZ5" s="34">
        <v>2.5521641662355579E-6</v>
      </c>
      <c r="BA5" s="34">
        <v>2.5521641662355579E-6</v>
      </c>
    </row>
    <row r="6" spans="1:53" x14ac:dyDescent="0.2">
      <c r="A6" s="1" t="s">
        <v>120</v>
      </c>
      <c r="B6" s="34">
        <f t="shared" si="1"/>
        <v>2.2245214692188309E-6</v>
      </c>
      <c r="C6" s="34">
        <v>2.2245214692188309E-6</v>
      </c>
      <c r="D6" s="34">
        <v>2.2245214692188309E-6</v>
      </c>
      <c r="E6" s="34">
        <v>2.2245214692188309E-6</v>
      </c>
      <c r="F6" s="34">
        <v>2.2245214692188309E-6</v>
      </c>
      <c r="G6" s="34">
        <v>2.2245214692188309E-6</v>
      </c>
      <c r="H6" s="34">
        <v>2.2245214692188309E-6</v>
      </c>
      <c r="I6" s="34">
        <v>2.2245214692188309E-6</v>
      </c>
      <c r="J6" s="34">
        <v>2.2245214692188309E-6</v>
      </c>
      <c r="K6" s="34">
        <v>2.2245214692188309E-6</v>
      </c>
      <c r="L6" s="34">
        <v>2.2245214692188309E-6</v>
      </c>
      <c r="M6" s="34">
        <v>2.2245214692188309E-6</v>
      </c>
      <c r="N6" s="34">
        <v>2.2245214692188309E-6</v>
      </c>
      <c r="O6" s="34">
        <v>2.2245214692188309E-6</v>
      </c>
      <c r="P6" s="34">
        <v>2.2245214692188309E-6</v>
      </c>
      <c r="Q6" s="34">
        <v>2.2245214692188309E-6</v>
      </c>
      <c r="R6" s="34">
        <v>2.2245214692188309E-6</v>
      </c>
      <c r="S6" s="34">
        <v>2.2245214692188309E-6</v>
      </c>
      <c r="T6" s="34">
        <v>2.2245214692188309E-6</v>
      </c>
      <c r="U6" s="34">
        <v>2.2245214692188309E-6</v>
      </c>
      <c r="V6" s="34">
        <v>2.2245214692188309E-6</v>
      </c>
      <c r="W6" s="34">
        <v>2.2245214692188309E-6</v>
      </c>
      <c r="X6" s="34">
        <v>2.2245214692188309E-6</v>
      </c>
      <c r="Y6" s="34">
        <v>2.2245214692188309E-6</v>
      </c>
      <c r="Z6" s="34">
        <v>2.2245214692188309E-6</v>
      </c>
      <c r="AA6" s="34">
        <v>2.2245214692188309E-6</v>
      </c>
      <c r="AB6" s="34">
        <v>2.2245214692188309E-6</v>
      </c>
      <c r="AC6" s="34">
        <v>2.2245214692188309E-6</v>
      </c>
      <c r="AD6" s="34">
        <v>2.2245214692188309E-6</v>
      </c>
      <c r="AE6" s="34">
        <v>2.2245214692188309E-6</v>
      </c>
      <c r="AF6" s="34">
        <v>2.2245214692188309E-6</v>
      </c>
      <c r="AG6" s="34">
        <v>2.2245214692188309E-6</v>
      </c>
      <c r="AH6" s="34">
        <v>2.2245214692188309E-6</v>
      </c>
      <c r="AI6" s="34">
        <v>2.2245214692188309E-6</v>
      </c>
      <c r="AJ6" s="34">
        <v>2.2245214692188309E-6</v>
      </c>
      <c r="AK6" s="34">
        <v>2.2245214692188309E-6</v>
      </c>
      <c r="AL6" s="34">
        <v>2.2245214692188309E-6</v>
      </c>
      <c r="AM6" s="34">
        <v>2.2245214692188309E-6</v>
      </c>
      <c r="AN6" s="34">
        <v>2.2245214692188309E-6</v>
      </c>
      <c r="AO6" s="34">
        <v>2.2245214692188309E-6</v>
      </c>
      <c r="AP6" s="34">
        <v>2.2245214692188309E-6</v>
      </c>
      <c r="AQ6" s="34">
        <v>2.2245214692188309E-6</v>
      </c>
      <c r="AR6" s="34">
        <v>2.2245214692188309E-6</v>
      </c>
      <c r="AS6" s="34">
        <v>2.2245214692188309E-6</v>
      </c>
      <c r="AT6" s="34">
        <v>2.2245214692188309E-6</v>
      </c>
      <c r="AU6" s="34">
        <v>2.2245214692188309E-6</v>
      </c>
      <c r="AV6" s="34">
        <v>2.2245214692188309E-6</v>
      </c>
      <c r="AW6" s="34">
        <v>2.2245214692188309E-6</v>
      </c>
      <c r="AX6" s="34">
        <v>2.2245214692188309E-6</v>
      </c>
      <c r="AY6" s="34">
        <v>2.2245214692188309E-6</v>
      </c>
      <c r="AZ6" s="34">
        <v>2.2245214692188309E-6</v>
      </c>
      <c r="BA6" s="34">
        <v>2.2245214692188309E-6</v>
      </c>
    </row>
    <row r="7" spans="1:53" x14ac:dyDescent="0.2">
      <c r="A7" s="1" t="s">
        <v>121</v>
      </c>
      <c r="B7" s="34">
        <f t="shared" si="1"/>
        <v>2.2245214692188309E-6</v>
      </c>
      <c r="C7" s="34">
        <v>2.2245214692188309E-6</v>
      </c>
      <c r="D7" s="34">
        <v>2.2245214692188309E-6</v>
      </c>
      <c r="E7" s="34">
        <v>2.2245214692188309E-6</v>
      </c>
      <c r="F7" s="34">
        <v>2.2245214692188309E-6</v>
      </c>
      <c r="G7" s="34">
        <v>2.2245214692188309E-6</v>
      </c>
      <c r="H7" s="34">
        <v>2.2245214692188309E-6</v>
      </c>
      <c r="I7" s="34">
        <v>2.2245214692188309E-6</v>
      </c>
      <c r="J7" s="34">
        <v>2.2245214692188309E-6</v>
      </c>
      <c r="K7" s="34">
        <v>2.2245214692188309E-6</v>
      </c>
      <c r="L7" s="34">
        <v>2.2245214692188309E-6</v>
      </c>
      <c r="M7" s="34">
        <v>2.2245214692188309E-6</v>
      </c>
      <c r="N7" s="34">
        <v>2.2245214692188309E-6</v>
      </c>
      <c r="O7" s="34">
        <v>2.2245214692188309E-6</v>
      </c>
      <c r="P7" s="34">
        <v>2.2245214692188309E-6</v>
      </c>
      <c r="Q7" s="34">
        <v>2.2245214692188309E-6</v>
      </c>
      <c r="R7" s="34">
        <v>2.2245214692188309E-6</v>
      </c>
      <c r="S7" s="34">
        <v>2.2245214692188309E-6</v>
      </c>
      <c r="T7" s="34">
        <v>2.2245214692188309E-6</v>
      </c>
      <c r="U7" s="34">
        <v>2.2245214692188309E-6</v>
      </c>
      <c r="V7" s="34">
        <v>2.2245214692188309E-6</v>
      </c>
      <c r="W7" s="34">
        <v>2.2245214692188309E-6</v>
      </c>
      <c r="X7" s="34">
        <v>2.2245214692188309E-6</v>
      </c>
      <c r="Y7" s="34">
        <v>2.2245214692188309E-6</v>
      </c>
      <c r="Z7" s="34">
        <v>2.2245214692188309E-6</v>
      </c>
      <c r="AA7" s="34">
        <v>2.2245214692188309E-6</v>
      </c>
      <c r="AB7" s="34">
        <v>2.2245214692188309E-6</v>
      </c>
      <c r="AC7" s="34">
        <v>2.2245214692188309E-6</v>
      </c>
      <c r="AD7" s="34">
        <v>2.2245214692188309E-6</v>
      </c>
      <c r="AE7" s="34">
        <v>2.2245214692188309E-6</v>
      </c>
      <c r="AF7" s="34">
        <v>2.2245214692188309E-6</v>
      </c>
      <c r="AG7" s="34">
        <v>2.2245214692188309E-6</v>
      </c>
      <c r="AH7" s="34">
        <v>2.2245214692188309E-6</v>
      </c>
      <c r="AI7" s="34">
        <v>2.2245214692188309E-6</v>
      </c>
      <c r="AJ7" s="34">
        <v>2.2245214692188309E-6</v>
      </c>
      <c r="AK7" s="34">
        <v>2.2245214692188309E-6</v>
      </c>
      <c r="AL7" s="34">
        <v>2.2245214692188309E-6</v>
      </c>
      <c r="AM7" s="34">
        <v>2.2245214692188309E-6</v>
      </c>
      <c r="AN7" s="34">
        <v>2.2245214692188309E-6</v>
      </c>
      <c r="AO7" s="34">
        <v>2.2245214692188309E-6</v>
      </c>
      <c r="AP7" s="34">
        <v>2.2245214692188309E-6</v>
      </c>
      <c r="AQ7" s="34">
        <v>2.2245214692188309E-6</v>
      </c>
      <c r="AR7" s="34">
        <v>2.2245214692188309E-6</v>
      </c>
      <c r="AS7" s="34">
        <v>2.2245214692188309E-6</v>
      </c>
      <c r="AT7" s="34">
        <v>2.2245214692188309E-6</v>
      </c>
      <c r="AU7" s="34">
        <v>2.2245214692188309E-6</v>
      </c>
      <c r="AV7" s="34">
        <v>2.2245214692188309E-6</v>
      </c>
      <c r="AW7" s="34">
        <v>2.2245214692188309E-6</v>
      </c>
      <c r="AX7" s="34">
        <v>2.2245214692188309E-6</v>
      </c>
      <c r="AY7" s="34">
        <v>2.2245214692188309E-6</v>
      </c>
      <c r="AZ7" s="34">
        <v>2.2245214692188309E-6</v>
      </c>
      <c r="BA7" s="34">
        <v>2.2245214692188309E-6</v>
      </c>
    </row>
    <row r="8" spans="1:53" x14ac:dyDescent="0.2">
      <c r="A8" s="1" t="s">
        <v>122</v>
      </c>
      <c r="B8" s="34">
        <f t="shared" si="1"/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  <c r="AT8" s="34">
        <v>0</v>
      </c>
      <c r="AU8" s="34">
        <v>0</v>
      </c>
      <c r="AV8" s="34">
        <v>0</v>
      </c>
      <c r="AW8" s="34">
        <v>0</v>
      </c>
      <c r="AX8" s="34">
        <v>0</v>
      </c>
      <c r="AY8" s="34">
        <v>0</v>
      </c>
      <c r="AZ8" s="34">
        <v>0</v>
      </c>
      <c r="BA8" s="34">
        <v>0</v>
      </c>
    </row>
    <row r="9" spans="1:53" x14ac:dyDescent="0.2">
      <c r="A9" s="1" t="s">
        <v>123</v>
      </c>
      <c r="B9" s="34">
        <f t="shared" si="1"/>
        <v>2.2245214692188309E-6</v>
      </c>
      <c r="C9" s="34">
        <v>2.2245214692188309E-6</v>
      </c>
      <c r="D9" s="34">
        <v>2.2245214692188309E-6</v>
      </c>
      <c r="E9" s="34">
        <v>2.2245214692188309E-6</v>
      </c>
      <c r="F9" s="34">
        <v>2.2245214692188309E-6</v>
      </c>
      <c r="G9" s="34">
        <v>2.2245214692188309E-6</v>
      </c>
      <c r="H9" s="34">
        <v>2.2245214692188309E-6</v>
      </c>
      <c r="I9" s="34">
        <v>2.2245214692188309E-6</v>
      </c>
      <c r="J9" s="34">
        <v>2.2245214692188309E-6</v>
      </c>
      <c r="K9" s="34">
        <v>2.2245214692188309E-6</v>
      </c>
      <c r="L9" s="34">
        <v>2.2245214692188309E-6</v>
      </c>
      <c r="M9" s="34">
        <v>2.2245214692188309E-6</v>
      </c>
      <c r="N9" s="34">
        <v>2.2245214692188309E-6</v>
      </c>
      <c r="O9" s="34">
        <v>2.2245214692188309E-6</v>
      </c>
      <c r="P9" s="34">
        <v>2.2245214692188309E-6</v>
      </c>
      <c r="Q9" s="34">
        <v>2.2245214692188309E-6</v>
      </c>
      <c r="R9" s="34">
        <v>2.2245214692188309E-6</v>
      </c>
      <c r="S9" s="34">
        <v>2.2245214692188309E-6</v>
      </c>
      <c r="T9" s="34">
        <v>2.2245214692188309E-6</v>
      </c>
      <c r="U9" s="34">
        <v>2.2245214692188309E-6</v>
      </c>
      <c r="V9" s="34">
        <v>2.2245214692188309E-6</v>
      </c>
      <c r="W9" s="34">
        <v>2.2245214692188309E-6</v>
      </c>
      <c r="X9" s="34">
        <v>2.2245214692188309E-6</v>
      </c>
      <c r="Y9" s="34">
        <v>2.2245214692188309E-6</v>
      </c>
      <c r="Z9" s="34">
        <v>2.2245214692188309E-6</v>
      </c>
      <c r="AA9" s="34">
        <v>2.2245214692188309E-6</v>
      </c>
      <c r="AB9" s="34">
        <v>2.2245214692188309E-6</v>
      </c>
      <c r="AC9" s="34">
        <v>2.2245214692188309E-6</v>
      </c>
      <c r="AD9" s="34">
        <v>2.2245214692188309E-6</v>
      </c>
      <c r="AE9" s="34">
        <v>2.2245214692188309E-6</v>
      </c>
      <c r="AF9" s="34">
        <v>2.2245214692188309E-6</v>
      </c>
      <c r="AG9" s="34">
        <v>2.2245214692188309E-6</v>
      </c>
      <c r="AH9" s="34">
        <v>2.2245214692188309E-6</v>
      </c>
      <c r="AI9" s="34">
        <v>2.2245214692188309E-6</v>
      </c>
      <c r="AJ9" s="34">
        <v>2.2245214692188309E-6</v>
      </c>
      <c r="AK9" s="34">
        <v>2.2245214692188309E-6</v>
      </c>
      <c r="AL9" s="34">
        <v>2.2245214692188309E-6</v>
      </c>
      <c r="AM9" s="34">
        <v>2.2245214692188309E-6</v>
      </c>
      <c r="AN9" s="34">
        <v>2.2245214692188309E-6</v>
      </c>
      <c r="AO9" s="34">
        <v>2.2245214692188309E-6</v>
      </c>
      <c r="AP9" s="34">
        <v>2.2245214692188309E-6</v>
      </c>
      <c r="AQ9" s="34">
        <v>2.2245214692188309E-6</v>
      </c>
      <c r="AR9" s="34">
        <v>2.2245214692188309E-6</v>
      </c>
      <c r="AS9" s="34">
        <v>2.2245214692188309E-6</v>
      </c>
      <c r="AT9" s="34">
        <v>2.2245214692188309E-6</v>
      </c>
      <c r="AU9" s="34">
        <v>2.2245214692188309E-6</v>
      </c>
      <c r="AV9" s="34">
        <v>2.2245214692188309E-6</v>
      </c>
      <c r="AW9" s="34">
        <v>2.2245214692188309E-6</v>
      </c>
      <c r="AX9" s="34">
        <v>2.2245214692188309E-6</v>
      </c>
      <c r="AY9" s="34">
        <v>2.2245214692188309E-6</v>
      </c>
      <c r="AZ9" s="34">
        <v>2.2245214692188309E-6</v>
      </c>
      <c r="BA9" s="34">
        <v>2.2245214692188309E-6</v>
      </c>
    </row>
    <row r="10" spans="1:5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50</vt:i4>
      </vt:variant>
      <vt:variant>
        <vt:lpstr>Named Ranges</vt:lpstr>
      </vt:variant>
      <vt:variant>
        <vt:i4>4</vt:i4>
      </vt:variant>
    </vt:vector>
  </HeadingPairs>
  <TitlesOfParts>
    <vt:vector size="54" baseType="lpstr">
      <vt:lpstr>About</vt:lpstr>
      <vt:lpstr>Fuel Prices - ID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2025-05-21T14:46:40Z</dcterms:modified>
</cp:coreProperties>
</file>