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34" i="1"/>
  <c r="B36" i="1" s="1"/>
  <c r="B40" i="1" l="1"/>
  <c r="C21" i="1"/>
  <c r="D21" i="1" s="1"/>
  <c r="C16" i="1"/>
  <c r="D16" i="1" s="1"/>
  <c r="E17" i="1"/>
  <c r="C18" i="1"/>
  <c r="D18" i="1" s="1"/>
  <c r="E18" i="1"/>
  <c r="E19" i="1"/>
  <c r="C19" i="1"/>
  <c r="D19" i="1" s="1"/>
  <c r="F19" i="1" s="1"/>
  <c r="E20" i="1"/>
  <c r="C20" i="1"/>
  <c r="D20" i="1" s="1"/>
  <c r="F20" i="1" s="1"/>
  <c r="E21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C15" i="1"/>
  <c r="D15" i="1" s="1"/>
  <c r="F15" i="1" s="1"/>
  <c r="C13" i="1"/>
  <c r="D13" i="1" s="1"/>
  <c r="F13" i="1" s="1"/>
  <c r="C14" i="1"/>
  <c r="D14" i="1" s="1"/>
  <c r="F14" i="1" s="1"/>
  <c r="D3" i="1"/>
  <c r="F3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4" i="1"/>
  <c r="D4" i="1" s="1"/>
  <c r="F4" i="1" s="1"/>
  <c r="G4" i="1" s="1"/>
  <c r="G5" i="1" l="1"/>
  <c r="G12" i="1"/>
  <c r="G19" i="1"/>
  <c r="G14" i="1"/>
  <c r="G13" i="1"/>
  <c r="G10" i="1"/>
  <c r="G6" i="1"/>
  <c r="G20" i="1"/>
  <c r="G9" i="1"/>
  <c r="G11" i="1"/>
  <c r="G8" i="1"/>
  <c r="G3" i="1"/>
  <c r="G7" i="1"/>
  <c r="G15" i="1"/>
  <c r="F18" i="1"/>
  <c r="G18" i="1" s="1"/>
  <c r="C22" i="1"/>
  <c r="D22" i="1" s="1"/>
  <c r="F22" i="1" s="1"/>
  <c r="G22" i="1" s="1"/>
  <c r="C17" i="1"/>
  <c r="D17" i="1" s="1"/>
  <c r="F17" i="1" s="1"/>
  <c r="G17" i="1" s="1"/>
  <c r="F21" i="1"/>
  <c r="G21" i="1" s="1"/>
  <c r="F16" i="1"/>
  <c r="E16" i="1"/>
  <c r="G16" i="1" l="1"/>
</calcChain>
</file>

<file path=xl/sharedStrings.xml><?xml version="1.0" encoding="utf-8"?>
<sst xmlns="http://schemas.openxmlformats.org/spreadsheetml/2006/main" count="15" uniqueCount="15">
  <si>
    <t>Startguthaben</t>
  </si>
  <si>
    <t>Spiel</t>
  </si>
  <si>
    <t>Wette</t>
  </si>
  <si>
    <t>Restguthaben</t>
  </si>
  <si>
    <t>Bereits verspielt</t>
  </si>
  <si>
    <t>Maximale Wette</t>
  </si>
  <si>
    <t>max-bet</t>
  </si>
  <si>
    <t>bud-exc</t>
  </si>
  <si>
    <t>possible</t>
  </si>
  <si>
    <t>Maximale Spieleanzahl</t>
  </si>
  <si>
    <t>Gewinnwahrscheinlichkeit</t>
  </si>
  <si>
    <t>Verlustwahrscheinlichkeit</t>
  </si>
  <si>
    <t>Gewinnerwartung</t>
  </si>
  <si>
    <t>Starteinsatz</t>
  </si>
  <si>
    <t>Verlusthöhe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</si>
</sst>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view="pageLayout" topLeftCell="A16" zoomScaleNormal="100" workbookViewId="0">
      <selection activeCell="C30" sqref="C30"/>
    </sheetView>
  </sheetViews>
  <sheetFormatPr baseColWidth="10" defaultColWidth="8.88671875" defaultRowHeight="14.4" x14ac:dyDescent="0.3"/>
  <cols>
    <col min="1" max="1" width="5.88671875" customWidth="1"/>
    <col min="2" max="2" width="16.6640625" customWidth="1"/>
    <col min="3" max="3" width="14.6640625" customWidth="1"/>
    <col min="4" max="4" width="12.109375" bestFit="1" customWidth="1"/>
    <col min="5" max="5" width="12.44140625" customWidth="1"/>
    <col min="6" max="6" width="12.5546875" customWidth="1"/>
    <col min="7" max="7" width="7.77734375" bestFit="1" customWidth="1"/>
    <col min="10" max="10" width="23.44140625" customWidth="1"/>
    <col min="11" max="11" width="12.44140625" bestFit="1" customWidth="1"/>
  </cols>
  <sheetData>
    <row r="2" spans="1:7" ht="15" thickBot="1" x14ac:dyDescent="0.35">
      <c r="A2" s="3" t="s">
        <v>1</v>
      </c>
      <c r="B2" s="3" t="s">
        <v>2</v>
      </c>
      <c r="C2" s="3" t="s">
        <v>4</v>
      </c>
      <c r="D2" s="3" t="s">
        <v>3</v>
      </c>
      <c r="E2" s="3" t="s">
        <v>6</v>
      </c>
      <c r="F2" s="3" t="s">
        <v>7</v>
      </c>
      <c r="G2" s="4" t="s">
        <v>8</v>
      </c>
    </row>
    <row r="3" spans="1:7" ht="15" x14ac:dyDescent="0.35">
      <c r="A3" s="1">
        <v>1</v>
      </c>
      <c r="B3" s="2">
        <f>POWER(2,A3-1)*B$26</f>
        <v>10</v>
      </c>
      <c r="C3" s="1">
        <v>0</v>
      </c>
      <c r="D3" s="1">
        <f>B$28-C3</f>
        <v>100000</v>
      </c>
      <c r="E3" t="str">
        <f>IF(B3&gt;B$30, "EXC", "NO_EXC")</f>
        <v>NO_EXC</v>
      </c>
      <c r="F3" t="str">
        <f>IF(B3&gt;D3, "EXC", "NO_EXC")</f>
        <v>NO_EXC</v>
      </c>
      <c r="G3" t="str">
        <f>IF(OR(E3="EXC", F3="EXC"), "NO", "YES")</f>
        <v>YES</v>
      </c>
    </row>
    <row r="4" spans="1:7" ht="15" x14ac:dyDescent="0.35">
      <c r="A4" s="1">
        <v>2</v>
      </c>
      <c r="B4" s="2">
        <f>POWER(2,A4-1)*B$26</f>
        <v>20</v>
      </c>
      <c r="C4" s="1">
        <f>SUM(B$3:B3)</f>
        <v>10</v>
      </c>
      <c r="D4" s="1">
        <f>B$28-C4</f>
        <v>99990</v>
      </c>
      <c r="E4" t="str">
        <f>IF(B4&gt;B$30, "EXC", "NO_EXC")</f>
        <v>NO_EXC</v>
      </c>
      <c r="F4" t="str">
        <f t="shared" ref="F4:F15" si="0">IF(B4&gt;D4, "EXC", "NO_EXC")</f>
        <v>NO_EXC</v>
      </c>
      <c r="G4" t="str">
        <f t="shared" ref="G4:G22" si="1">IF(OR(E4="EXC", F4="EXC"), "NO", "YES")</f>
        <v>YES</v>
      </c>
    </row>
    <row r="5" spans="1:7" ht="15" x14ac:dyDescent="0.35">
      <c r="A5" s="1">
        <v>3</v>
      </c>
      <c r="B5" s="2">
        <f>POWER(2,A5-1)*B$26</f>
        <v>40</v>
      </c>
      <c r="C5" s="1">
        <f>SUM(B$3:B4)</f>
        <v>30</v>
      </c>
      <c r="D5" s="1">
        <f>B$28-C5</f>
        <v>99970</v>
      </c>
      <c r="E5" t="str">
        <f>IF(B5&gt;B$30, "EXC", "NO_EXC")</f>
        <v>NO_EXC</v>
      </c>
      <c r="F5" t="str">
        <f t="shared" si="0"/>
        <v>NO_EXC</v>
      </c>
      <c r="G5" t="str">
        <f t="shared" si="1"/>
        <v>YES</v>
      </c>
    </row>
    <row r="6" spans="1:7" ht="15" x14ac:dyDescent="0.35">
      <c r="A6" s="1">
        <v>4</v>
      </c>
      <c r="B6" s="2">
        <f>POWER(2,A6-1)*B$26</f>
        <v>80</v>
      </c>
      <c r="C6" s="1">
        <f>SUM(B$3:B5)</f>
        <v>70</v>
      </c>
      <c r="D6" s="1">
        <f>B$28-C6</f>
        <v>99930</v>
      </c>
      <c r="E6" t="str">
        <f>IF(B6&gt;B$30, "EXC", "NO_EXC")</f>
        <v>NO_EXC</v>
      </c>
      <c r="F6" t="str">
        <f t="shared" si="0"/>
        <v>NO_EXC</v>
      </c>
      <c r="G6" t="str">
        <f t="shared" si="1"/>
        <v>YES</v>
      </c>
    </row>
    <row r="7" spans="1:7" ht="15" x14ac:dyDescent="0.35">
      <c r="A7" s="1">
        <v>5</v>
      </c>
      <c r="B7" s="2">
        <f>POWER(2,A7-1)*B$26</f>
        <v>160</v>
      </c>
      <c r="C7" s="1">
        <f>SUM(B$3:B6)</f>
        <v>150</v>
      </c>
      <c r="D7" s="1">
        <f>B$28-C7</f>
        <v>99850</v>
      </c>
      <c r="E7" t="str">
        <f>IF(B7&gt;B$30, "EXC", "NO_EXC")</f>
        <v>NO_EXC</v>
      </c>
      <c r="F7" t="str">
        <f t="shared" si="0"/>
        <v>NO_EXC</v>
      </c>
      <c r="G7" t="str">
        <f t="shared" si="1"/>
        <v>YES</v>
      </c>
    </row>
    <row r="8" spans="1:7" ht="15" x14ac:dyDescent="0.35">
      <c r="A8" s="1">
        <v>6</v>
      </c>
      <c r="B8" s="2">
        <f>POWER(2,A8-1)*B$26</f>
        <v>320</v>
      </c>
      <c r="C8" s="1">
        <f>SUM(B$3:B7)</f>
        <v>310</v>
      </c>
      <c r="D8" s="1">
        <f>B$28-C8</f>
        <v>99690</v>
      </c>
      <c r="E8" t="str">
        <f>IF(B8&gt;B$30, "EXC", "NO_EXC")</f>
        <v>NO_EXC</v>
      </c>
      <c r="F8" t="str">
        <f t="shared" si="0"/>
        <v>NO_EXC</v>
      </c>
      <c r="G8" t="str">
        <f t="shared" si="1"/>
        <v>YES</v>
      </c>
    </row>
    <row r="9" spans="1:7" ht="15" x14ac:dyDescent="0.35">
      <c r="A9" s="1">
        <v>7</v>
      </c>
      <c r="B9" s="2">
        <f>POWER(2,A9-1)*B$26</f>
        <v>640</v>
      </c>
      <c r="C9" s="1">
        <f>SUM(B$3:B8)</f>
        <v>630</v>
      </c>
      <c r="D9" s="1">
        <f>B$28-C9</f>
        <v>99370</v>
      </c>
      <c r="E9" t="str">
        <f>IF(B9&gt;B$30, "EXC", "NO_EXC")</f>
        <v>NO_EXC</v>
      </c>
      <c r="F9" t="str">
        <f t="shared" si="0"/>
        <v>NO_EXC</v>
      </c>
      <c r="G9" t="str">
        <f t="shared" si="1"/>
        <v>YES</v>
      </c>
    </row>
    <row r="10" spans="1:7" ht="15" x14ac:dyDescent="0.35">
      <c r="A10" s="1">
        <v>8</v>
      </c>
      <c r="B10" s="2">
        <f>POWER(2,A10-1)*B$26</f>
        <v>1280</v>
      </c>
      <c r="C10" s="1">
        <f>SUM(B$3:B9)</f>
        <v>1270</v>
      </c>
      <c r="D10" s="1">
        <f>B$28-C10</f>
        <v>98730</v>
      </c>
      <c r="E10" t="str">
        <f>IF(B10&gt;B$30, "EXC", "NO_EXC")</f>
        <v>NO_EXC</v>
      </c>
      <c r="F10" t="str">
        <f t="shared" si="0"/>
        <v>NO_EXC</v>
      </c>
      <c r="G10" t="str">
        <f t="shared" si="1"/>
        <v>YES</v>
      </c>
    </row>
    <row r="11" spans="1:7" ht="15" x14ac:dyDescent="0.35">
      <c r="A11" s="1">
        <v>9</v>
      </c>
      <c r="B11" s="2">
        <f>POWER(2,A11-1)*B$26</f>
        <v>2560</v>
      </c>
      <c r="C11" s="1">
        <f>SUM(B$3:B10)</f>
        <v>2550</v>
      </c>
      <c r="D11" s="1">
        <f>B$28-C11</f>
        <v>97450</v>
      </c>
      <c r="E11" t="str">
        <f>IF(B11&gt;B$30, "EXC", "NO_EXC")</f>
        <v>NO_EXC</v>
      </c>
      <c r="F11" t="str">
        <f t="shared" si="0"/>
        <v>NO_EXC</v>
      </c>
      <c r="G11" t="str">
        <f t="shared" si="1"/>
        <v>YES</v>
      </c>
    </row>
    <row r="12" spans="1:7" ht="15" x14ac:dyDescent="0.35">
      <c r="A12" s="1">
        <v>10</v>
      </c>
      <c r="B12" s="2">
        <f>POWER(2,A12-1)*B$26</f>
        <v>5120</v>
      </c>
      <c r="C12" s="1">
        <f>SUM(B$3:B11)</f>
        <v>5110</v>
      </c>
      <c r="D12" s="1">
        <f>B$28-C12</f>
        <v>94890</v>
      </c>
      <c r="E12" t="str">
        <f>IF(B12&gt;B$30, "EXC", "NO_EXC")</f>
        <v>NO_EXC</v>
      </c>
      <c r="F12" t="str">
        <f t="shared" si="0"/>
        <v>NO_EXC</v>
      </c>
      <c r="G12" t="str">
        <f t="shared" si="1"/>
        <v>YES</v>
      </c>
    </row>
    <row r="13" spans="1:7" ht="15" x14ac:dyDescent="0.35">
      <c r="A13" s="1">
        <v>11</v>
      </c>
      <c r="B13" s="2">
        <f>POWER(2,A13-1)*B$26</f>
        <v>10240</v>
      </c>
      <c r="C13" s="1">
        <f>SUM(B$3:B12)</f>
        <v>10230</v>
      </c>
      <c r="D13" s="1">
        <f>B$28-C13</f>
        <v>89770</v>
      </c>
      <c r="E13" t="str">
        <f>IF(B13&gt;B$30, "EXC", "NO_EXC")</f>
        <v>EXC</v>
      </c>
      <c r="F13" t="str">
        <f t="shared" si="0"/>
        <v>NO_EXC</v>
      </c>
      <c r="G13" t="str">
        <f t="shared" si="1"/>
        <v>NO</v>
      </c>
    </row>
    <row r="14" spans="1:7" ht="15" x14ac:dyDescent="0.35">
      <c r="A14" s="1">
        <v>12</v>
      </c>
      <c r="B14" s="2">
        <f>POWER(2,A14-1)*B$26</f>
        <v>20480</v>
      </c>
      <c r="C14" s="1">
        <f>SUM(B$3:B13)</f>
        <v>20470</v>
      </c>
      <c r="D14" s="1">
        <f>B$28-C14</f>
        <v>79530</v>
      </c>
      <c r="E14" t="str">
        <f>IF(B14&gt;B$30, "EXC", "NO_EXC")</f>
        <v>EXC</v>
      </c>
      <c r="F14" t="str">
        <f t="shared" si="0"/>
        <v>NO_EXC</v>
      </c>
      <c r="G14" t="str">
        <f t="shared" si="1"/>
        <v>NO</v>
      </c>
    </row>
    <row r="15" spans="1:7" ht="15" x14ac:dyDescent="0.35">
      <c r="A15" s="1">
        <v>13</v>
      </c>
      <c r="B15" s="2">
        <f>POWER(2,A15-1)*B$26</f>
        <v>40960</v>
      </c>
      <c r="C15" s="1">
        <f>SUM(B$3:B14)</f>
        <v>40950</v>
      </c>
      <c r="D15" s="1">
        <f>B$28-C15</f>
        <v>59050</v>
      </c>
      <c r="E15" t="str">
        <f>IF(B15&gt;B$30, "EXC", "NO_EXC")</f>
        <v>EXC</v>
      </c>
      <c r="F15" t="str">
        <f t="shared" si="0"/>
        <v>NO_EXC</v>
      </c>
      <c r="G15" t="str">
        <f t="shared" si="1"/>
        <v>NO</v>
      </c>
    </row>
    <row r="16" spans="1:7" ht="15" x14ac:dyDescent="0.35">
      <c r="A16" s="1">
        <v>14</v>
      </c>
      <c r="B16" s="2">
        <f>POWER(2,A16-1)*B$26</f>
        <v>81920</v>
      </c>
      <c r="C16" s="1">
        <f>SUM(B$3:B15)</f>
        <v>81910</v>
      </c>
      <c r="D16" s="1">
        <f>B$28-C16</f>
        <v>18090</v>
      </c>
      <c r="E16" t="str">
        <f>IF(B16&gt;B$30, "EXC", "NO_EXC")</f>
        <v>EXC</v>
      </c>
      <c r="F16" t="str">
        <f t="shared" ref="F16:F22" si="2">IF(B16&gt;D16, "EXC", "NO_EXC")</f>
        <v>EXC</v>
      </c>
      <c r="G16" t="str">
        <f t="shared" si="1"/>
        <v>NO</v>
      </c>
    </row>
    <row r="17" spans="1:7" ht="15" x14ac:dyDescent="0.35">
      <c r="A17" s="1">
        <v>15</v>
      </c>
      <c r="B17" s="2">
        <f>POWER(2,A17-1)*B$26</f>
        <v>163840</v>
      </c>
      <c r="C17" s="1">
        <f>SUM(B$3:B16)</f>
        <v>163830</v>
      </c>
      <c r="D17" s="1">
        <f>B$28-C17</f>
        <v>-63830</v>
      </c>
      <c r="E17" t="str">
        <f>IF(B17&gt;B$30, "EXC", "NO_EXC")</f>
        <v>EXC</v>
      </c>
      <c r="F17" t="str">
        <f t="shared" si="2"/>
        <v>EXC</v>
      </c>
      <c r="G17" t="str">
        <f t="shared" si="1"/>
        <v>NO</v>
      </c>
    </row>
    <row r="18" spans="1:7" ht="15" x14ac:dyDescent="0.35">
      <c r="A18" s="1">
        <v>16</v>
      </c>
      <c r="B18" s="2">
        <f>POWER(2,A18-1)*B$26</f>
        <v>327680</v>
      </c>
      <c r="C18" s="1">
        <f>SUM(B$3:B17)</f>
        <v>327670</v>
      </c>
      <c r="D18" s="1">
        <f>B$28-C18</f>
        <v>-227670</v>
      </c>
      <c r="E18" t="str">
        <f>IF(B18&gt;B$30, "EXC", "NO_EXC")</f>
        <v>EXC</v>
      </c>
      <c r="F18" t="str">
        <f t="shared" si="2"/>
        <v>EXC</v>
      </c>
      <c r="G18" t="str">
        <f t="shared" si="1"/>
        <v>NO</v>
      </c>
    </row>
    <row r="19" spans="1:7" ht="15" x14ac:dyDescent="0.35">
      <c r="A19" s="1">
        <v>17</v>
      </c>
      <c r="B19" s="2">
        <f>POWER(2,A19-1)*B$26</f>
        <v>655360</v>
      </c>
      <c r="C19" s="1">
        <f>SUM(B$3:B18)</f>
        <v>655350</v>
      </c>
      <c r="D19" s="1">
        <f>B$28-C19</f>
        <v>-555350</v>
      </c>
      <c r="E19" t="str">
        <f>IF(B19&gt;B$30, "EXC", "NO_EXC")</f>
        <v>EXC</v>
      </c>
      <c r="F19" t="str">
        <f t="shared" si="2"/>
        <v>EXC</v>
      </c>
      <c r="G19" t="str">
        <f t="shared" si="1"/>
        <v>NO</v>
      </c>
    </row>
    <row r="20" spans="1:7" ht="15" x14ac:dyDescent="0.35">
      <c r="A20" s="1">
        <v>18</v>
      </c>
      <c r="B20" s="2">
        <f>POWER(2,A20-1)*B$26</f>
        <v>1310720</v>
      </c>
      <c r="C20" s="1">
        <f>SUM(B$3:B19)</f>
        <v>1310710</v>
      </c>
      <c r="D20" s="1">
        <f>B$28-C20</f>
        <v>-1210710</v>
      </c>
      <c r="E20" t="str">
        <f>IF(B20&gt;B$30, "EXC", "NO_EXC")</f>
        <v>EXC</v>
      </c>
      <c r="F20" t="str">
        <f t="shared" si="2"/>
        <v>EXC</v>
      </c>
      <c r="G20" t="str">
        <f t="shared" si="1"/>
        <v>NO</v>
      </c>
    </row>
    <row r="21" spans="1:7" ht="15" x14ac:dyDescent="0.35">
      <c r="A21" s="1">
        <v>19</v>
      </c>
      <c r="B21" s="2">
        <f>POWER(2,A21-1)*B$26</f>
        <v>2621440</v>
      </c>
      <c r="C21" s="1">
        <f>SUM(B$3:B20)</f>
        <v>2621430</v>
      </c>
      <c r="D21" s="1">
        <f>B$28-C21</f>
        <v>-2521430</v>
      </c>
      <c r="E21" t="str">
        <f>IF(B21&gt;B$30, "EXC", "NO_EXC")</f>
        <v>EXC</v>
      </c>
      <c r="F21" t="str">
        <f t="shared" si="2"/>
        <v>EXC</v>
      </c>
      <c r="G21" t="str">
        <f t="shared" si="1"/>
        <v>NO</v>
      </c>
    </row>
    <row r="22" spans="1:7" ht="15" x14ac:dyDescent="0.35">
      <c r="A22" s="1">
        <v>20</v>
      </c>
      <c r="B22" s="2">
        <f>POWER(2,A22-1)*B$26</f>
        <v>5242880</v>
      </c>
      <c r="C22" s="1">
        <f>SUM(B$3:B21)</f>
        <v>5242870</v>
      </c>
      <c r="D22" s="1">
        <f>B$28-C22</f>
        <v>-5142870</v>
      </c>
      <c r="E22" t="str">
        <f>IF(B22&gt;B$30, "EXC", "NO_EXC")</f>
        <v>EXC</v>
      </c>
      <c r="F22" t="str">
        <f t="shared" si="2"/>
        <v>EXC</v>
      </c>
      <c r="G22" t="str">
        <f t="shared" si="1"/>
        <v>NO</v>
      </c>
    </row>
    <row r="25" spans="1:7" x14ac:dyDescent="0.3">
      <c r="B25" s="5" t="s">
        <v>13</v>
      </c>
    </row>
    <row r="26" spans="1:7" x14ac:dyDescent="0.3">
      <c r="B26" s="6">
        <v>10</v>
      </c>
    </row>
    <row r="27" spans="1:7" x14ac:dyDescent="0.3">
      <c r="B27" s="7" t="s">
        <v>0</v>
      </c>
    </row>
    <row r="28" spans="1:7" x14ac:dyDescent="0.3">
      <c r="B28" s="8">
        <v>100000</v>
      </c>
    </row>
    <row r="29" spans="1:7" x14ac:dyDescent="0.3">
      <c r="B29" s="7" t="s">
        <v>5</v>
      </c>
    </row>
    <row r="30" spans="1:7" x14ac:dyDescent="0.3">
      <c r="B30" s="8">
        <v>10000</v>
      </c>
    </row>
    <row r="31" spans="1:7" x14ac:dyDescent="0.3">
      <c r="B31" s="7" t="s">
        <v>9</v>
      </c>
    </row>
    <row r="32" spans="1:7" x14ac:dyDescent="0.3">
      <c r="B32" s="6">
        <v>10</v>
      </c>
    </row>
    <row r="33" spans="2:2" x14ac:dyDescent="0.3">
      <c r="B33" s="7" t="s">
        <v>11</v>
      </c>
    </row>
    <row r="34" spans="2:2" x14ac:dyDescent="0.3">
      <c r="B34" s="9">
        <f>POWER(19/37,B32)</f>
        <v>1.2750252013812907E-3</v>
      </c>
    </row>
    <row r="35" spans="2:2" x14ac:dyDescent="0.3">
      <c r="B35" s="7" t="s">
        <v>10</v>
      </c>
    </row>
    <row r="36" spans="2:2" x14ac:dyDescent="0.3">
      <c r="B36" s="9">
        <f>1-B34</f>
        <v>0.99872497479861866</v>
      </c>
    </row>
    <row r="37" spans="2:2" x14ac:dyDescent="0.3">
      <c r="B37" s="7" t="s">
        <v>14</v>
      </c>
    </row>
    <row r="38" spans="2:2" x14ac:dyDescent="0.3">
      <c r="B38" s="10">
        <v>40950</v>
      </c>
    </row>
    <row r="39" spans="2:2" x14ac:dyDescent="0.3">
      <c r="B39" s="7" t="s">
        <v>12</v>
      </c>
    </row>
    <row r="40" spans="2:2" x14ac:dyDescent="0.3">
      <c r="B40" s="6">
        <f>B36*B26 - B34*B38</f>
        <v>-42.225032248577662</v>
      </c>
    </row>
  </sheetData>
  <conditionalFormatting sqref="G3:G22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2018-11-06T16:28:08Z</dcterms:modified>
</cp:coreProperties>
</file>