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909LC\Documents\QlikDev\Mint\"/>
    </mc:Choice>
  </mc:AlternateContent>
  <bookViews>
    <workbookView xWindow="7980" yWindow="45" windowWidth="7995" windowHeight="10680"/>
  </bookViews>
  <sheets>
    <sheet name="Sample Charts" sheetId="8" r:id="rId1"/>
  </sheets>
  <calcPr calcId="152511"/>
</workbook>
</file>

<file path=xl/calcChain.xml><?xml version="1.0" encoding="utf-8"?>
<calcChain xmlns="http://schemas.openxmlformats.org/spreadsheetml/2006/main">
  <c r="O20" i="8" l="1"/>
  <c r="O21" i="8"/>
  <c r="O22" i="8"/>
  <c r="P21" i="8" l="1"/>
  <c r="P22" i="8"/>
  <c r="J74" i="8"/>
  <c r="D73" i="8" l="1"/>
  <c r="F73" i="8"/>
  <c r="G73" i="8"/>
  <c r="C73" i="8"/>
  <c r="E73" i="8"/>
  <c r="I74" i="8"/>
  <c r="H73" i="8"/>
  <c r="O46" i="8"/>
  <c r="O47" i="8"/>
  <c r="P47" i="8" s="1"/>
  <c r="O45" i="8"/>
  <c r="P46" i="8" l="1"/>
</calcChain>
</file>

<file path=xl/sharedStrings.xml><?xml version="1.0" encoding="utf-8"?>
<sst xmlns="http://schemas.openxmlformats.org/spreadsheetml/2006/main" count="86" uniqueCount="54">
  <si>
    <t>Legal Costs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</si>
  <si>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</si>
  <si>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</si>
  <si>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</si>
  <si>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</si>
  <si>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</si>
  <si>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</si>
  <si>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</si>
  <si>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</si>
  <si>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</si>
  <si>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</si>
  <si>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</si>
  <si>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</si>
  <si>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Year</t>
  </si>
  <si>
    <t>Growth</t>
  </si>
  <si>
    <t>FY14 Actual</t>
  </si>
  <si>
    <t>FY15 Budget</t>
  </si>
  <si>
    <t>FY15 Actual / MMC</t>
  </si>
  <si>
    <t>Salaries</t>
  </si>
  <si>
    <t>Legal</t>
  </si>
  <si>
    <t>Data</t>
  </si>
  <si>
    <t>Marketing</t>
  </si>
  <si>
    <t>Other Labor (="Other Labour Costs Total")</t>
  </si>
  <si>
    <t>Other Costs</t>
  </si>
  <si>
    <t>For Accounts, let's use these 6 for demo:</t>
  </si>
  <si>
    <t>Salaries and Legal are shown as examples</t>
  </si>
  <si>
    <t>FY14 Q1</t>
  </si>
  <si>
    <t>FY14 Q2</t>
  </si>
  <si>
    <t>FY14 Q3</t>
  </si>
  <si>
    <t>FY14 Q4</t>
  </si>
  <si>
    <t>FY15 Q1</t>
  </si>
  <si>
    <t>FY15 Q2</t>
  </si>
  <si>
    <t>FY15 Q3</t>
  </si>
  <si>
    <t>FY15 Q4</t>
  </si>
  <si>
    <t>(1)</t>
  </si>
  <si>
    <t>FY13 Q1</t>
  </si>
  <si>
    <t>FY13 Q2</t>
  </si>
  <si>
    <t>FY13 Q3</t>
  </si>
  <si>
    <t>FY13 Q4</t>
  </si>
  <si>
    <t>Revenue $</t>
  </si>
  <si>
    <t>Revenue Exceptions</t>
  </si>
  <si>
    <t>Net Revenue $</t>
  </si>
  <si>
    <t>n/a</t>
  </si>
  <si>
    <t>Here is the data for Sales ULG calc:</t>
  </si>
  <si>
    <t>Sales ULG - Actual</t>
  </si>
  <si>
    <t>Sales ULG - Fcst</t>
  </si>
  <si>
    <t>Cost ULG % - Act/Fcst</t>
  </si>
  <si>
    <t>EBIT ULG % - Act/Fcst</t>
  </si>
  <si>
    <t>HC ULG % - Act/Fcst</t>
  </si>
  <si>
    <t>(same approach as Sales)</t>
  </si>
  <si>
    <t>ULG Charts - would want these on separate tab; 4-blocker with Sales (=Revenue), Cost, EBIT and Headcount</t>
  </si>
  <si>
    <t>Cost Trend Charts:  (would replace what's currently on "Graphs" tab)</t>
  </si>
  <si>
    <t>Select BU, not sure how/if select costs to show</t>
  </si>
  <si>
    <t>Note: Actuals and Budget always "Final" version; MMC is "HYR"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</si>
</sst>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,,_);_(* \(#,##0.0,,\);_(* &quot;-&quot;??_);_(@_)"/>
    <numFmt numFmtId="167" formatCode="0.0%;\(0.0%\)"/>
    <numFmt numFmtId="168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1" fillId="0" borderId="0"/>
    <xf numFmtId="0" fontId="6" fillId="0" borderId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Border="1"/>
    <xf numFmtId="0" fontId="2" fillId="0" borderId="0" xfId="0" applyFont="1"/>
    <xf numFmtId="165" fontId="4" fillId="0" borderId="2" xfId="6" applyNumberFormat="1" applyFont="1" applyBorder="1" applyAlignment="1">
      <alignment horizontal="right"/>
    </xf>
    <xf numFmtId="164" fontId="4" fillId="0" borderId="4" xfId="6" applyNumberFormat="1" applyFont="1" applyBorder="1" applyAlignment="1">
      <alignment horizontal="right"/>
    </xf>
    <xf numFmtId="166" fontId="1" fillId="0" borderId="0" xfId="6" applyNumberFormat="1" applyBorder="1"/>
    <xf numFmtId="166" fontId="3" fillId="0" borderId="13" xfId="6" applyNumberFormat="1" applyFont="1" applyFill="1" applyBorder="1"/>
    <xf numFmtId="167" fontId="3" fillId="0" borderId="13" xfId="6" applyNumberFormat="1" applyFont="1" applyBorder="1" applyAlignment="1">
      <alignment horizontal="right"/>
    </xf>
    <xf numFmtId="166" fontId="1" fillId="0" borderId="13" xfId="6" applyNumberFormat="1" applyBorder="1"/>
    <xf numFmtId="166" fontId="1" fillId="0" borderId="11" xfId="6" applyNumberFormat="1" applyFill="1" applyBorder="1"/>
    <xf numFmtId="166" fontId="3" fillId="0" borderId="14" xfId="6" applyNumberFormat="1" applyFont="1" applyFill="1" applyBorder="1"/>
    <xf numFmtId="167" fontId="3" fillId="0" borderId="14" xfId="6" applyNumberFormat="1" applyFont="1" applyFill="1" applyBorder="1" applyAlignment="1">
      <alignment horizontal="right"/>
    </xf>
    <xf numFmtId="0" fontId="0" fillId="0" borderId="9" xfId="0" applyBorder="1"/>
    <xf numFmtId="0" fontId="7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0" borderId="15" xfId="0" applyBorder="1"/>
    <xf numFmtId="165" fontId="8" fillId="0" borderId="2" xfId="6" applyNumberFormat="1" applyFont="1" applyBorder="1" applyAlignment="1">
      <alignment horizontal="right"/>
    </xf>
    <xf numFmtId="0" fontId="0" fillId="0" borderId="0" xfId="0" quotePrefix="1"/>
    <xf numFmtId="0" fontId="9" fillId="0" borderId="0" xfId="0" quotePrefix="1" applyFont="1" applyAlignment="1">
      <alignment horizontal="right" vertical="center"/>
    </xf>
    <xf numFmtId="165" fontId="8" fillId="0" borderId="1" xfId="6" applyNumberFormat="1" applyFont="1" applyBorder="1" applyAlignment="1">
      <alignment horizontal="right"/>
    </xf>
    <xf numFmtId="165" fontId="8" fillId="0" borderId="3" xfId="6" applyNumberFormat="1" applyFont="1" applyBorder="1" applyAlignment="1">
      <alignment horizontal="right"/>
    </xf>
    <xf numFmtId="166" fontId="0" fillId="0" borderId="0" xfId="6" applyNumberFormat="1" applyFont="1" applyBorder="1" applyAlignment="1">
      <alignment horizontal="center"/>
    </xf>
    <xf numFmtId="0" fontId="2" fillId="2" borderId="8" xfId="0" applyFont="1" applyFill="1" applyBorder="1"/>
    <xf numFmtId="164" fontId="4" fillId="0" borderId="1" xfId="6" applyNumberFormat="1" applyFont="1" applyBorder="1" applyAlignment="1">
      <alignment horizontal="right"/>
    </xf>
    <xf numFmtId="164" fontId="4" fillId="0" borderId="8" xfId="6" applyNumberFormat="1" applyFont="1" applyFill="1" applyBorder="1" applyAlignment="1">
      <alignment horizontal="right"/>
    </xf>
    <xf numFmtId="164" fontId="4" fillId="0" borderId="10" xfId="6" applyNumberFormat="1" applyFont="1" applyFill="1" applyBorder="1" applyAlignment="1">
      <alignment horizontal="right"/>
    </xf>
    <xf numFmtId="0" fontId="0" fillId="0" borderId="5" xfId="0" applyBorder="1"/>
    <xf numFmtId="168" fontId="0" fillId="0" borderId="0" xfId="7" applyNumberFormat="1" applyFont="1" applyBorder="1"/>
    <xf numFmtId="168" fontId="0" fillId="0" borderId="11" xfId="7" applyNumberFormat="1" applyFont="1" applyBorder="1"/>
    <xf numFmtId="168" fontId="0" fillId="0" borderId="12" xfId="7" applyNumberFormat="1" applyFont="1" applyBorder="1"/>
    <xf numFmtId="0" fontId="0" fillId="0" borderId="8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</cellXfs>
  <cellStyles count="9">
    <cellStyle name="Comma" xfId="6" builtinId="3"/>
    <cellStyle name="Normal" xfId="0" builtinId="0"/>
    <cellStyle name="Normal 15" xfId="3"/>
    <cellStyle name="Normal 2 2" xfId="8"/>
    <cellStyle name="Normal 2 8" xfId="1"/>
    <cellStyle name="Normal 3" xfId="4"/>
    <cellStyle name="Normal 3 18" xfId="2"/>
    <cellStyle name="Percent" xfId="7" builtinId="5"/>
    <cellStyle name="Percent 3 17" xfId="5"/>
  </cellStyles>
  <dxfs count="0"/>
  <tableStyles count="0" defaultTableStyle="TableStyleMedium2" defaultPivotStyle="PivotStyleLight16"/>
  <colors>
    <mruColors>
      <color rgb="FFFFFF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 Cost Trend - Total Salaries</a:t>
            </a:r>
          </a:p>
        </c:rich>
      </c:tx>
      <c:layout>
        <c:manualLayout>
          <c:xMode val="edge"/>
          <c:yMode val="edge"/>
          <c:x val="0.2826874453193351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19349690251812"/>
          <c:y val="0.16702573636628754"/>
          <c:w val="0.86370574911012832"/>
          <c:h val="0.59199438611840183"/>
        </c:manualLayout>
      </c:layout>
      <c:lineChart>
        <c:grouping val="standard"/>
        <c:varyColors val="0"/>
        <c:ser>
          <c:idx val="0"/>
          <c:order val="0"/>
          <c:tx>
            <c:strRef>
              <c:f>'Sample Charts'!$B$20</c:f>
              <c:strCache>
                <c:ptCount val="1"/>
                <c:pt idx="0">
                  <c:v>FY14 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'Sample Charts'!$C$19:$N$19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'Sample Charts'!$C$20:$N$20</c:f>
              <c:numCache>
                <c:formatCode>_(* #,##0.0,,_);_(* \(#,##0.0,,\);_(* "-"??_);_(@_)</c:formatCode>
                <c:ptCount val="12"/>
                <c:pt idx="0">
                  <c:v>7234058.6800000006</c:v>
                </c:pt>
                <c:pt idx="1">
                  <c:v>7403473.4100000001</c:v>
                </c:pt>
                <c:pt idx="2">
                  <c:v>7301429.6499999994</c:v>
                </c:pt>
                <c:pt idx="3">
                  <c:v>7405218.6100000003</c:v>
                </c:pt>
                <c:pt idx="4">
                  <c:v>7527556.8099999996</c:v>
                </c:pt>
                <c:pt idx="5">
                  <c:v>7413807.3899999997</c:v>
                </c:pt>
                <c:pt idx="6">
                  <c:v>7414640.9100000001</c:v>
                </c:pt>
                <c:pt idx="7">
                  <c:v>7340522.2199999997</c:v>
                </c:pt>
                <c:pt idx="8">
                  <c:v>7411613.7600000007</c:v>
                </c:pt>
                <c:pt idx="9">
                  <c:v>7489576.7600000007</c:v>
                </c:pt>
                <c:pt idx="10">
                  <c:v>7489740.6500000004</c:v>
                </c:pt>
                <c:pt idx="11">
                  <c:v>7398314.6399999997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Charts'!$B$21</c:f>
              <c:strCache>
                <c:ptCount val="1"/>
                <c:pt idx="0">
                  <c:v>FY15 Budget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</c:spPr>
          </c:marker>
          <c:cat>
            <c:strRef>
              <c:f>'Sample Charts'!$C$19:$N$19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'Sample Charts'!$C$21:$N$21</c:f>
              <c:numCache>
                <c:formatCode>_(* #,##0.0,,_);_(* \(#,##0.0,,\);_(* "-"??_);_(@_)</c:formatCode>
                <c:ptCount val="12"/>
                <c:pt idx="0">
                  <c:v>6884687.1096890736</c:v>
                </c:pt>
                <c:pt idx="1">
                  <c:v>6878157.631276574</c:v>
                </c:pt>
                <c:pt idx="2">
                  <c:v>7027496.9434765736</c:v>
                </c:pt>
                <c:pt idx="3">
                  <c:v>7102628.8901432408</c:v>
                </c:pt>
                <c:pt idx="4">
                  <c:v>7081316.2454432407</c:v>
                </c:pt>
                <c:pt idx="5">
                  <c:v>7073998.5509045823</c:v>
                </c:pt>
                <c:pt idx="6">
                  <c:v>7096044.6166659249</c:v>
                </c:pt>
                <c:pt idx="7">
                  <c:v>7060460.6646702336</c:v>
                </c:pt>
                <c:pt idx="8">
                  <c:v>7059042.7076202342</c:v>
                </c:pt>
                <c:pt idx="9">
                  <c:v>7004956.2439989354</c:v>
                </c:pt>
                <c:pt idx="10">
                  <c:v>7009171.5889989352</c:v>
                </c:pt>
                <c:pt idx="11">
                  <c:v>7010152.4882239355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Charts'!$B$22</c:f>
              <c:strCache>
                <c:ptCount val="1"/>
                <c:pt idx="0">
                  <c:v>FY15 Actual / MMC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7"/>
            <c:spPr>
              <a:solidFill>
                <a:srgbClr val="008000"/>
              </a:solidFill>
            </c:spPr>
          </c:marker>
          <c:cat>
            <c:strRef>
              <c:f>'Sample Charts'!$C$19:$N$19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'Sample Charts'!$C$22:$N$22</c:f>
              <c:numCache>
                <c:formatCode>_(* #,##0.0,,_);_(* \(#,##0.0,,\);_(* "-"??_);_(@_)</c:formatCode>
                <c:ptCount val="12"/>
                <c:pt idx="0">
                  <c:v>6933288.6299999999</c:v>
                </c:pt>
                <c:pt idx="1">
                  <c:v>7125589.7400000002</c:v>
                </c:pt>
                <c:pt idx="2">
                  <c:v>6366558.4000000004</c:v>
                </c:pt>
                <c:pt idx="3">
                  <c:v>6893554.2999999998</c:v>
                </c:pt>
                <c:pt idx="4">
                  <c:v>6858927.6433333335</c:v>
                </c:pt>
                <c:pt idx="5">
                  <c:v>6882465.5852380954</c:v>
                </c:pt>
                <c:pt idx="6">
                  <c:v>6951963.6148245037</c:v>
                </c:pt>
                <c:pt idx="7">
                  <c:v>6991935.4898265461</c:v>
                </c:pt>
                <c:pt idx="8">
                  <c:v>6937678.4628609316</c:v>
                </c:pt>
                <c:pt idx="9">
                  <c:v>6988992.9644834818</c:v>
                </c:pt>
                <c:pt idx="10">
                  <c:v>7023773.1739103794</c:v>
                </c:pt>
                <c:pt idx="11">
                  <c:v>7009903.51767716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24312"/>
        <c:axId val="186445680"/>
      </c:lineChart>
      <c:catAx>
        <c:axId val="115924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6445680"/>
        <c:crosses val="autoZero"/>
        <c:auto val="1"/>
        <c:lblAlgn val="ctr"/>
        <c:lblOffset val="100"/>
        <c:noMultiLvlLbl val="0"/>
      </c:catAx>
      <c:valAx>
        <c:axId val="186445680"/>
        <c:scaling>
          <c:orientation val="minMax"/>
          <c:min val="6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  <a:r>
                  <a:rPr lang="en-US" baseline="0"/>
                  <a:t> millions</a:t>
                </a:r>
                <a:endParaRPr lang="en-US"/>
              </a:p>
            </c:rich>
          </c:tx>
          <c:layout/>
          <c:overlay val="0"/>
        </c:title>
        <c:numFmt formatCode="_(* #,##0.0,,_);_(* \(#,##0.0,,\);_(* &quot;-&quot;??_);_(@_)" sourceLinked="1"/>
        <c:majorTickMark val="none"/>
        <c:minorTickMark val="none"/>
        <c:tickLblPos val="nextTo"/>
        <c:crossAx val="115924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2218747261161781E-2"/>
          <c:y val="0.8581627296587927"/>
          <c:w val="0.92307798511487438"/>
          <c:h val="0.130781204432779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CIS Cost Trend - Legal</a:t>
            </a:r>
          </a:p>
        </c:rich>
      </c:tx>
      <c:layout>
        <c:manualLayout>
          <c:xMode val="edge"/>
          <c:yMode val="edge"/>
          <c:x val="0.2826874453193351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819349690251812"/>
          <c:y val="0.16702573636628754"/>
          <c:w val="0.86370574911012832"/>
          <c:h val="0.59199438611840183"/>
        </c:manualLayout>
      </c:layout>
      <c:lineChart>
        <c:grouping val="standard"/>
        <c:varyColors val="0"/>
        <c:ser>
          <c:idx val="0"/>
          <c:order val="0"/>
          <c:tx>
            <c:strRef>
              <c:f>'Sample Charts'!$B$45</c:f>
              <c:strCache>
                <c:ptCount val="1"/>
                <c:pt idx="0">
                  <c:v>FY14 Actual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  <a:ln>
                <a:solidFill>
                  <a:srgbClr val="008000"/>
                </a:solidFill>
              </a:ln>
            </c:spPr>
          </c:marker>
          <c:cat>
            <c:strRef>
              <c:f>'Sample Charts'!$C$44:$N$44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'Sample Charts'!$C$45:$N$45</c:f>
              <c:numCache>
                <c:formatCode>_(* #,##0.0,,_);_(* \(#,##0.0,,\);_(* "-"??_);_(@_)</c:formatCode>
                <c:ptCount val="12"/>
                <c:pt idx="0">
                  <c:v>1709996.7</c:v>
                </c:pt>
                <c:pt idx="1">
                  <c:v>1710196.33</c:v>
                </c:pt>
                <c:pt idx="2">
                  <c:v>2110037.9500000002</c:v>
                </c:pt>
                <c:pt idx="3">
                  <c:v>1710114.06</c:v>
                </c:pt>
                <c:pt idx="4">
                  <c:v>1712130.54</c:v>
                </c:pt>
                <c:pt idx="5">
                  <c:v>2409965.7599999998</c:v>
                </c:pt>
                <c:pt idx="6">
                  <c:v>2220075</c:v>
                </c:pt>
                <c:pt idx="7">
                  <c:v>2010014.0899999999</c:v>
                </c:pt>
                <c:pt idx="8">
                  <c:v>6209953.6200000001</c:v>
                </c:pt>
                <c:pt idx="9">
                  <c:v>4160078.79</c:v>
                </c:pt>
                <c:pt idx="10">
                  <c:v>2610066.71</c:v>
                </c:pt>
                <c:pt idx="11">
                  <c:v>2590146.2800000003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'Sample Charts'!$B$46</c:f>
              <c:strCache>
                <c:ptCount val="1"/>
                <c:pt idx="0">
                  <c:v>FY15 Budget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</c:spPr>
          </c:marker>
          <c:cat>
            <c:strRef>
              <c:f>'Sample Charts'!$C$44:$N$44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'Sample Charts'!$C$46:$N$46</c:f>
              <c:numCache>
                <c:formatCode>_(* #,##0.0,,_);_(* \(#,##0.0,,\);_(* "-"??_);_(@_)</c:formatCode>
                <c:ptCount val="12"/>
                <c:pt idx="0">
                  <c:v>2410223</c:v>
                </c:pt>
                <c:pt idx="1">
                  <c:v>2410227</c:v>
                </c:pt>
                <c:pt idx="2">
                  <c:v>2410227</c:v>
                </c:pt>
                <c:pt idx="3">
                  <c:v>2410227</c:v>
                </c:pt>
                <c:pt idx="4">
                  <c:v>2410227</c:v>
                </c:pt>
                <c:pt idx="5">
                  <c:v>2410227</c:v>
                </c:pt>
                <c:pt idx="6">
                  <c:v>2410227</c:v>
                </c:pt>
                <c:pt idx="7">
                  <c:v>2410227</c:v>
                </c:pt>
                <c:pt idx="8">
                  <c:v>2410227</c:v>
                </c:pt>
                <c:pt idx="9">
                  <c:v>2410227</c:v>
                </c:pt>
                <c:pt idx="10">
                  <c:v>2410227</c:v>
                </c:pt>
                <c:pt idx="11">
                  <c:v>2410227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'Sample Charts'!$B$47</c:f>
              <c:strCache>
                <c:ptCount val="1"/>
                <c:pt idx="0">
                  <c:v>FY15 Actual / MMC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7"/>
            <c:spPr>
              <a:solidFill>
                <a:srgbClr val="008000"/>
              </a:solidFill>
            </c:spPr>
          </c:marker>
          <c:cat>
            <c:strRef>
              <c:f>'Sample Charts'!$C$44:$N$44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'Sample Charts'!$C$47:$N$47</c:f>
              <c:numCache>
                <c:formatCode>_(* #,##0.0,,_);_(* \(#,##0.0,,\);_(* "-"??_);_(@_)</c:formatCode>
                <c:ptCount val="12"/>
                <c:pt idx="0">
                  <c:v>2763580.17</c:v>
                </c:pt>
                <c:pt idx="1">
                  <c:v>4005223</c:v>
                </c:pt>
                <c:pt idx="2">
                  <c:v>3990223</c:v>
                </c:pt>
                <c:pt idx="3">
                  <c:v>3875223</c:v>
                </c:pt>
                <c:pt idx="4">
                  <c:v>2655047.5100000002</c:v>
                </c:pt>
                <c:pt idx="5">
                  <c:v>7030023</c:v>
                </c:pt>
                <c:pt idx="6">
                  <c:v>3295477</c:v>
                </c:pt>
                <c:pt idx="7">
                  <c:v>2880477</c:v>
                </c:pt>
                <c:pt idx="8">
                  <c:v>2880477</c:v>
                </c:pt>
                <c:pt idx="9">
                  <c:v>2880477</c:v>
                </c:pt>
                <c:pt idx="10">
                  <c:v>2880477</c:v>
                </c:pt>
                <c:pt idx="11">
                  <c:v>6180477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33008"/>
        <c:axId val="186278104"/>
      </c:lineChart>
      <c:catAx>
        <c:axId val="18813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6278104"/>
        <c:crosses val="autoZero"/>
        <c:auto val="1"/>
        <c:lblAlgn val="ctr"/>
        <c:lblOffset val="100"/>
        <c:noMultiLvlLbl val="0"/>
      </c:catAx>
      <c:valAx>
        <c:axId val="186278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</a:t>
                </a:r>
                <a:r>
                  <a:rPr lang="en-US" baseline="0"/>
                  <a:t> millions</a:t>
                </a:r>
                <a:endParaRPr lang="en-US"/>
              </a:p>
            </c:rich>
          </c:tx>
          <c:layout/>
          <c:overlay val="0"/>
        </c:title>
        <c:numFmt formatCode="_(* #,##0.0,,_);_(* \(#,##0.0,,\);_(* &quot;-&quot;??_);_(@_)" sourceLinked="1"/>
        <c:majorTickMark val="none"/>
        <c:minorTickMark val="none"/>
        <c:tickLblPos val="nextTo"/>
        <c:crossAx val="18813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2218747261161781E-2"/>
          <c:y val="0.8581627296587927"/>
          <c:w val="0.92307798511487438"/>
          <c:h val="0.130781204432779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ULG %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403078255994701"/>
          <c:y val="0.16251166520851559"/>
          <c:w val="0.66538806920979543"/>
          <c:h val="0.5492629046369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Charts'!$B$73</c:f>
              <c:strCache>
                <c:ptCount val="1"/>
                <c:pt idx="0">
                  <c:v>Sales ULG - Actual</c:v>
                </c:pt>
              </c:strCache>
            </c:strRef>
          </c:tx>
          <c:invertIfNegative val="0"/>
          <c:cat>
            <c:strRef>
              <c:f>'Sample Charts'!$C$72:$J$72</c:f>
              <c:strCache>
                <c:ptCount val="8"/>
                <c:pt idx="0">
                  <c:v>FY14 Q1</c:v>
                </c:pt>
                <c:pt idx="1">
                  <c:v>FY14 Q2</c:v>
                </c:pt>
                <c:pt idx="2">
                  <c:v>FY14 Q3</c:v>
                </c:pt>
                <c:pt idx="3">
                  <c:v>FY14 Q4</c:v>
                </c:pt>
                <c:pt idx="4">
                  <c:v>FY15 Q1</c:v>
                </c:pt>
                <c:pt idx="5">
                  <c:v>FY15 Q2</c:v>
                </c:pt>
                <c:pt idx="6">
                  <c:v>FY15 Q3</c:v>
                </c:pt>
                <c:pt idx="7">
                  <c:v>FY15 Q4</c:v>
                </c:pt>
              </c:strCache>
            </c:strRef>
          </c:cat>
          <c:val>
            <c:numRef>
              <c:f>'Sample Charts'!$C$73:$J$73</c:f>
              <c:numCache>
                <c:formatCode>0.0%</c:formatCode>
                <c:ptCount val="8"/>
                <c:pt idx="0">
                  <c:v>6.8580717913347744E-2</c:v>
                </c:pt>
                <c:pt idx="1">
                  <c:v>3.8229934004297528E-2</c:v>
                </c:pt>
                <c:pt idx="2">
                  <c:v>1.4463243633126677E-2</c:v>
                </c:pt>
                <c:pt idx="3">
                  <c:v>2.0940685029519068E-2</c:v>
                </c:pt>
                <c:pt idx="4">
                  <c:v>3.7625500488152941E-2</c:v>
                </c:pt>
                <c:pt idx="5">
                  <c:v>4.255921482709879E-2</c:v>
                </c:pt>
              </c:numCache>
            </c:numRef>
          </c:val>
        </c:ser>
        <c:ser>
          <c:idx val="1"/>
          <c:order val="1"/>
          <c:tx>
            <c:strRef>
              <c:f>'Sample Charts'!$B$74</c:f>
              <c:strCache>
                <c:ptCount val="1"/>
                <c:pt idx="0">
                  <c:v>Sales ULG - Fcst</c:v>
                </c:pt>
              </c:strCache>
            </c:strRef>
          </c:tx>
          <c:invertIfNegative val="0"/>
          <c:cat>
            <c:strRef>
              <c:f>'Sample Charts'!$C$72:$J$72</c:f>
              <c:strCache>
                <c:ptCount val="8"/>
                <c:pt idx="0">
                  <c:v>FY14 Q1</c:v>
                </c:pt>
                <c:pt idx="1">
                  <c:v>FY14 Q2</c:v>
                </c:pt>
                <c:pt idx="2">
                  <c:v>FY14 Q3</c:v>
                </c:pt>
                <c:pt idx="3">
                  <c:v>FY14 Q4</c:v>
                </c:pt>
                <c:pt idx="4">
                  <c:v>FY15 Q1</c:v>
                </c:pt>
                <c:pt idx="5">
                  <c:v>FY15 Q2</c:v>
                </c:pt>
                <c:pt idx="6">
                  <c:v>FY15 Q3</c:v>
                </c:pt>
                <c:pt idx="7">
                  <c:v>FY15 Q4</c:v>
                </c:pt>
              </c:strCache>
            </c:strRef>
          </c:cat>
          <c:val>
            <c:numRef>
              <c:f>'Sample Charts'!$C$74:$J$74</c:f>
              <c:numCache>
                <c:formatCode>0.0%</c:formatCode>
                <c:ptCount val="8"/>
                <c:pt idx="6">
                  <c:v>4.2326705572280687E-2</c:v>
                </c:pt>
                <c:pt idx="7">
                  <c:v>2.3547425568641867E-2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8277560"/>
        <c:axId val="188282040"/>
      </c:barChart>
      <c:catAx>
        <c:axId val="18827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282040"/>
        <c:crosses val="autoZero"/>
        <c:auto val="1"/>
        <c:lblAlgn val="ctr"/>
        <c:lblOffset val="100"/>
        <c:noMultiLvlLbl val="0"/>
      </c:catAx>
      <c:valAx>
        <c:axId val="1882820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88277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81999125109362"/>
          <c:y val="0.90702354913969085"/>
          <c:w val="0.66395778652668402"/>
          <c:h val="8.87306794983960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142876</xdr:rowOff>
    </xdr:from>
    <xdr:to>
      <xdr:col>14</xdr:col>
      <xdr:colOff>304800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27</xdr:row>
      <xdr:rowOff>0</xdr:rowOff>
    </xdr:from>
    <xdr:to>
      <xdr:col>14</xdr:col>
      <xdr:colOff>228600</xdr:colOff>
      <xdr:row>41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54</xdr:row>
      <xdr:rowOff>9525</xdr:rowOff>
    </xdr:from>
    <xdr:to>
      <xdr:col>7</xdr:col>
      <xdr:colOff>38100</xdr:colOff>
      <xdr:row>68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84"/>
  <sheetViews>
    <sheetView tabSelected="1" topLeftCell="A52" workbookViewId="0">
      <selection activeCell="J84" sqref="J84"/>
    </sheetView>
  </sheetViews>
  <sheetFormatPr defaultRowHeight="15" x14ac:dyDescent="0.25"/>
  <cols>
    <col min="2" max="2" width="39.42578125" customWidth="1"/>
    <col min="3" max="5" width="9" customWidth="1"/>
    <col min="6" max="6" width="10" bestFit="1" customWidth="1"/>
    <col min="15" max="15" width="10.5703125" customWidth="1"/>
  </cols>
  <sheetData>
    <row r="2" spans="2:5" x14ac:dyDescent="0.25">
      <c r="B2" s="2" t="s">
        <v>51</v>
      </c>
    </row>
    <row r="3" spans="2:5" x14ac:dyDescent="0.25">
      <c r="B3" s="2"/>
    </row>
    <row r="4" spans="2:5" x14ac:dyDescent="0.25">
      <c r="B4" s="13" t="s">
        <v>24</v>
      </c>
      <c r="C4" s="14"/>
      <c r="D4" s="14"/>
      <c r="E4" s="15"/>
    </row>
    <row r="5" spans="2:5" x14ac:dyDescent="0.25">
      <c r="B5" s="16" t="s">
        <v>18</v>
      </c>
      <c r="C5" s="17"/>
      <c r="D5" s="17"/>
      <c r="E5" s="18"/>
    </row>
    <row r="6" spans="2:5" x14ac:dyDescent="0.25">
      <c r="B6" s="16" t="s">
        <v>22</v>
      </c>
      <c r="C6" s="17"/>
      <c r="D6" s="17"/>
      <c r="E6" s="18"/>
    </row>
    <row r="7" spans="2:5" x14ac:dyDescent="0.25">
      <c r="B7" s="16" t="s">
        <v>0</v>
      </c>
      <c r="C7" s="17"/>
      <c r="D7" s="17"/>
      <c r="E7" s="18"/>
    </row>
    <row r="8" spans="2:5" x14ac:dyDescent="0.25">
      <c r="B8" s="16" t="s">
        <v>20</v>
      </c>
      <c r="C8" s="17"/>
      <c r="D8" s="17"/>
      <c r="E8" s="18"/>
    </row>
    <row r="9" spans="2:5" x14ac:dyDescent="0.25">
      <c r="B9" s="16" t="s">
        <v>21</v>
      </c>
      <c r="C9" s="17"/>
      <c r="D9" s="17"/>
      <c r="E9" s="18"/>
    </row>
    <row r="10" spans="2:5" x14ac:dyDescent="0.25">
      <c r="B10" s="16" t="s">
        <v>23</v>
      </c>
      <c r="C10" s="17"/>
      <c r="D10" s="17"/>
      <c r="E10" s="18"/>
    </row>
    <row r="11" spans="2:5" x14ac:dyDescent="0.25">
      <c r="B11" s="16"/>
      <c r="C11" s="17"/>
      <c r="D11" s="17"/>
      <c r="E11" s="18"/>
    </row>
    <row r="12" spans="2:5" x14ac:dyDescent="0.25">
      <c r="B12" s="29" t="s">
        <v>53</v>
      </c>
      <c r="C12" s="17"/>
      <c r="D12" s="17"/>
      <c r="E12" s="18"/>
    </row>
    <row r="13" spans="2:5" x14ac:dyDescent="0.25">
      <c r="B13" s="16" t="s">
        <v>52</v>
      </c>
      <c r="C13" s="17"/>
      <c r="D13" s="17"/>
      <c r="E13" s="18"/>
    </row>
    <row r="14" spans="2:5" x14ac:dyDescent="0.25">
      <c r="B14" s="19" t="s">
        <v>25</v>
      </c>
      <c r="C14" s="20"/>
      <c r="D14" s="20"/>
      <c r="E14" s="21"/>
    </row>
    <row r="19" spans="2:16" x14ac:dyDescent="0.25">
      <c r="B19" s="30" t="s">
        <v>18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" t="s">
        <v>10</v>
      </c>
      <c r="M19" s="3" t="s">
        <v>11</v>
      </c>
      <c r="N19" s="3" t="s">
        <v>12</v>
      </c>
      <c r="O19" s="4" t="s">
        <v>13</v>
      </c>
      <c r="P19" s="4" t="s">
        <v>14</v>
      </c>
    </row>
    <row r="20" spans="2:16" x14ac:dyDescent="0.25">
      <c r="B20" s="31" t="s">
        <v>15</v>
      </c>
      <c r="C20" s="5">
        <v>7234058.6800000006</v>
      </c>
      <c r="D20" s="5">
        <v>7403473.4100000001</v>
      </c>
      <c r="E20" s="5">
        <v>7301429.6499999994</v>
      </c>
      <c r="F20" s="5">
        <v>7405218.6100000003</v>
      </c>
      <c r="G20" s="5">
        <v>7527556.8099999996</v>
      </c>
      <c r="H20" s="5">
        <v>7413807.3899999997</v>
      </c>
      <c r="I20" s="5">
        <v>7414640.9100000001</v>
      </c>
      <c r="J20" s="5">
        <v>7340522.2199999997</v>
      </c>
      <c r="K20" s="5">
        <v>7411613.7600000007</v>
      </c>
      <c r="L20" s="5">
        <v>7489576.7600000007</v>
      </c>
      <c r="M20" s="5">
        <v>7489740.6500000004</v>
      </c>
      <c r="N20" s="5">
        <v>7398314.6399999997</v>
      </c>
      <c r="O20" s="6">
        <f>SUM(C20:N20)</f>
        <v>88829953.489999995</v>
      </c>
      <c r="P20" s="7"/>
    </row>
    <row r="21" spans="2:16" x14ac:dyDescent="0.25">
      <c r="B21" s="31" t="s">
        <v>16</v>
      </c>
      <c r="C21" s="5">
        <v>6884687.1096890736</v>
      </c>
      <c r="D21" s="5">
        <v>6878157.631276574</v>
      </c>
      <c r="E21" s="5">
        <v>7027496.9434765736</v>
      </c>
      <c r="F21" s="5">
        <v>7102628.8901432408</v>
      </c>
      <c r="G21" s="5">
        <v>7081316.2454432407</v>
      </c>
      <c r="H21" s="5">
        <v>7073998.5509045823</v>
      </c>
      <c r="I21" s="5">
        <v>7096044.6166659249</v>
      </c>
      <c r="J21" s="5">
        <v>7060460.6646702336</v>
      </c>
      <c r="K21" s="5">
        <v>7059042.7076202342</v>
      </c>
      <c r="L21" s="5">
        <v>7004956.2439989354</v>
      </c>
      <c r="M21" s="5">
        <v>7009171.5889989352</v>
      </c>
      <c r="N21" s="5">
        <v>7010152.4882239355</v>
      </c>
      <c r="O21" s="8">
        <f>SUM(C21:N21)</f>
        <v>84288113.681111485</v>
      </c>
      <c r="P21" s="7">
        <f>IF(O20=0,"n/a ",(O21/O20)-1)</f>
        <v>-5.1129597961568241E-2</v>
      </c>
    </row>
    <row r="22" spans="2:16" x14ac:dyDescent="0.25">
      <c r="B22" s="32" t="s">
        <v>17</v>
      </c>
      <c r="C22" s="9">
        <v>6933288.6299999999</v>
      </c>
      <c r="D22" s="9">
        <v>7125589.7400000002</v>
      </c>
      <c r="E22" s="9">
        <v>6366558.4000000004</v>
      </c>
      <c r="F22" s="9">
        <v>6893554.2999999998</v>
      </c>
      <c r="G22" s="9">
        <v>6858927.6433333335</v>
      </c>
      <c r="H22" s="9">
        <v>6882465.5852380954</v>
      </c>
      <c r="I22" s="9">
        <v>6951963.6148245037</v>
      </c>
      <c r="J22" s="9">
        <v>6991935.4898265461</v>
      </c>
      <c r="K22" s="9">
        <v>6937678.4628609316</v>
      </c>
      <c r="L22" s="9">
        <v>6988992.9644834818</v>
      </c>
      <c r="M22" s="9">
        <v>7023773.1739103794</v>
      </c>
      <c r="N22" s="9">
        <v>7009903.51767716</v>
      </c>
      <c r="O22" s="10">
        <f>SUM(C22:N22)</f>
        <v>82964631.522154436</v>
      </c>
      <c r="P22" s="11">
        <f>IF(SUM(C20:N20)=0,"n/a ",(O22/SUMIF(C22:N22,"&lt;&gt;"&amp;"",C20:N20)-1))</f>
        <v>-6.6028650667996236E-2</v>
      </c>
    </row>
    <row r="44" spans="2:16" x14ac:dyDescent="0.25">
      <c r="B44" s="30" t="s">
        <v>19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3" t="s">
        <v>8</v>
      </c>
      <c r="K44" s="3" t="s">
        <v>9</v>
      </c>
      <c r="L44" s="3" t="s">
        <v>10</v>
      </c>
      <c r="M44" s="3" t="s">
        <v>11</v>
      </c>
      <c r="N44" s="3" t="s">
        <v>12</v>
      </c>
      <c r="O44" s="4" t="s">
        <v>13</v>
      </c>
      <c r="P44" s="4" t="s">
        <v>14</v>
      </c>
    </row>
    <row r="45" spans="2:16" x14ac:dyDescent="0.25">
      <c r="B45" s="31" t="s">
        <v>15</v>
      </c>
      <c r="C45" s="5">
        <v>1709996.7</v>
      </c>
      <c r="D45" s="5">
        <v>1710196.33</v>
      </c>
      <c r="E45" s="5">
        <v>2110037.9500000002</v>
      </c>
      <c r="F45" s="5">
        <v>1710114.06</v>
      </c>
      <c r="G45" s="5">
        <v>1712130.54</v>
      </c>
      <c r="H45" s="5">
        <v>2409965.7599999998</v>
      </c>
      <c r="I45" s="5">
        <v>2220075</v>
      </c>
      <c r="J45" s="5">
        <v>2010014.0899999999</v>
      </c>
      <c r="K45" s="5">
        <v>6209953.6200000001</v>
      </c>
      <c r="L45" s="5">
        <v>4160078.79</v>
      </c>
      <c r="M45" s="5">
        <v>2610066.71</v>
      </c>
      <c r="N45" s="5">
        <v>2590146.2800000003</v>
      </c>
      <c r="O45" s="6">
        <f>SUM(C45:N45)</f>
        <v>31162775.830000002</v>
      </c>
      <c r="P45" s="7"/>
    </row>
    <row r="46" spans="2:16" x14ac:dyDescent="0.25">
      <c r="B46" s="31" t="s">
        <v>16</v>
      </c>
      <c r="C46" s="5">
        <v>2410223</v>
      </c>
      <c r="D46" s="5">
        <v>2410227</v>
      </c>
      <c r="E46" s="5">
        <v>2410227</v>
      </c>
      <c r="F46" s="5">
        <v>2410227</v>
      </c>
      <c r="G46" s="5">
        <v>2410227</v>
      </c>
      <c r="H46" s="5">
        <v>2410227</v>
      </c>
      <c r="I46" s="5">
        <v>2410227</v>
      </c>
      <c r="J46" s="5">
        <v>2410227</v>
      </c>
      <c r="K46" s="5">
        <v>2410227</v>
      </c>
      <c r="L46" s="5">
        <v>2410227</v>
      </c>
      <c r="M46" s="5">
        <v>2410227</v>
      </c>
      <c r="N46" s="5">
        <v>2410227</v>
      </c>
      <c r="O46" s="8">
        <f>SUM(C46:N46)</f>
        <v>28922720</v>
      </c>
      <c r="P46" s="7">
        <f>IF(O45=0,"n/a ",(O46/O45)-1)</f>
        <v>-7.1882422869516294E-2</v>
      </c>
    </row>
    <row r="47" spans="2:16" x14ac:dyDescent="0.25">
      <c r="B47" s="32" t="s">
        <v>17</v>
      </c>
      <c r="C47" s="9">
        <v>2763580.17</v>
      </c>
      <c r="D47" s="9">
        <v>4005223</v>
      </c>
      <c r="E47" s="9">
        <v>3990223</v>
      </c>
      <c r="F47" s="9">
        <v>3875223</v>
      </c>
      <c r="G47" s="9">
        <v>2655047.5100000002</v>
      </c>
      <c r="H47" s="9">
        <v>7030023</v>
      </c>
      <c r="I47" s="9">
        <v>3295477</v>
      </c>
      <c r="J47" s="9">
        <v>2880477</v>
      </c>
      <c r="K47" s="9">
        <v>2880477</v>
      </c>
      <c r="L47" s="9">
        <v>2880477</v>
      </c>
      <c r="M47" s="9">
        <v>2880477</v>
      </c>
      <c r="N47" s="9">
        <v>6180477</v>
      </c>
      <c r="O47" s="10">
        <f>SUM(C47:N47)</f>
        <v>45317181.68</v>
      </c>
      <c r="P47" s="11">
        <f>IF(SUM(C45:N45)=0,"n/a ",(O47/SUMIF(C47:N47,"&lt;&gt;"&amp;"",C45:N45)-1))</f>
        <v>0.45420876263448062</v>
      </c>
    </row>
    <row r="50" spans="2:2" s="22" customFormat="1" ht="15.75" thickBot="1" x14ac:dyDescent="0.3"/>
    <row r="52" spans="2:2" x14ac:dyDescent="0.25">
      <c r="B52" s="2" t="s">
        <v>50</v>
      </c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72" spans="1:10" x14ac:dyDescent="0.25">
      <c r="B72" s="33"/>
      <c r="C72" s="23" t="s">
        <v>26</v>
      </c>
      <c r="D72" s="23" t="s">
        <v>27</v>
      </c>
      <c r="E72" s="23" t="s">
        <v>28</v>
      </c>
      <c r="F72" s="23" t="s">
        <v>29</v>
      </c>
      <c r="G72" s="23" t="s">
        <v>30</v>
      </c>
      <c r="H72" s="23" t="s">
        <v>31</v>
      </c>
      <c r="I72" s="23" t="s">
        <v>32</v>
      </c>
      <c r="J72" s="27" t="s">
        <v>33</v>
      </c>
    </row>
    <row r="73" spans="1:10" x14ac:dyDescent="0.25">
      <c r="A73" s="25" t="s">
        <v>34</v>
      </c>
      <c r="B73" s="37" t="s">
        <v>44</v>
      </c>
      <c r="C73" s="34">
        <f>((G82-G83)/C82)-1</f>
        <v>6.8580717913347744E-2</v>
      </c>
      <c r="D73" s="34">
        <f t="shared" ref="D73:H73" si="0">((H82-H83)/D82)-1</f>
        <v>3.8229934004297528E-2</v>
      </c>
      <c r="E73" s="34">
        <f t="shared" si="0"/>
        <v>1.4463243633126677E-2</v>
      </c>
      <c r="F73" s="34">
        <f t="shared" si="0"/>
        <v>2.0940685029519068E-2</v>
      </c>
      <c r="G73" s="34">
        <f t="shared" si="0"/>
        <v>3.7625500488152941E-2</v>
      </c>
      <c r="H73" s="34">
        <f t="shared" si="0"/>
        <v>4.255921482709879E-2</v>
      </c>
      <c r="I73" s="1"/>
      <c r="J73" s="12"/>
    </row>
    <row r="74" spans="1:10" x14ac:dyDescent="0.25">
      <c r="A74" s="25"/>
      <c r="B74" s="38" t="s">
        <v>45</v>
      </c>
      <c r="C74" s="35"/>
      <c r="D74" s="35"/>
      <c r="E74" s="35"/>
      <c r="F74" s="35"/>
      <c r="G74" s="35"/>
      <c r="H74" s="35"/>
      <c r="I74" s="35">
        <f>((M82-M83)/I82)-1</f>
        <v>4.2326705572280687E-2</v>
      </c>
      <c r="J74" s="36">
        <f>((N82-N83)/J82)-1</f>
        <v>2.3547425568641867E-2</v>
      </c>
    </row>
    <row r="75" spans="1:10" x14ac:dyDescent="0.25">
      <c r="B75" s="39" t="s">
        <v>46</v>
      </c>
      <c r="C75" s="24" t="s">
        <v>49</v>
      </c>
    </row>
    <row r="76" spans="1:10" x14ac:dyDescent="0.25">
      <c r="B76" s="39" t="s">
        <v>47</v>
      </c>
      <c r="C76" s="24" t="s">
        <v>49</v>
      </c>
    </row>
    <row r="77" spans="1:10" x14ac:dyDescent="0.25">
      <c r="B77" s="39" t="s">
        <v>48</v>
      </c>
      <c r="C77" s="24" t="s">
        <v>49</v>
      </c>
    </row>
    <row r="80" spans="1:10" x14ac:dyDescent="0.25">
      <c r="A80" s="25" t="s">
        <v>34</v>
      </c>
      <c r="B80" t="s">
        <v>43</v>
      </c>
    </row>
    <row r="81" spans="2:14" x14ac:dyDescent="0.25">
      <c r="C81" s="26" t="s">
        <v>35</v>
      </c>
      <c r="D81" s="23" t="s">
        <v>36</v>
      </c>
      <c r="E81" s="23" t="s">
        <v>37</v>
      </c>
      <c r="F81" s="27" t="s">
        <v>38</v>
      </c>
      <c r="G81" s="23" t="s">
        <v>26</v>
      </c>
      <c r="H81" s="23" t="s">
        <v>27</v>
      </c>
      <c r="I81" s="23" t="s">
        <v>28</v>
      </c>
      <c r="J81" s="23" t="s">
        <v>29</v>
      </c>
      <c r="K81" s="26" t="s">
        <v>30</v>
      </c>
      <c r="L81" s="23" t="s">
        <v>31</v>
      </c>
      <c r="M81" s="23" t="s">
        <v>32</v>
      </c>
      <c r="N81" s="27" t="s">
        <v>33</v>
      </c>
    </row>
    <row r="82" spans="2:14" x14ac:dyDescent="0.25">
      <c r="B82" t="s">
        <v>39</v>
      </c>
      <c r="C82" s="5">
        <v>151045926.54000002</v>
      </c>
      <c r="D82" s="5">
        <v>155224022.07999998</v>
      </c>
      <c r="E82" s="5">
        <v>150951298.02000001</v>
      </c>
      <c r="F82" s="5">
        <v>163810561.84</v>
      </c>
      <c r="G82" s="5">
        <v>161404764.62</v>
      </c>
      <c r="H82" s="5">
        <v>161158226.19999999</v>
      </c>
      <c r="I82" s="5">
        <v>153134543.41999999</v>
      </c>
      <c r="J82" s="5">
        <v>167240867.22</v>
      </c>
      <c r="K82" s="5">
        <v>167477699.67000002</v>
      </c>
      <c r="L82" s="5">
        <v>168016993.76999998</v>
      </c>
      <c r="M82" s="5">
        <v>159616224.15228397</v>
      </c>
      <c r="N82" s="5">
        <v>171178959.09289807</v>
      </c>
    </row>
    <row r="83" spans="2:14" x14ac:dyDescent="0.25">
      <c r="B83" t="s">
        <v>40</v>
      </c>
      <c r="C83" s="28" t="s">
        <v>42</v>
      </c>
      <c r="D83" s="28" t="s">
        <v>42</v>
      </c>
      <c r="E83" s="28" t="s">
        <v>42</v>
      </c>
      <c r="F83" s="28" t="s">
        <v>42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</row>
    <row r="84" spans="2:14" x14ac:dyDescent="0.25">
      <c r="B84" t="s">
        <v>41</v>
      </c>
      <c r="C84" s="9">
        <v>151045926.54000002</v>
      </c>
      <c r="D84" s="9">
        <v>155224022.07999998</v>
      </c>
      <c r="E84" s="9">
        <v>150951298.02000001</v>
      </c>
      <c r="F84" s="9">
        <v>163810561.84</v>
      </c>
      <c r="G84" s="9">
        <v>161404764.62</v>
      </c>
      <c r="H84" s="9">
        <v>161158226.19999999</v>
      </c>
      <c r="I84" s="9">
        <v>153134543.41999999</v>
      </c>
      <c r="J84" s="9">
        <v>167240867.22</v>
      </c>
      <c r="K84" s="9">
        <v>167477699.67000002</v>
      </c>
      <c r="L84" s="9">
        <v>168016993.76999998</v>
      </c>
      <c r="M84" s="9">
        <v>159616224.15228397</v>
      </c>
      <c r="N84" s="9">
        <v>171178959.09289807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Charts</vt:lpstr>
    </vt:vector>
  </TitlesOfParts>
  <Company>Experian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Boulard, Lori</dc:creator>
  <cp:lastModifiedBy>Lawrence Chen</cp:lastModifiedBy>
  <dcterms:created xsi:type="dcterms:W3CDTF">2014-07-30T20:05:59Z</dcterms:created>
  <dcterms:modified xsi:type="dcterms:W3CDTF">2015-03-16T21:36:21Z</dcterms:modified>
</cp:coreProperties>
</file>