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intguymon/Library/CloudStorage/Box-Box/ChemE-CGuymon/Courses/ChEn263/ExcelLectures/"/>
    </mc:Choice>
  </mc:AlternateContent>
  <xr:revisionPtr revIDLastSave="0" documentId="13_ncr:1_{AC9D1F77-30E6-6E48-9D45-68E56F35DEB9}" xr6:coauthVersionLast="47" xr6:coauthVersionMax="47" xr10:uidLastSave="{00000000-0000-0000-0000-000000000000}"/>
  <bookViews>
    <workbookView xWindow="0" yWindow="640" windowWidth="29400" windowHeight="18480" tabRatio="500" xr2:uid="{00000000-000D-0000-FFFF-FFFF00000000}"/>
  </bookViews>
  <sheets>
    <sheet name="InClass" sheetId="8" r:id="rId1"/>
    <sheet name="Basics" sheetId="3" r:id="rId2"/>
    <sheet name="Moving around" sheetId="1" r:id="rId3"/>
    <sheet name="Formatting" sheetId="2" r:id="rId4"/>
    <sheet name="Calculations" sheetId="4" r:id="rId5"/>
    <sheet name="basic_functions" sheetId="6" r:id="rId6"/>
    <sheet name="Practice" sheetId="7" r:id="rId7"/>
  </sheets>
  <definedNames>
    <definedName name="_MailEndCompose" localSheetId="2">'Moving around'!$Q$20</definedName>
    <definedName name="a">Calculations!$Q$31</definedName>
    <definedName name="b">Calculations!$Q$32</definedName>
    <definedName name="celled">Basics!$J$7</definedName>
    <definedName name="dd">Calculations!$Q$33</definedName>
    <definedName name="dt">#REF!</definedName>
    <definedName name="g">#REF!</definedName>
    <definedName name="H">#REF!</definedName>
    <definedName name="K">#REF!</definedName>
    <definedName name="L">#REF!</definedName>
    <definedName name="m">#REF!</definedName>
    <definedName name="mrate">#REF!</definedName>
    <definedName name="n">Calculations!$L$37</definedName>
    <definedName name="nper">#REF!</definedName>
    <definedName name="p" localSheetId="5">#REF!</definedName>
    <definedName name="P">Calculations!$L$41</definedName>
    <definedName name="Pa_per_atm">Calculations!$L$49</definedName>
    <definedName name="pmt">#REF!</definedName>
    <definedName name="pressure">InClass!$F$3</definedName>
    <definedName name="rate">#REF!</definedName>
    <definedName name="Rgas">Calculations!$L$38</definedName>
    <definedName name="T">Calculations!$L$39</definedName>
    <definedName name="V">Calculations!$L$40</definedName>
    <definedName name="v0">#REF!</definedName>
    <definedName name="z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8" l="1"/>
  <c r="F7" i="8"/>
  <c r="D4" i="8"/>
  <c r="D5" i="8"/>
  <c r="D6" i="8"/>
  <c r="D7" i="8"/>
  <c r="D8" i="8"/>
  <c r="D9" i="8"/>
  <c r="D10" i="8"/>
  <c r="D11" i="8"/>
  <c r="D12" i="8"/>
  <c r="E3" i="8"/>
  <c r="F3" i="8"/>
  <c r="D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4" i="8"/>
  <c r="C3" i="8"/>
  <c r="A3" i="8"/>
  <c r="A11" i="8"/>
  <c r="A9" i="8"/>
  <c r="A4" i="8"/>
  <c r="A5" i="8"/>
  <c r="A6" i="8"/>
  <c r="A7" i="8"/>
  <c r="A8" i="8"/>
  <c r="A10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E24" i="4"/>
  <c r="B26" i="4"/>
  <c r="C24" i="4"/>
  <c r="G4" i="7"/>
  <c r="I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C5" i="7"/>
  <c r="C8" i="7"/>
  <c r="C11" i="7"/>
  <c r="C15" i="7"/>
  <c r="C16" i="7"/>
  <c r="C17" i="7"/>
  <c r="C18" i="7"/>
  <c r="C21" i="7"/>
  <c r="C24" i="7"/>
  <c r="C26" i="7"/>
  <c r="A3" i="7"/>
  <c r="C3" i="7" s="1"/>
  <c r="A4" i="7"/>
  <c r="C4" i="7" s="1"/>
  <c r="A5" i="7"/>
  <c r="A6" i="7"/>
  <c r="C6" i="7" s="1"/>
  <c r="A7" i="7"/>
  <c r="C7" i="7" s="1"/>
  <c r="A8" i="7"/>
  <c r="A9" i="7"/>
  <c r="C9" i="7" s="1"/>
  <c r="A10" i="7"/>
  <c r="C10" i="7" s="1"/>
  <c r="A11" i="7"/>
  <c r="A12" i="7"/>
  <c r="C12" i="7" s="1"/>
  <c r="A13" i="7"/>
  <c r="C13" i="7" s="1"/>
  <c r="A14" i="7"/>
  <c r="C14" i="7" s="1"/>
  <c r="A15" i="7"/>
  <c r="A16" i="7"/>
  <c r="A17" i="7"/>
  <c r="A18" i="7"/>
  <c r="A19" i="7"/>
  <c r="C19" i="7" s="1"/>
  <c r="A20" i="7"/>
  <c r="C20" i="7" s="1"/>
  <c r="A21" i="7"/>
  <c r="A22" i="7"/>
  <c r="C22" i="7" s="1"/>
  <c r="A23" i="7"/>
  <c r="C23" i="7" s="1"/>
  <c r="A24" i="7"/>
  <c r="A25" i="7"/>
  <c r="C25" i="7" s="1"/>
  <c r="A26" i="7"/>
  <c r="A27" i="7"/>
  <c r="C27" i="7" s="1"/>
  <c r="A28" i="7"/>
  <c r="C28" i="7" s="1"/>
  <c r="H19" i="6"/>
  <c r="K6" i="2"/>
  <c r="K7" i="2"/>
  <c r="K9" i="2"/>
  <c r="L9" i="2" s="1"/>
  <c r="M9" i="2" s="1"/>
  <c r="K11" i="2"/>
  <c r="L11" i="2" s="1"/>
  <c r="M11" i="2" s="1"/>
  <c r="K18" i="2"/>
  <c r="K21" i="2"/>
  <c r="L6" i="2"/>
  <c r="L7" i="2" s="1"/>
  <c r="J7" i="2"/>
  <c r="J18" i="2"/>
  <c r="J21" i="2"/>
  <c r="D6" i="7" l="1"/>
  <c r="F6" i="7" s="1"/>
  <c r="D4" i="7"/>
  <c r="F4" i="7" s="1"/>
  <c r="H4" i="7" s="1"/>
  <c r="M6" i="2"/>
  <c r="L18" i="2"/>
  <c r="L21" i="2" s="1"/>
  <c r="M7" i="2" l="1"/>
  <c r="M18" i="2" s="1"/>
  <c r="M21" i="2" l="1"/>
</calcChain>
</file>

<file path=xl/sharedStrings.xml><?xml version="1.0" encoding="utf-8"?>
<sst xmlns="http://schemas.openxmlformats.org/spreadsheetml/2006/main" count="100" uniqueCount="96">
  <si>
    <t>Personnel</t>
  </si>
  <si>
    <t>12 months</t>
  </si>
  <si>
    <t>Benefits at 40%</t>
  </si>
  <si>
    <t>Administration</t>
  </si>
  <si>
    <t>Computer support</t>
  </si>
  <si>
    <t>year 1</t>
  </si>
  <si>
    <t>year 2</t>
  </si>
  <si>
    <t>year 3</t>
  </si>
  <si>
    <t>total</t>
  </si>
  <si>
    <t>10 hrs per week</t>
  </si>
  <si>
    <t>Travel</t>
  </si>
  <si>
    <t>Supplies</t>
  </si>
  <si>
    <t>Overhead</t>
  </si>
  <si>
    <t>(50%)</t>
  </si>
  <si>
    <t>Total</t>
  </si>
  <si>
    <t>Engineering Project Budget</t>
  </si>
  <si>
    <t xml:space="preserve">Select these: </t>
  </si>
  <si>
    <t xml:space="preserve">Select these too: </t>
  </si>
  <si>
    <t>Lots of</t>
  </si>
  <si>
    <t>data</t>
  </si>
  <si>
    <t>down</t>
  </si>
  <si>
    <t>Fill this</t>
  </si>
  <si>
    <t>Fill these</t>
  </si>
  <si>
    <t>Double</t>
  </si>
  <si>
    <t>click fill:</t>
  </si>
  <si>
    <t>Try to reproduce this table</t>
  </si>
  <si>
    <t>Copy the table VALUES to here (no formatting)</t>
  </si>
  <si>
    <t>Math and Trig Functions</t>
  </si>
  <si>
    <t>Meaning</t>
  </si>
  <si>
    <t>Some numbers</t>
  </si>
  <si>
    <t>abs(x)</t>
  </si>
  <si>
    <t>Absolute value of x, |x|</t>
  </si>
  <si>
    <t>cos(x)</t>
  </si>
  <si>
    <t>Cosine of x (x in radians)</t>
  </si>
  <si>
    <t>sin(x)</t>
  </si>
  <si>
    <t>Sine of x (x in radians)</t>
  </si>
  <si>
    <t>tan(x)</t>
  </si>
  <si>
    <t>Tangent of x (x in radians)</t>
  </si>
  <si>
    <t>int(x)</t>
  </si>
  <si>
    <t>Greatest integer &lt;= x</t>
  </si>
  <si>
    <t>ln(x)</t>
  </si>
  <si>
    <t>Natural logarithm of x</t>
  </si>
  <si>
    <t>log10(x)</t>
  </si>
  <si>
    <t>Base 10 logarithm of x</t>
  </si>
  <si>
    <t>pi()</t>
  </si>
  <si>
    <t>3.1415926535…</t>
  </si>
  <si>
    <t>sign(x)</t>
  </si>
  <si>
    <t>+1 if x &gt; 0, 0 if x=0, -1 if x&lt;0</t>
  </si>
  <si>
    <t>sqrt(x)</t>
  </si>
  <si>
    <t>Square root of x</t>
  </si>
  <si>
    <t>sum(A:B)</t>
  </si>
  <si>
    <t>Add all numbers in range A:B</t>
  </si>
  <si>
    <t>Statistical Functions</t>
  </si>
  <si>
    <t>count(A:B)</t>
  </si>
  <si>
    <t>Number of numbers in range A:B (non-number cells ignored)</t>
  </si>
  <si>
    <t>average(A:B)</t>
  </si>
  <si>
    <t>Arithmetic average of range A:B (empty or text cells ignored)</t>
  </si>
  <si>
    <t>max(A:B)</t>
  </si>
  <si>
    <t>Largest balue in range A:B</t>
  </si>
  <si>
    <t>min(A:B)</t>
  </si>
  <si>
    <t>Smallest value in range A:B</t>
  </si>
  <si>
    <t>median(A:B)</t>
  </si>
  <si>
    <t>Middle value in range A:B when values are sorted</t>
  </si>
  <si>
    <t>mode(A:B)</t>
  </si>
  <si>
    <t>Most frequent value in range A:B</t>
  </si>
  <si>
    <t>var(A:B)</t>
  </si>
  <si>
    <t>Variance of numbers in range A:B = sum( (x-avg(x))^2 )/(n-1)</t>
  </si>
  <si>
    <t>stdev(A:B)</t>
  </si>
  <si>
    <t>Standard deviation of values in range A:B = sqrt(var)</t>
  </si>
  <si>
    <t>Logical Functions</t>
  </si>
  <si>
    <t>if(condition, value_if_true, value_if_false)</t>
  </si>
  <si>
    <t>Conditional evaluation, where condition is something like A2&gt;2.2</t>
  </si>
  <si>
    <t>countif(A:B, "condition")</t>
  </si>
  <si>
    <t>Count the number of cells that satisfy the condition, like "&gt;0"</t>
  </si>
  <si>
    <t>sumif(A:B, "condition")</t>
  </si>
  <si>
    <t>Add the numbers in cells that satisfy the condition, like "&lt;2.2"</t>
  </si>
  <si>
    <t>Date and Time Functions</t>
  </si>
  <si>
    <t>today()</t>
  </si>
  <si>
    <t>Today's date</t>
  </si>
  <si>
    <t>now()</t>
  </si>
  <si>
    <t>Today's date and time</t>
  </si>
  <si>
    <t>Excel Practice</t>
  </si>
  <si>
    <t>Random numbers</t>
  </si>
  <si>
    <t>max of column A</t>
  </si>
  <si>
    <t>min of column A</t>
  </si>
  <si>
    <t>Bin</t>
  </si>
  <si>
    <t>More</t>
  </si>
  <si>
    <t>Frequency</t>
  </si>
  <si>
    <t>Pa</t>
  </si>
  <si>
    <t>n, mol</t>
  </si>
  <si>
    <t>R</t>
  </si>
  <si>
    <t>T</t>
  </si>
  <si>
    <t>P</t>
  </si>
  <si>
    <t>In Class Practice</t>
  </si>
  <si>
    <t>Random Numbers</t>
  </si>
  <si>
    <t>Fixed 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</si>
</sst>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51">
    <xf numFmtId="0" fontId="0" fillId="0" borderId="0" xfId="0"/>
    <xf numFmtId="0" fontId="0" fillId="0" borderId="5" xfId="0" applyBorder="1"/>
    <xf numFmtId="164" fontId="0" fillId="0" borderId="5" xfId="0" applyNumberFormat="1" applyBorder="1"/>
    <xf numFmtId="164" fontId="0" fillId="0" borderId="4" xfId="0" applyNumberFormat="1" applyBorder="1"/>
    <xf numFmtId="0" fontId="1" fillId="3" borderId="5" xfId="0" applyFont="1" applyFill="1" applyBorder="1"/>
    <xf numFmtId="0" fontId="0" fillId="3" borderId="5" xfId="0" applyFill="1" applyBorder="1" applyAlignment="1">
      <alignment horizontal="left" indent="1"/>
    </xf>
    <xf numFmtId="0" fontId="0" fillId="3" borderId="5" xfId="0" applyFill="1" applyBorder="1"/>
    <xf numFmtId="9" fontId="0" fillId="3" borderId="4" xfId="0" quotePrefix="1" applyNumberFormat="1" applyFill="1" applyBorder="1" applyAlignment="1">
      <alignment horizontal="left" indent="1"/>
    </xf>
    <xf numFmtId="0" fontId="1" fillId="3" borderId="4" xfId="0" applyFont="1" applyFill="1" applyBorder="1"/>
    <xf numFmtId="0" fontId="0" fillId="3" borderId="3" xfId="0" applyFill="1" applyBorder="1"/>
    <xf numFmtId="0" fontId="1" fillId="3" borderId="3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164" fontId="5" fillId="0" borderId="4" xfId="0" applyNumberFormat="1" applyFont="1" applyBorder="1"/>
    <xf numFmtId="164" fontId="5" fillId="0" borderId="5" xfId="0" applyNumberFormat="1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0" fontId="1" fillId="8" borderId="0" xfId="0" applyFon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1" fillId="9" borderId="0" xfId="0" applyFont="1" applyFill="1"/>
    <xf numFmtId="0" fontId="1" fillId="0" borderId="0" xfId="0" applyFont="1"/>
    <xf numFmtId="0" fontId="0" fillId="4" borderId="0" xfId="0" applyFill="1" applyAlignment="1">
      <alignment horizontal="left" indent="2"/>
    </xf>
    <xf numFmtId="14" fontId="0" fillId="0" borderId="0" xfId="0" applyNumberFormat="1"/>
    <xf numFmtId="22" fontId="0" fillId="0" borderId="0" xfId="0" applyNumberFormat="1"/>
    <xf numFmtId="0" fontId="0" fillId="4" borderId="0" xfId="0" quotePrefix="1" applyFill="1"/>
    <xf numFmtId="0" fontId="1" fillId="4" borderId="0" xfId="0" applyFont="1" applyFill="1" applyAlignment="1">
      <alignment horizontal="left"/>
    </xf>
    <xf numFmtId="0" fontId="0" fillId="0" borderId="0" xfId="0" quotePrefix="1"/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3" borderId="7" xfId="0" applyFont="1" applyFill="1" applyBorder="1"/>
    <xf numFmtId="0" fontId="0" fillId="3" borderId="7" xfId="0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 applyAlignment="1">
      <alignment horizontal="center"/>
    </xf>
    <xf numFmtId="0" fontId="8" fillId="10" borderId="0" xfId="0" applyFont="1" applyFill="1"/>
    <xf numFmtId="0" fontId="10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InClass!$B$2</c:f>
              <c:strCache>
                <c:ptCount val="1"/>
                <c:pt idx="0">
                  <c:v>Fixed Random Numbers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InClass!$A$3:$A$55</c:f>
              <c:numCache>
                <c:formatCode>General</c:formatCode>
                <c:ptCount val="53"/>
                <c:pt idx="0">
                  <c:v>0.34627081278140526</c:v>
                </c:pt>
                <c:pt idx="1">
                  <c:v>0.5155530762266558</c:v>
                </c:pt>
                <c:pt idx="2">
                  <c:v>0.41253368995203132</c:v>
                </c:pt>
                <c:pt idx="3">
                  <c:v>0.22574469067839509</c:v>
                </c:pt>
                <c:pt idx="4">
                  <c:v>0.84542024947191297</c:v>
                </c:pt>
                <c:pt idx="5">
                  <c:v>0.92306553983063877</c:v>
                </c:pt>
                <c:pt idx="6">
                  <c:v>0.90039337343377956</c:v>
                </c:pt>
                <c:pt idx="7">
                  <c:v>0.52216251560353433</c:v>
                </c:pt>
                <c:pt idx="8">
                  <c:v>0.33113936723910908</c:v>
                </c:pt>
                <c:pt idx="9">
                  <c:v>0.62977764523847279</c:v>
                </c:pt>
                <c:pt idx="10">
                  <c:v>0.33439148111488382</c:v>
                </c:pt>
                <c:pt idx="11">
                  <c:v>0.79261919759638511</c:v>
                </c:pt>
                <c:pt idx="12">
                  <c:v>0.43399910270023256</c:v>
                </c:pt>
                <c:pt idx="13">
                  <c:v>0.71332887176597459</c:v>
                </c:pt>
                <c:pt idx="14">
                  <c:v>0.88375782618875676</c:v>
                </c:pt>
                <c:pt idx="15">
                  <c:v>0.63920269923095696</c:v>
                </c:pt>
                <c:pt idx="16">
                  <c:v>0.80141060630557126</c:v>
                </c:pt>
                <c:pt idx="17">
                  <c:v>0.66601356005958634</c:v>
                </c:pt>
                <c:pt idx="18">
                  <c:v>0.40251177702530516</c:v>
                </c:pt>
                <c:pt idx="19">
                  <c:v>0.64969677916500745</c:v>
                </c:pt>
                <c:pt idx="20">
                  <c:v>7.5351859407766675E-2</c:v>
                </c:pt>
                <c:pt idx="21">
                  <c:v>2.5391265462991863E-2</c:v>
                </c:pt>
                <c:pt idx="22">
                  <c:v>0.72704688594811628</c:v>
                </c:pt>
                <c:pt idx="23">
                  <c:v>0.78570515574513156</c:v>
                </c:pt>
                <c:pt idx="24">
                  <c:v>0.13227450352406522</c:v>
                </c:pt>
                <c:pt idx="25">
                  <c:v>0.66520557341365572</c:v>
                </c:pt>
                <c:pt idx="26">
                  <c:v>0.46827647272109763</c:v>
                </c:pt>
                <c:pt idx="27">
                  <c:v>0.76540991756732524</c:v>
                </c:pt>
                <c:pt idx="28">
                  <c:v>9.2468069172256251E-2</c:v>
                </c:pt>
                <c:pt idx="29">
                  <c:v>0.10073490394473095</c:v>
                </c:pt>
                <c:pt idx="30">
                  <c:v>0.3513019773668683</c:v>
                </c:pt>
                <c:pt idx="31">
                  <c:v>0.83340105794112895</c:v>
                </c:pt>
                <c:pt idx="32">
                  <c:v>0.11496802071650036</c:v>
                </c:pt>
                <c:pt idx="33">
                  <c:v>0.72213788361407871</c:v>
                </c:pt>
                <c:pt idx="34">
                  <c:v>0.33658935996649131</c:v>
                </c:pt>
                <c:pt idx="35">
                  <c:v>0.11071279461096983</c:v>
                </c:pt>
                <c:pt idx="36">
                  <c:v>0.78351257280492503</c:v>
                </c:pt>
                <c:pt idx="37">
                  <c:v>1.3125453784376129E-3</c:v>
                </c:pt>
                <c:pt idx="38">
                  <c:v>0.85994310106683181</c:v>
                </c:pt>
                <c:pt idx="39">
                  <c:v>0.42503917398470403</c:v>
                </c:pt>
                <c:pt idx="40">
                  <c:v>0.37763573025283215</c:v>
                </c:pt>
                <c:pt idx="41">
                  <c:v>0.74039580981070741</c:v>
                </c:pt>
                <c:pt idx="42">
                  <c:v>3.9955954449888864E-2</c:v>
                </c:pt>
                <c:pt idx="43">
                  <c:v>0.83461979662672492</c:v>
                </c:pt>
                <c:pt idx="44">
                  <c:v>0.12382755659435773</c:v>
                </c:pt>
                <c:pt idx="45">
                  <c:v>9.0172522037314073E-2</c:v>
                </c:pt>
                <c:pt idx="46">
                  <c:v>7.4848006481092244E-2</c:v>
                </c:pt>
                <c:pt idx="47">
                  <c:v>0.97765403130684858</c:v>
                </c:pt>
                <c:pt idx="48">
                  <c:v>0.1894137770981893</c:v>
                </c:pt>
                <c:pt idx="49">
                  <c:v>6.4688081015521481E-2</c:v>
                </c:pt>
                <c:pt idx="50">
                  <c:v>0.74791839678739847</c:v>
                </c:pt>
                <c:pt idx="51">
                  <c:v>0.18657792968821085</c:v>
                </c:pt>
                <c:pt idx="52">
                  <c:v>0.51558296816643767</c:v>
                </c:pt>
              </c:numCache>
            </c:numRef>
          </c:xVal>
          <c:yVal>
            <c:numRef>
              <c:f>InClass!$B$3:$B$55</c:f>
              <c:numCache>
                <c:formatCode>General</c:formatCode>
                <c:ptCount val="53"/>
                <c:pt idx="0">
                  <c:v>0.93421809294233205</c:v>
                </c:pt>
                <c:pt idx="1">
                  <c:v>5.3546159774590651E-2</c:v>
                </c:pt>
                <c:pt idx="2">
                  <c:v>0.73185082228957332</c:v>
                </c:pt>
                <c:pt idx="3">
                  <c:v>0.8264907206191473</c:v>
                </c:pt>
                <c:pt idx="4">
                  <c:v>0.60744450668264782</c:v>
                </c:pt>
                <c:pt idx="5">
                  <c:v>0.16071576073174987</c:v>
                </c:pt>
                <c:pt idx="6">
                  <c:v>0.29436007180623525</c:v>
                </c:pt>
                <c:pt idx="7">
                  <c:v>0.10551378626113572</c:v>
                </c:pt>
                <c:pt idx="8">
                  <c:v>0.48198041574083939</c:v>
                </c:pt>
                <c:pt idx="9">
                  <c:v>0.52160553913632535</c:v>
                </c:pt>
                <c:pt idx="10">
                  <c:v>0.97398489218126005</c:v>
                </c:pt>
                <c:pt idx="11">
                  <c:v>0.83094056223741486</c:v>
                </c:pt>
                <c:pt idx="12">
                  <c:v>0.55374870701065648</c:v>
                </c:pt>
                <c:pt idx="13">
                  <c:v>2.9204471608928584E-2</c:v>
                </c:pt>
                <c:pt idx="14">
                  <c:v>0.69981832245821096</c:v>
                </c:pt>
                <c:pt idx="15">
                  <c:v>0.28541234202724086</c:v>
                </c:pt>
                <c:pt idx="16">
                  <c:v>6.6898460369521073E-2</c:v>
                </c:pt>
                <c:pt idx="17">
                  <c:v>3.2461787898505068E-2</c:v>
                </c:pt>
                <c:pt idx="18">
                  <c:v>0.17507644776332065</c:v>
                </c:pt>
                <c:pt idx="19">
                  <c:v>1.8692973758600795E-2</c:v>
                </c:pt>
                <c:pt idx="20">
                  <c:v>0.80456611574292192</c:v>
                </c:pt>
                <c:pt idx="21">
                  <c:v>0.85955953886523428</c:v>
                </c:pt>
                <c:pt idx="22">
                  <c:v>0.40387704977876315</c:v>
                </c:pt>
                <c:pt idx="23">
                  <c:v>0.68013148515548782</c:v>
                </c:pt>
                <c:pt idx="24">
                  <c:v>0.39324580127527442</c:v>
                </c:pt>
                <c:pt idx="25">
                  <c:v>6.4979085199358355E-2</c:v>
                </c:pt>
                <c:pt idx="26">
                  <c:v>0.31527845015988731</c:v>
                </c:pt>
                <c:pt idx="27">
                  <c:v>0.35497694766709964</c:v>
                </c:pt>
                <c:pt idx="28">
                  <c:v>0.4422645724591957</c:v>
                </c:pt>
                <c:pt idx="29">
                  <c:v>0.23287318917334532</c:v>
                </c:pt>
                <c:pt idx="30">
                  <c:v>0.92557644208805057</c:v>
                </c:pt>
                <c:pt idx="31">
                  <c:v>7.6883061301531108E-2</c:v>
                </c:pt>
                <c:pt idx="32">
                  <c:v>0.21760888974891379</c:v>
                </c:pt>
                <c:pt idx="33">
                  <c:v>5.3553255071084105E-2</c:v>
                </c:pt>
                <c:pt idx="34">
                  <c:v>0.31415368791378917</c:v>
                </c:pt>
                <c:pt idx="35">
                  <c:v>0.6292076038961979</c:v>
                </c:pt>
                <c:pt idx="36">
                  <c:v>0.81891152112488563</c:v>
                </c:pt>
                <c:pt idx="37">
                  <c:v>0.38939345227525712</c:v>
                </c:pt>
                <c:pt idx="38">
                  <c:v>0.15304552463018084</c:v>
                </c:pt>
                <c:pt idx="39">
                  <c:v>0.64933331957660545</c:v>
                </c:pt>
                <c:pt idx="40">
                  <c:v>0.76603463207926503</c:v>
                </c:pt>
                <c:pt idx="41">
                  <c:v>0.28242756661487389</c:v>
                </c:pt>
                <c:pt idx="42">
                  <c:v>0.83902094611014055</c:v>
                </c:pt>
                <c:pt idx="43">
                  <c:v>0.21387779875710311</c:v>
                </c:pt>
                <c:pt idx="44">
                  <c:v>0.50507679268799321</c:v>
                </c:pt>
                <c:pt idx="45">
                  <c:v>0.60809008797381325</c:v>
                </c:pt>
                <c:pt idx="46">
                  <c:v>0.39627396779613766</c:v>
                </c:pt>
                <c:pt idx="47">
                  <c:v>0.87621807321643153</c:v>
                </c:pt>
                <c:pt idx="48">
                  <c:v>0.35305122170670811</c:v>
                </c:pt>
                <c:pt idx="49">
                  <c:v>0.94069641845648555</c:v>
                </c:pt>
                <c:pt idx="50">
                  <c:v>0.31201792694139918</c:v>
                </c:pt>
                <c:pt idx="51">
                  <c:v>0.91704094669827874</c:v>
                </c:pt>
                <c:pt idx="52">
                  <c:v>0.81169677944173091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F-2E4F-B1F3-2E80838A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4400"/>
        <c:axId val="21566304"/>
      </c:scatterChart>
      <c:valAx>
        <c:axId val="22874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304"/>
        <c:crosses val="autoZero"/>
        <c:crossBetween val="midCat"/>
      </c:valAx>
      <c:valAx>
        <c:axId val="2156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InClass!$H$6:$H$13</c:f>
              <c:strCache>
                <c:ptCount val="8"/>
                <c:pt idx="0">
                  <c:v>0.011188446</c:v>
                </c:pt>
                <c:pt idx="1">
                  <c:v>0.152044874</c:v>
                </c:pt>
                <c:pt idx="2">
                  <c:v>0.292901301</c:v>
                </c:pt>
                <c:pt idx="3">
                  <c:v>0.433757728</c:v>
                </c:pt>
                <c:pt idx="4">
                  <c:v>0.574614155</c:v>
                </c:pt>
                <c:pt idx="5">
                  <c:v>0.715470582</c:v>
                </c:pt>
                <c:pt idx="6">
                  <c:v>0.85632701</c:v>
                </c:pt>
                <c:pt idx="7">
                  <c:v>More</c:v>
                </c:pt>
              </c:strCache>
            </c:strRef>
          </c:cat>
          <c:val>
            <c:numRef>
              <c:f>InClass!$I$6:$I$13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5-AB46-87C3-7395D541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14240"/>
        <c:axId val="353627072"/>
      </c:barChart>
      <c:catAx>
        <c:axId val="3870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27072"/>
        <c:crosses val="autoZero"/>
        <c:auto val="1"/>
        <c:lblAlgn val="ctr"/>
        <c:lblOffset val="100"/>
        <c:noMultiLvlLbl val="0"/>
      </c:catAx>
      <c:valAx>
        <c:axId val="3536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14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3.6836392034927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Practice!$A$3:$A$28</c:f>
              <c:numCache>
                <c:formatCode>General</c:formatCode>
                <c:ptCount val="26"/>
                <c:pt idx="0">
                  <c:v>0.33677806776706787</c:v>
                </c:pt>
                <c:pt idx="1">
                  <c:v>0.35014125759352155</c:v>
                </c:pt>
                <c:pt idx="2">
                  <c:v>0.61510244376823753</c:v>
                </c:pt>
                <c:pt idx="3">
                  <c:v>0.72294160909796135</c:v>
                </c:pt>
                <c:pt idx="4">
                  <c:v>0.67356172607332165</c:v>
                </c:pt>
                <c:pt idx="5">
                  <c:v>0.78582244298345927</c:v>
                </c:pt>
                <c:pt idx="6">
                  <c:v>0.31341951533014623</c:v>
                </c:pt>
                <c:pt idx="7">
                  <c:v>0.84353482232213117</c:v>
                </c:pt>
                <c:pt idx="8">
                  <c:v>0.77740816745322705</c:v>
                </c:pt>
                <c:pt idx="9">
                  <c:v>0.1848806824348016</c:v>
                </c:pt>
                <c:pt idx="10">
                  <c:v>0.18106232066324757</c:v>
                </c:pt>
                <c:pt idx="11">
                  <c:v>0.30054169614208082</c:v>
                </c:pt>
                <c:pt idx="12">
                  <c:v>0.95064386718882732</c:v>
                </c:pt>
                <c:pt idx="13">
                  <c:v>0.94824973406849478</c:v>
                </c:pt>
                <c:pt idx="14">
                  <c:v>7.2788244377945399E-2</c:v>
                </c:pt>
                <c:pt idx="15">
                  <c:v>0.36844445092416722</c:v>
                </c:pt>
                <c:pt idx="16">
                  <c:v>0.62987447255660445</c:v>
                </c:pt>
                <c:pt idx="17">
                  <c:v>0.13337206282732628</c:v>
                </c:pt>
                <c:pt idx="18">
                  <c:v>0.6482218538699005</c:v>
                </c:pt>
                <c:pt idx="19">
                  <c:v>0.92192145615009657</c:v>
                </c:pt>
                <c:pt idx="20">
                  <c:v>0.49171007943961542</c:v>
                </c:pt>
                <c:pt idx="21">
                  <c:v>0.83673693533788385</c:v>
                </c:pt>
                <c:pt idx="22">
                  <c:v>0.47124923819065168</c:v>
                </c:pt>
                <c:pt idx="23">
                  <c:v>0.43002541909454184</c:v>
                </c:pt>
                <c:pt idx="24">
                  <c:v>0.64743382484852274</c:v>
                </c:pt>
                <c:pt idx="25">
                  <c:v>0.97567762841257755</c:v>
                </c:pt>
              </c:numCache>
            </c:numRef>
          </c:xVal>
          <c:yVal>
            <c:numRef>
              <c:f>Practice!$B$3:$B$28</c:f>
              <c:numCache>
                <c:formatCode>General</c:formatCode>
                <c:ptCount val="26"/>
                <c:pt idx="0">
                  <c:v>0.67685616621020162</c:v>
                </c:pt>
                <c:pt idx="1">
                  <c:v>0.63269917467467851</c:v>
                </c:pt>
                <c:pt idx="2">
                  <c:v>0.29125571058070165</c:v>
                </c:pt>
                <c:pt idx="3">
                  <c:v>0.90626009640768435</c:v>
                </c:pt>
                <c:pt idx="4">
                  <c:v>0.74945135068114421</c:v>
                </c:pt>
                <c:pt idx="5">
                  <c:v>0.17151751285515571</c:v>
                </c:pt>
                <c:pt idx="6">
                  <c:v>0.89316466272040052</c:v>
                </c:pt>
                <c:pt idx="7">
                  <c:v>0.79450226566959181</c:v>
                </c:pt>
                <c:pt idx="8">
                  <c:v>0.2972475727935594</c:v>
                </c:pt>
                <c:pt idx="9">
                  <c:v>0.96417230011722199</c:v>
                </c:pt>
                <c:pt idx="10">
                  <c:v>0.81663422970928434</c:v>
                </c:pt>
                <c:pt idx="11">
                  <c:v>0.57541022122279373</c:v>
                </c:pt>
                <c:pt idx="12">
                  <c:v>9.493467456716953E-2</c:v>
                </c:pt>
                <c:pt idx="13">
                  <c:v>0.41601258350919923</c:v>
                </c:pt>
                <c:pt idx="14">
                  <c:v>0.47225203495523826</c:v>
                </c:pt>
                <c:pt idx="15">
                  <c:v>0.42168168026620334</c:v>
                </c:pt>
                <c:pt idx="16">
                  <c:v>0.98690804317148606</c:v>
                </c:pt>
                <c:pt idx="17">
                  <c:v>0.75313656853061262</c:v>
                </c:pt>
                <c:pt idx="18">
                  <c:v>0.46054685296315545</c:v>
                </c:pt>
                <c:pt idx="19">
                  <c:v>0.76274221137629827</c:v>
                </c:pt>
                <c:pt idx="20">
                  <c:v>0.940991308653359</c:v>
                </c:pt>
                <c:pt idx="21">
                  <c:v>0.32983610908773608</c:v>
                </c:pt>
                <c:pt idx="22">
                  <c:v>0.56391082626059585</c:v>
                </c:pt>
                <c:pt idx="23">
                  <c:v>3.8801729430457232E-2</c:v>
                </c:pt>
                <c:pt idx="24">
                  <c:v>0.71023700887059327</c:v>
                </c:pt>
                <c:pt idx="25">
                  <c:v>0.78057976900804238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5-624A-95FC-B5D1EEE4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01967"/>
        <c:axId val="1006492863"/>
      </c:scatterChart>
      <c:valAx>
        <c:axId val="16165019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92863"/>
        <c:crosses val="autoZero"/>
        <c:crossBetween val="midCat"/>
        <c:majorUnit val="2"/>
      </c:valAx>
      <c:valAx>
        <c:axId val="1006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Practice!$J$11:$J$16</c:f>
              <c:strCache>
                <c:ptCount val="6"/>
                <c:pt idx="0">
                  <c:v>0.005168476</c:v>
                </c:pt>
                <c:pt idx="1">
                  <c:v>0.19625446</c:v>
                </c:pt>
                <c:pt idx="2">
                  <c:v>0.387340443</c:v>
                </c:pt>
                <c:pt idx="3">
                  <c:v>0.578426426</c:v>
                </c:pt>
                <c:pt idx="4">
                  <c:v>0.76951241</c:v>
                </c:pt>
                <c:pt idx="5">
                  <c:v>More</c:v>
                </c:pt>
              </c:strCache>
            </c:strRef>
          </c:cat>
          <c:val>
            <c:numRef>
              <c:f>Practice!$K$11:$K$16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F-E14B-9D38-179E4F54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227792"/>
        <c:axId val="426621392"/>
      </c:barChart>
      <c:catAx>
        <c:axId val="42522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426621392"/>
        <c:crosses val="autoZero"/>
        <c:auto val="1"/>
        <c:lblAlgn val="ctr"/>
        <c:lblOffset val="100"/>
        <c:noMultiLvlLbl val="0"/>
      </c:catAx>
      <c:valAx>
        <c:axId val="42662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227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224366</xdr:colOff>
      <xdr:row>17</xdr:row>
      <xdr:rowOff>194734</xdr:rowOff>
    </xdr:from>
    <xdr:to>
      <xdr:col>8</xdr:col>
      <xdr:colOff>647699</xdr:colOff>
      <xdr:row>31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28D36-3BDE-9F28-A7A8-669C7B7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516465</xdr:colOff>
      <xdr:row>13</xdr:row>
      <xdr:rowOff>186267</xdr:rowOff>
    </xdr:from>
    <xdr:to>
      <xdr:col>9</xdr:col>
      <xdr:colOff>495298</xdr:colOff>
      <xdr:row>29</xdr:row>
      <xdr:rowOff>110068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F285C-2278-8950-9A3A-F92B4D773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76200</xdr:rowOff>
    </xdr:from>
    <xdr:to>
      <xdr:col>7</xdr:col>
      <xdr:colOff>622300</xdr:colOff>
      <xdr:row>36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0900" y="482600"/>
          <a:ext cx="5549900" cy="697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aseline="0"/>
        </a:p>
        <a:p>
          <a:r>
            <a:rPr lang="en-US" sz="2400" b="1" baseline="0"/>
            <a:t>Components:</a:t>
          </a:r>
        </a:p>
        <a:p>
          <a:r>
            <a:rPr lang="en-US" sz="2400" baseline="0"/>
            <a:t>    * Workbook --&gt; worksheet --&gt; cells</a:t>
          </a:r>
        </a:p>
        <a:p>
          <a:r>
            <a:rPr lang="en-US" sz="2400" baseline="0"/>
            <a:t>        * Name each worksheet.</a:t>
          </a:r>
        </a:p>
        <a:p>
          <a:r>
            <a:rPr lang="en-US" sz="2400" baseline="0"/>
            <a:t>        * Each cell is a calculator</a:t>
          </a:r>
        </a:p>
        <a:p>
          <a:r>
            <a:rPr lang="en-US" sz="2400" baseline="0"/>
            <a:t>            * Reference other cells</a:t>
          </a:r>
        </a:p>
        <a:p>
          <a:r>
            <a:rPr lang="en-US" sz="2400" baseline="0"/>
            <a:t>    * Text boxes</a:t>
          </a:r>
        </a:p>
        <a:p>
          <a:r>
            <a:rPr lang="en-US" sz="2400" baseline="0"/>
            <a:t>    * Plots/Graphs</a:t>
          </a:r>
        </a:p>
        <a:p>
          <a:r>
            <a:rPr lang="en-US" sz="2400" baseline="0"/>
            <a:t>    * Tables (made by formatting cells.</a:t>
          </a:r>
        </a:p>
        <a:p>
          <a:r>
            <a:rPr lang="en-US" sz="2400" baseline="0"/>
            <a:t>    * Built-in formulas</a:t>
          </a:r>
        </a:p>
        <a:p>
          <a:endParaRPr lang="en-US" sz="2400" baseline="0"/>
        </a:p>
        <a:p>
          <a:r>
            <a:rPr lang="en-US" sz="2400" b="1" baseline="0"/>
            <a:t>File operations:</a:t>
          </a:r>
          <a:endParaRPr lang="en-US" sz="2400" baseline="0"/>
        </a:p>
        <a:p>
          <a:r>
            <a:rPr lang="en-US" sz="2400" baseline="0"/>
            <a:t>    * Save, Save as...</a:t>
          </a:r>
        </a:p>
        <a:p>
          <a:r>
            <a:rPr lang="en-US" sz="2400" baseline="0"/>
            <a:t>    * Open</a:t>
          </a:r>
        </a:p>
        <a:p>
          <a:r>
            <a:rPr lang="en-US" sz="2400" baseline="0"/>
            <a:t>    * Look through the menus</a:t>
          </a:r>
        </a:p>
        <a:p>
          <a:r>
            <a:rPr lang="en-US" sz="2400" baseline="0"/>
            <a:t>    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330200</xdr:colOff>
      <xdr:row>61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25500" y="203200"/>
          <a:ext cx="6108700" cy="1226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aseline="0"/>
        </a:p>
        <a:p>
          <a:r>
            <a:rPr lang="en-US" sz="1600" b="1" baseline="0"/>
            <a:t>Active Cell</a:t>
          </a:r>
        </a:p>
        <a:p>
          <a:r>
            <a:rPr lang="en-US" sz="1600" b="1" baseline="0"/>
            <a:t>    * </a:t>
          </a:r>
          <a:r>
            <a:rPr lang="en-US" sz="1600" b="0" baseline="0"/>
            <a:t>Arrow keys</a:t>
          </a:r>
        </a:p>
        <a:p>
          <a:r>
            <a:rPr lang="en-US" sz="1600" b="0" baseline="0"/>
            <a:t>    * Mouse</a:t>
          </a:r>
        </a:p>
        <a:p>
          <a:r>
            <a:rPr lang="en-US" sz="1600" b="0" baseline="0"/>
            <a:t>    * Select address (top left above A1) for a "go to"</a:t>
          </a:r>
        </a:p>
        <a:p>
          <a:endParaRPr lang="en-US" sz="1600" b="0" baseline="0"/>
        </a:p>
        <a:p>
          <a:r>
            <a:rPr lang="en-US" sz="1600" b="1" baseline="0"/>
            <a:t>Select Cells</a:t>
          </a:r>
        </a:p>
        <a:p>
          <a:r>
            <a:rPr lang="en-US" sz="1600" b="0" baseline="0"/>
            <a:t>    * Mouse: click and drag</a:t>
          </a:r>
        </a:p>
        <a:p>
          <a:r>
            <a:rPr lang="en-US" sz="1600" b="0" baseline="0"/>
            <a:t>    * Keyboard: shift + arrows</a:t>
          </a:r>
        </a:p>
        <a:p>
          <a:r>
            <a:rPr lang="en-US" sz="1600" b="0" baseline="0"/>
            <a:t>    * Multiple regions: ctrl + mouse select</a:t>
          </a:r>
        </a:p>
        <a:p>
          <a:r>
            <a:rPr lang="en-US" sz="1600" b="0" baseline="0"/>
            <a:t>    * Lots of data:</a:t>
          </a:r>
        </a:p>
        <a:p>
          <a:r>
            <a:rPr lang="en-US" sz="1600" b="0" baseline="0"/>
            <a:t>        * Go to end: </a:t>
          </a:r>
        </a:p>
        <a:p>
          <a:r>
            <a:rPr lang="en-US" sz="1600" b="0" baseline="0"/>
            <a:t>            * double click bottom (or other) edge of active cell</a:t>
          </a:r>
        </a:p>
        <a:p>
          <a:r>
            <a:rPr lang="en-US" sz="1600" b="0" baseline="0"/>
            <a:t>            * ctrl + arrow</a:t>
          </a:r>
        </a:p>
        <a:p>
          <a:r>
            <a:rPr lang="en-US" sz="1600" b="0" baseline="0"/>
            <a:t>        * Add in the shift key to select while moving:</a:t>
          </a:r>
        </a:p>
        <a:p>
          <a:r>
            <a:rPr lang="en-US" sz="1600" b="0" baseline="0"/>
            <a:t>            * shift+ctrl+arrow</a:t>
          </a:r>
        </a:p>
        <a:p>
          <a:r>
            <a:rPr lang="en-US" sz="1600" b="0" baseline="0"/>
            <a:t>            * shift+mouse double click</a:t>
          </a:r>
        </a:p>
        <a:p>
          <a:r>
            <a:rPr lang="en-US" sz="1600" b="0" baseline="0"/>
            <a:t>        * Within selection: tab and shift+tab to move around</a:t>
          </a:r>
        </a:p>
        <a:p>
          <a:endParaRPr lang="en-US" sz="1600" b="0" baseline="0"/>
        </a:p>
        <a:p>
          <a:r>
            <a:rPr lang="en-US" sz="1600" b="1" baseline="0"/>
            <a:t>Copy Cells</a:t>
          </a:r>
        </a:p>
        <a:p>
          <a:r>
            <a:rPr lang="en-US" sz="1600" b="0" baseline="0"/>
            <a:t>    * Select cells, then</a:t>
          </a:r>
        </a:p>
        <a:p>
          <a:r>
            <a:rPr lang="en-US" sz="1600" b="0" baseline="0"/>
            <a:t>        * Edit --&gt; copy, or</a:t>
          </a:r>
        </a:p>
        <a:p>
          <a:r>
            <a:rPr lang="en-US" sz="1600" b="0" baseline="0"/>
            <a:t>        * Right click --&gt; copy, or</a:t>
          </a:r>
        </a:p>
        <a:p>
          <a:r>
            <a:rPr lang="en-US" sz="1600" b="0" baseline="0"/>
            <a:t>        * ctrl-c</a:t>
          </a:r>
        </a:p>
        <a:p>
          <a:r>
            <a:rPr lang="en-US" sz="1600" b="0" baseline="0"/>
            <a:t>    * Similar for "cut" cells (use ctrl-x instead of ctrl-c)</a:t>
          </a:r>
        </a:p>
        <a:p>
          <a:endParaRPr lang="en-US" sz="1600" b="0" baseline="0"/>
        </a:p>
        <a:p>
          <a:r>
            <a:rPr lang="en-US" sz="1600" b="1" baseline="0"/>
            <a:t>Paste Cells</a:t>
          </a:r>
        </a:p>
        <a:p>
          <a:r>
            <a:rPr lang="en-US" sz="1600" b="0" baseline="0"/>
            <a:t>    * Select cell to copy to, then</a:t>
          </a:r>
        </a:p>
        <a:p>
          <a:r>
            <a:rPr lang="en-US" sz="1600" b="0" baseline="0"/>
            <a:t>    * Edit --&gt; paste, or</a:t>
          </a:r>
        </a:p>
        <a:p>
          <a:r>
            <a:rPr lang="en-US" sz="1600" b="0" baseline="0"/>
            <a:t>    * Right click --&gt; paste (or paste special), or</a:t>
          </a:r>
        </a:p>
        <a:p>
          <a:r>
            <a:rPr lang="en-US" sz="1600" b="0" baseline="0"/>
            <a:t>    * ctrl-v</a:t>
          </a:r>
        </a:p>
        <a:p>
          <a:endParaRPr lang="en-US" sz="1600" b="0" baseline="0"/>
        </a:p>
        <a:p>
          <a:r>
            <a:rPr lang="en-US" sz="1600" b="1" baseline="0"/>
            <a:t>Move Cells</a:t>
          </a:r>
        </a:p>
        <a:p>
          <a:r>
            <a:rPr lang="en-US" sz="1600" b="0" baseline="0"/>
            <a:t>    * Select cells, then mouse drag the boundary</a:t>
          </a:r>
        </a:p>
        <a:p>
          <a:endParaRPr lang="en-US" sz="1600" b="0" baseline="0"/>
        </a:p>
        <a:p>
          <a:r>
            <a:rPr lang="en-US" sz="1600" b="1" baseline="0"/>
            <a:t>"Fill Cells"</a:t>
          </a:r>
        </a:p>
        <a:p>
          <a:r>
            <a:rPr lang="en-US" sz="1600" b="1" baseline="0"/>
            <a:t>    * </a:t>
          </a:r>
          <a:r>
            <a:rPr lang="en-US" sz="1600" b="0" baseline="0"/>
            <a:t>Drag the lower right small box on the edge of selection:</a:t>
          </a:r>
        </a:p>
        <a:p>
          <a:r>
            <a:rPr lang="en-US" sz="1600" b="0" baseline="0"/>
            <a:t>    * Does a "smart" copy</a:t>
          </a:r>
        </a:p>
        <a:p>
          <a:r>
            <a:rPr lang="en-US" sz="1600" b="0" baseline="0"/>
            <a:t>    * Double click the box to get a "smart" fill to same range as neighbor.</a:t>
          </a:r>
        </a:p>
        <a:p>
          <a:r>
            <a:rPr lang="en-US" sz="1600" b="0" baseline="0"/>
            <a:t>    * Can drag any direction.</a:t>
          </a:r>
        </a:p>
        <a:p>
          <a:endParaRPr lang="en-US" sz="1600" b="0" baseline="0"/>
        </a:p>
        <a:p>
          <a:r>
            <a:rPr lang="en-US" sz="1600" b="1" baseline="0"/>
            <a:t>Clear contents </a:t>
          </a:r>
          <a:r>
            <a:rPr lang="en-US" sz="1600" b="0" baseline="0"/>
            <a:t>(select --&gt; right click, or use edit menu).</a:t>
          </a:r>
        </a:p>
        <a:p>
          <a:r>
            <a:rPr lang="en-US" sz="1600" b="1" baseline="0"/>
            <a:t>Delete cells </a:t>
          </a:r>
          <a:r>
            <a:rPr lang="en-US" sz="1600" b="0" baseline="0"/>
            <a:t>(select --&gt; right click, or use edit menu).</a:t>
          </a:r>
        </a:p>
        <a:p>
          <a:r>
            <a:rPr lang="en-US" sz="1600" b="1" baseline="0"/>
            <a:t>Insert cells </a:t>
          </a:r>
          <a:r>
            <a:rPr lang="en-US" sz="1600" b="0" baseline="0"/>
            <a:t>(select --&gt; right click, or use insert menu).</a:t>
          </a:r>
        </a:p>
        <a:p>
          <a:r>
            <a:rPr lang="en-US" sz="1600" b="1" baseline="0"/>
            <a:t>Insert rows or columns </a:t>
          </a:r>
          <a:r>
            <a:rPr lang="en-US" sz="1600" b="0" baseline="0"/>
            <a:t>likewise (highlight row(s) --&gt; right click)</a:t>
          </a:r>
        </a:p>
        <a:p>
          <a:endParaRPr lang="en-US" sz="1600" b="1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1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190500</xdr:rowOff>
    </xdr:from>
    <xdr:to>
      <xdr:col>7</xdr:col>
      <xdr:colOff>495300</xdr:colOff>
      <xdr:row>49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65100" y="190500"/>
          <a:ext cx="6108700" cy="1042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aseline="0"/>
        </a:p>
        <a:p>
          <a:r>
            <a:rPr lang="en-US" sz="1600" b="1" baseline="0"/>
            <a:t>Adjust cell sizes</a:t>
          </a:r>
        </a:p>
        <a:p>
          <a:r>
            <a:rPr lang="en-US" sz="1600" b="1" baseline="0"/>
            <a:t>    </a:t>
          </a:r>
          <a:r>
            <a:rPr lang="en-US" sz="1600" b="0" baseline="0"/>
            <a:t>* Click on line between columns or rows at the top/left and drag.</a:t>
          </a:r>
        </a:p>
        <a:p>
          <a:r>
            <a:rPr lang="en-US" sz="1600" b="0" baseline="0"/>
            <a:t>    * Select whole column --&gt; right click --&gt; "column width" (rows too)</a:t>
          </a:r>
        </a:p>
        <a:p>
          <a:r>
            <a:rPr lang="en-US" sz="1600" b="0" baseline="0"/>
            <a:t>    * Works on several selected columns</a:t>
          </a:r>
        </a:p>
        <a:p>
          <a:endParaRPr lang="en-US" sz="1600" b="0" baseline="0"/>
        </a:p>
        <a:p>
          <a:r>
            <a:rPr lang="en-US" sz="1600" b="1" baseline="0"/>
            <a:t>Cells</a:t>
          </a:r>
        </a:p>
        <a:p>
          <a:r>
            <a:rPr lang="en-US" sz="1600" b="0" baseline="0"/>
            <a:t>    * Bold, underline, italic (buttons at top, or ctrl-b, ctrl-u, ctrl-i)</a:t>
          </a:r>
        </a:p>
        <a:p>
          <a:r>
            <a:rPr lang="en-US" sz="1600" b="0" baseline="0"/>
            <a:t>    * Borders: button. </a:t>
          </a:r>
        </a:p>
        <a:p>
          <a:r>
            <a:rPr lang="en-US" sz="1600" b="0" baseline="0"/>
            <a:t>        * Use on selections. </a:t>
          </a:r>
        </a:p>
        <a:p>
          <a:r>
            <a:rPr lang="en-US" sz="1600" b="1" baseline="0"/>
            <a:t>        * </a:t>
          </a:r>
          <a:r>
            <a:rPr lang="en-US" sz="1600" b="0" baseline="0"/>
            <a:t>May need several passes to get what you want.</a:t>
          </a:r>
        </a:p>
        <a:p>
          <a:r>
            <a:rPr lang="en-US" sz="1600" b="0" baseline="0"/>
            <a:t>    * Fill color (paint can button).</a:t>
          </a:r>
        </a:p>
        <a:p>
          <a:r>
            <a:rPr lang="en-US" sz="1600" b="0" baseline="0"/>
            <a:t>    * Text color ("A" button).</a:t>
          </a:r>
        </a:p>
        <a:p>
          <a:r>
            <a:rPr lang="en-US" sz="1600" b="0" baseline="0"/>
            <a:t>    * Alignment buttons.</a:t>
          </a:r>
        </a:p>
        <a:p>
          <a:r>
            <a:rPr lang="en-US" sz="1600" b="0" baseline="0"/>
            <a:t>    * Indent buttons</a:t>
          </a:r>
        </a:p>
        <a:p>
          <a:r>
            <a:rPr lang="en-US" sz="1600" b="0" baseline="0"/>
            <a:t>    </a:t>
          </a:r>
        </a:p>
        <a:p>
          <a:r>
            <a:rPr lang="en-US" sz="1600" b="1" baseline="0"/>
            <a:t>Merge cells</a:t>
          </a:r>
        </a:p>
        <a:p>
          <a:endParaRPr lang="en-US" sz="1600" b="1" baseline="0"/>
        </a:p>
        <a:p>
          <a:r>
            <a:rPr lang="en-US" sz="1600" b="1" baseline="0"/>
            <a:t>Copy/Paste</a:t>
          </a:r>
        </a:p>
        <a:p>
          <a:r>
            <a:rPr lang="en-US" sz="1600" b="1" baseline="0"/>
            <a:t>    * </a:t>
          </a:r>
          <a:r>
            <a:rPr lang="en-US" sz="1600" b="0" baseline="0"/>
            <a:t>Preserves formatting. </a:t>
          </a:r>
        </a:p>
        <a:p>
          <a:r>
            <a:rPr lang="en-US" sz="1600" b="0" baseline="0"/>
            <a:t>    * Try right click --&gt; paste special --&gt; values</a:t>
          </a:r>
        </a:p>
        <a:p>
          <a:endParaRPr lang="en-US" sz="1600" b="0" baseline="0"/>
        </a:p>
        <a:p>
          <a:r>
            <a:rPr lang="en-US" sz="1600" b="1" baseline="0"/>
            <a:t>Number format</a:t>
          </a:r>
        </a:p>
        <a:p>
          <a:r>
            <a:rPr lang="en-US" sz="1600" b="0" baseline="0"/>
            <a:t>    * Select Cells, then </a:t>
          </a:r>
        </a:p>
        <a:p>
          <a:r>
            <a:rPr lang="en-US" sz="1600" b="0" baseline="0"/>
            <a:t>    * right click (or Format menu) --&gt; format cells --&gt; number tab.</a:t>
          </a:r>
        </a:p>
        <a:p>
          <a:endParaRPr lang="en-US" sz="1600" b="0" baseline="0"/>
        </a:p>
        <a:p>
          <a:r>
            <a:rPr lang="en-US" sz="1600" b="1" baseline="0"/>
            <a:t>Note the AutoSum Button</a:t>
          </a:r>
        </a:p>
        <a:p>
          <a:endParaRPr lang="en-US" sz="1600" b="1" baseline="0"/>
        </a:p>
        <a:p>
          <a:r>
            <a:rPr lang="en-US" sz="1600" b="1" baseline="0"/>
            <a:t>Note, to enter a formula as text in a cell, prepend with a single apostrophy. Like this:</a:t>
          </a:r>
        </a:p>
        <a:p>
          <a:endParaRPr lang="en-US" sz="1600" b="1" baseline="0"/>
        </a:p>
        <a:p>
          <a:r>
            <a:rPr lang="en-US" sz="1600" b="1" baseline="0"/>
            <a:t>'=5+6</a:t>
          </a:r>
        </a:p>
        <a:p>
          <a:endParaRPr lang="en-US" sz="1600" b="1" baseline="0"/>
        </a:p>
        <a:p>
          <a:endParaRPr lang="en-US" sz="1600" b="1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1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25400</xdr:rowOff>
    </xdr:from>
    <xdr:to>
      <xdr:col>8</xdr:col>
      <xdr:colOff>266700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62000" y="431800"/>
          <a:ext cx="6108700" cy="383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aseline="0"/>
        </a:p>
        <a:p>
          <a:r>
            <a:rPr lang="en-US" sz="1600" b="1" baseline="0"/>
            <a:t>You are a professional, so do professional work.</a:t>
          </a:r>
        </a:p>
        <a:p>
          <a:endParaRPr lang="en-US" sz="1600" b="0" baseline="0"/>
        </a:p>
        <a:p>
          <a:r>
            <a:rPr lang="en-US" sz="1600" b="0" baseline="0"/>
            <a:t>Sheets should be easy to read, and easy for you </a:t>
          </a:r>
          <a:r>
            <a:rPr lang="en-US" sz="1600" b="0" i="1" baseline="0"/>
            <a:t>and your colleagues</a:t>
          </a:r>
          <a:r>
            <a:rPr lang="en-US" sz="1600" b="0" baseline="0"/>
            <a:t> to understand and change. </a:t>
          </a:r>
        </a:p>
        <a:p>
          <a:endParaRPr lang="en-US" sz="1600" b="0" baseline="0"/>
        </a:p>
        <a:p>
          <a:r>
            <a:rPr lang="en-US" sz="1600" b="0" baseline="0"/>
            <a:t>Make use of "white space," indentation, "color", bold, underlines, etc.</a:t>
          </a:r>
        </a:p>
        <a:p>
          <a:endParaRPr lang="en-US" sz="1600" b="0" baseline="0"/>
        </a:p>
        <a:p>
          <a:r>
            <a:rPr lang="en-US" sz="1600" b="1" baseline="0"/>
            <a:t>Doing calculations:</a:t>
          </a:r>
        </a:p>
        <a:p>
          <a:r>
            <a:rPr lang="en-US" sz="1600" b="1" baseline="0"/>
            <a:t>    </a:t>
          </a:r>
          <a:r>
            <a:rPr lang="en-US" sz="1600" b="0" baseline="0"/>
            <a:t>*</a:t>
          </a:r>
          <a:r>
            <a:rPr lang="en-US" sz="1600" b="1" baseline="0"/>
            <a:t> + - / * ^</a:t>
          </a:r>
        </a:p>
        <a:p>
          <a:r>
            <a:rPr lang="en-US" sz="1600" b="1" baseline="0"/>
            <a:t>    </a:t>
          </a:r>
          <a:r>
            <a:rPr lang="en-US" sz="1600" b="0" baseline="0"/>
            <a:t>* Use ( ) to group terms and affect calculation precedence. </a:t>
          </a:r>
        </a:p>
        <a:p>
          <a:r>
            <a:rPr lang="en-US" sz="1600" b="0" baseline="0"/>
            <a:t>    * Include the variable name, value, and units separately.</a:t>
          </a:r>
        </a:p>
        <a:p>
          <a:r>
            <a:rPr lang="en-US" sz="1600" b="0" baseline="0"/>
            <a:t>    * Highlight the answer.</a:t>
          </a:r>
        </a:p>
        <a:p>
          <a:r>
            <a:rPr lang="en-US" sz="1600" b="0" baseline="0"/>
            <a:t>    * State the problem and equations in some appropriate manner.</a:t>
          </a:r>
        </a:p>
        <a:p>
          <a:r>
            <a:rPr lang="en-US" sz="1600" b="0" baseline="0"/>
            <a:t>   </a:t>
          </a:r>
          <a:br>
            <a:rPr lang="en-US" sz="1600" b="0" baseline="0"/>
          </a:br>
          <a:endParaRPr lang="en-US" sz="1600" b="1" baseline="0"/>
        </a:p>
        <a:p>
          <a:endParaRPr lang="en-US" sz="1600" b="0" baseline="0"/>
        </a:p>
        <a:p>
          <a:endParaRPr lang="en-US" sz="1600" b="1" baseline="0"/>
        </a:p>
      </xdr:txBody>
    </xdr:sp>
    <xdr:clientData/>
  </xdr:twoCellAnchor>
  <xdr:twoCellAnchor>
    <xdr:from>
      <xdr:col>9</xdr:col>
      <xdr:colOff>127000</xdr:colOff>
      <xdr:row>2</xdr:row>
      <xdr:rowOff>139700</xdr:rowOff>
    </xdr:from>
    <xdr:to>
      <xdr:col>13</xdr:col>
      <xdr:colOff>762000</xdr:colOff>
      <xdr:row>13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556500" y="1155700"/>
          <a:ext cx="39370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Example Problem.</a:t>
          </a:r>
        </a:p>
        <a:p>
          <a:endParaRPr lang="en-US" sz="1100"/>
        </a:p>
        <a:p>
          <a:r>
            <a:rPr lang="en-US" sz="1100"/>
            <a:t>Find</a:t>
          </a:r>
          <a:r>
            <a:rPr lang="en-US" sz="1100" baseline="0"/>
            <a:t> the pressure of an ideal gas given: gas constant (8314.46 J/kmol*K), temperature (298.15 K), number of moles (1 kmol), and volume (1 m^3).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9</xdr:col>
      <xdr:colOff>292100</xdr:colOff>
      <xdr:row>8</xdr:row>
      <xdr:rowOff>109844</xdr:rowOff>
    </xdr:from>
    <xdr:to>
      <xdr:col>10</xdr:col>
      <xdr:colOff>635000</xdr:colOff>
      <xdr:row>11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1600" y="1735444"/>
          <a:ext cx="1168400" cy="512456"/>
        </a:xfrm>
        <a:prstGeom prst="rect">
          <a:avLst/>
        </a:prstGeom>
      </xdr:spPr>
    </xdr:pic>
    <xdr:clientData/>
  </xdr:twoCellAnchor>
  <xdr:twoCellAnchor>
    <xdr:from>
      <xdr:col>15</xdr:col>
      <xdr:colOff>241300</xdr:colOff>
      <xdr:row>2</xdr:row>
      <xdr:rowOff>190500</xdr:rowOff>
    </xdr:from>
    <xdr:to>
      <xdr:col>19</xdr:col>
      <xdr:colOff>457200</xdr:colOff>
      <xdr:row>13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623800" y="1003300"/>
          <a:ext cx="35179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Try this</a:t>
          </a:r>
        </a:p>
        <a:p>
          <a:endParaRPr lang="en-US" sz="1100"/>
        </a:p>
        <a:p>
          <a:r>
            <a:rPr lang="en-US" sz="1100"/>
            <a:t>Find the volume of a</a:t>
          </a:r>
          <a:r>
            <a:rPr lang="en-US" sz="1100" baseline="0"/>
            <a:t> cylinder given the diameter D=1.5 m, and the height is H=4 m.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586442</xdr:colOff>
      <xdr:row>14</xdr:row>
      <xdr:rowOff>17927</xdr:rowOff>
    </xdr:from>
    <xdr:to>
      <xdr:col>12</xdr:col>
      <xdr:colOff>183030</xdr:colOff>
      <xdr:row>27</xdr:row>
      <xdr:rowOff>138952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E988E-9430-8E51-9722-923417CE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8966</xdr:colOff>
      <xdr:row>5</xdr:row>
      <xdr:rowOff>168087</xdr:rowOff>
    </xdr:from>
    <xdr:to>
      <xdr:col>14</xdr:col>
      <xdr:colOff>306294</xdr:colOff>
      <xdr:row>21</xdr:row>
      <xdr:rowOff>186765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E7C04-888D-6459-5D3E-49D23937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A368-674E-5948-A620-8506742937E7}">
  <dimension ref="A1:J55"/>
  <sheetViews>
    <sheetView tabSelected="1" zoomScale="150" zoomScaleNormal="150" workbookViewId="0">
      <selection activeCell="H3" sqref="H3"/>
    </sheetView>
  </sheetViews>
  <sheetFormatPr baseColWidth="10" defaultRowHeight="16" x14ac:dyDescent="0.2"/>
  <sheetData>
    <row r="1" spans="1:10" ht="63" thickBot="1" x14ac:dyDescent="0.75">
      <c r="A1" s="43" t="s">
        <v>93</v>
      </c>
      <c r="B1" s="44"/>
      <c r="C1" s="44"/>
      <c r="D1" s="44"/>
      <c r="E1" s="44"/>
      <c r="F1" s="45"/>
      <c r="G1" s="46"/>
    </row>
    <row r="2" spans="1:10" x14ac:dyDescent="0.2">
      <c r="A2" s="47" t="s">
        <v>94</v>
      </c>
      <c r="B2" s="48" t="s">
        <v>95</v>
      </c>
      <c r="C2" s="48"/>
      <c r="D2" s="48"/>
      <c r="E2" s="48"/>
      <c r="F2" s="48"/>
      <c r="G2" s="49"/>
    </row>
    <row r="3" spans="1:10" x14ac:dyDescent="0.2">
      <c r="A3" s="47">
        <f ca="1">RAND()</f>
        <v>0.34627081278140526</v>
      </c>
      <c r="B3" s="48">
        <v>0.93421809294233205</v>
      </c>
      <c r="C3" s="48" t="str">
        <f>IF(B3&gt;0.5,"yes&gt;0.5","&lt;0.5")</f>
        <v>yes&gt;0.5</v>
      </c>
      <c r="D3" s="48">
        <f>B3</f>
        <v>0.93421809294233205</v>
      </c>
      <c r="E3" s="48" t="str">
        <f t="shared" ref="E3:F3" si="0">C3</f>
        <v>yes&gt;0.5</v>
      </c>
      <c r="F3" s="48">
        <f t="shared" si="0"/>
        <v>0.93421809294233205</v>
      </c>
      <c r="G3" s="49"/>
    </row>
    <row r="4" spans="1:10" ht="17" thickBot="1" x14ac:dyDescent="0.25">
      <c r="A4" s="47">
        <f ca="1">RAND()</f>
        <v>0.5155530762266558</v>
      </c>
      <c r="B4" s="48">
        <v>5.3546159774590651E-2</v>
      </c>
      <c r="C4" s="48" t="str">
        <f>IF(B4&gt;0.5,"yes&gt;0.5","&lt;0.5")</f>
        <v>&lt;0.5</v>
      </c>
      <c r="D4" s="48">
        <f t="shared" ref="D4:D12" si="1">B4</f>
        <v>5.3546159774590651E-2</v>
      </c>
      <c r="E4" s="48"/>
      <c r="F4" s="48"/>
      <c r="G4" s="49"/>
    </row>
    <row r="5" spans="1:10" x14ac:dyDescent="0.2">
      <c r="A5" s="47">
        <f t="shared" ref="A5:B55" ca="1" si="2">RAND()</f>
        <v>0.41253368995203132</v>
      </c>
      <c r="B5" s="48">
        <v>0.73185082228957332</v>
      </c>
      <c r="C5" s="48" t="str">
        <f t="shared" ref="C5:C55" si="3">IF(B5&gt;0.5,"yes&gt;0.5","&lt;0.5")</f>
        <v>yes&gt;0.5</v>
      </c>
      <c r="D5" s="48">
        <f t="shared" si="1"/>
        <v>0.73185082228957332</v>
      </c>
      <c r="E5" s="48"/>
      <c r="F5" s="48"/>
      <c r="G5" s="49"/>
      <c r="H5" s="41" t="s">
        <v>85</v>
      </c>
      <c r="I5" s="41" t="s">
        <v>87</v>
      </c>
    </row>
    <row r="6" spans="1:10" x14ac:dyDescent="0.2">
      <c r="A6" s="47">
        <f t="shared" ca="1" si="2"/>
        <v>0.22574469067839509</v>
      </c>
      <c r="B6" s="48">
        <v>0.8264907206191473</v>
      </c>
      <c r="C6" s="48" t="str">
        <f t="shared" si="3"/>
        <v>yes&gt;0.5</v>
      </c>
      <c r="D6" s="48">
        <f t="shared" si="1"/>
        <v>0.8264907206191473</v>
      </c>
      <c r="E6" s="48"/>
      <c r="F6" s="48"/>
      <c r="G6" s="49"/>
      <c r="H6" s="39">
        <v>1.1188446403198271E-2</v>
      </c>
      <c r="I6" s="39">
        <v>0</v>
      </c>
    </row>
    <row r="7" spans="1:10" x14ac:dyDescent="0.2">
      <c r="A7" s="47">
        <f t="shared" ca="1" si="2"/>
        <v>0.84542024947191297</v>
      </c>
      <c r="B7" s="48">
        <v>0.60744450668264782</v>
      </c>
      <c r="C7" s="48" t="str">
        <f t="shared" si="3"/>
        <v>yes&gt;0.5</v>
      </c>
      <c r="D7" s="48">
        <f t="shared" si="1"/>
        <v>0.60744450668264782</v>
      </c>
      <c r="E7" s="48"/>
      <c r="F7" s="48">
        <f>pressure</f>
        <v>0.93421809294233205</v>
      </c>
      <c r="G7" s="49"/>
      <c r="H7" s="39">
        <v>0.15204487361995397</v>
      </c>
      <c r="I7" s="39">
        <v>12</v>
      </c>
    </row>
    <row r="8" spans="1:10" x14ac:dyDescent="0.2">
      <c r="A8" s="47">
        <f t="shared" ca="1" si="2"/>
        <v>0.92306553983063877</v>
      </c>
      <c r="B8" s="48">
        <v>0.16071576073174987</v>
      </c>
      <c r="C8" s="48" t="str">
        <f t="shared" si="3"/>
        <v>&lt;0.5</v>
      </c>
      <c r="D8" s="48">
        <f t="shared" si="1"/>
        <v>0.16071576073174987</v>
      </c>
      <c r="E8" s="48"/>
      <c r="F8" s="48"/>
      <c r="G8" s="49"/>
      <c r="H8" s="39">
        <v>0.29290130083670968</v>
      </c>
      <c r="I8" s="39">
        <v>3</v>
      </c>
    </row>
    <row r="9" spans="1:10" x14ac:dyDescent="0.2">
      <c r="A9" s="47">
        <f ca="1">RAND()</f>
        <v>0.90039337343377956</v>
      </c>
      <c r="B9" s="48">
        <v>0.29436007180623525</v>
      </c>
      <c r="C9" s="48" t="str">
        <f t="shared" si="3"/>
        <v>&lt;0.5</v>
      </c>
      <c r="D9" s="48">
        <f t="shared" si="1"/>
        <v>0.29436007180623525</v>
      </c>
      <c r="E9" s="48"/>
      <c r="F9" s="48"/>
      <c r="G9" s="49"/>
      <c r="H9" s="39">
        <v>0.43375772805346535</v>
      </c>
      <c r="I9" s="39">
        <v>7</v>
      </c>
    </row>
    <row r="10" spans="1:10" x14ac:dyDescent="0.2">
      <c r="A10" s="47">
        <f t="shared" ca="1" si="2"/>
        <v>0.52216251560353433</v>
      </c>
      <c r="B10" s="48">
        <v>0.10551378626113572</v>
      </c>
      <c r="C10" s="48" t="str">
        <f t="shared" si="3"/>
        <v>&lt;0.5</v>
      </c>
      <c r="D10" s="48">
        <f t="shared" si="1"/>
        <v>0.10551378626113572</v>
      </c>
      <c r="E10" s="48"/>
      <c r="F10" s="48"/>
      <c r="G10" s="49"/>
      <c r="H10" s="39">
        <v>0.57461415527022108</v>
      </c>
      <c r="I10" s="39">
        <v>9</v>
      </c>
    </row>
    <row r="11" spans="1:10" x14ac:dyDescent="0.2">
      <c r="A11" s="47">
        <f ca="1">RAND()</f>
        <v>0.33113936723910908</v>
      </c>
      <c r="B11" s="48">
        <v>0.48198041574083939</v>
      </c>
      <c r="C11" s="48" t="str">
        <f t="shared" si="3"/>
        <v>&lt;0.5</v>
      </c>
      <c r="D11" s="48">
        <f t="shared" si="1"/>
        <v>0.48198041574083939</v>
      </c>
      <c r="E11" s="48"/>
      <c r="F11" s="48"/>
      <c r="G11" s="49"/>
      <c r="H11" s="39">
        <v>0.71547058248697681</v>
      </c>
      <c r="I11" s="39">
        <v>9</v>
      </c>
    </row>
    <row r="12" spans="1:10" x14ac:dyDescent="0.2">
      <c r="A12" s="47">
        <f t="shared" ca="1" si="2"/>
        <v>0.62977764523847279</v>
      </c>
      <c r="B12" s="48">
        <v>0.52160553913632535</v>
      </c>
      <c r="C12" s="48" t="str">
        <f t="shared" si="3"/>
        <v>yes&gt;0.5</v>
      </c>
      <c r="D12" s="48">
        <f t="shared" si="1"/>
        <v>0.52160553913632535</v>
      </c>
      <c r="E12" s="48"/>
      <c r="F12" s="48"/>
      <c r="G12" s="49"/>
      <c r="H12" s="39">
        <v>0.85632700970373243</v>
      </c>
      <c r="I12" s="39">
        <v>7</v>
      </c>
    </row>
    <row r="13" spans="1:10" ht="17" thickBot="1" x14ac:dyDescent="0.25">
      <c r="A13" s="47">
        <f t="shared" ca="1" si="2"/>
        <v>0.33439148111488382</v>
      </c>
      <c r="B13" s="48">
        <v>0.97398489218126005</v>
      </c>
      <c r="C13" s="48" t="str">
        <f t="shared" si="3"/>
        <v>yes&gt;0.5</v>
      </c>
      <c r="D13" s="48"/>
      <c r="E13" s="48"/>
      <c r="F13" s="48"/>
      <c r="G13" s="49"/>
      <c r="H13" s="40" t="s">
        <v>86</v>
      </c>
      <c r="I13" s="40">
        <v>6</v>
      </c>
      <c r="J13">
        <f>COUNTIF(B3:B55,"&gt;H12")</f>
        <v>0</v>
      </c>
    </row>
    <row r="14" spans="1:10" x14ac:dyDescent="0.2">
      <c r="A14" s="47">
        <f t="shared" ca="1" si="2"/>
        <v>0.79261919759638511</v>
      </c>
      <c r="B14" s="48">
        <v>0.83094056223741486</v>
      </c>
      <c r="C14" s="48" t="str">
        <f t="shared" si="3"/>
        <v>yes&gt;0.5</v>
      </c>
      <c r="D14" s="48"/>
      <c r="E14" s="48"/>
      <c r="F14" s="48"/>
      <c r="G14" s="49"/>
    </row>
    <row r="15" spans="1:10" x14ac:dyDescent="0.2">
      <c r="A15" s="47">
        <f t="shared" ca="1" si="2"/>
        <v>0.43399910270023256</v>
      </c>
      <c r="B15" s="48">
        <v>0.55374870701065648</v>
      </c>
      <c r="C15" s="48" t="str">
        <f t="shared" si="3"/>
        <v>yes&gt;0.5</v>
      </c>
      <c r="D15" s="48"/>
      <c r="E15" s="48"/>
      <c r="F15" s="48"/>
      <c r="G15" s="49"/>
    </row>
    <row r="16" spans="1:10" x14ac:dyDescent="0.2">
      <c r="A16" s="47">
        <f t="shared" ca="1" si="2"/>
        <v>0.71332887176597459</v>
      </c>
      <c r="B16" s="48">
        <v>2.9204471608928584E-2</v>
      </c>
      <c r="C16" s="48" t="str">
        <f t="shared" si="3"/>
        <v>&lt;0.5</v>
      </c>
      <c r="D16" s="48"/>
      <c r="E16" s="48"/>
      <c r="F16" s="48"/>
      <c r="G16" s="49"/>
    </row>
    <row r="17" spans="1:7" x14ac:dyDescent="0.2">
      <c r="A17" s="47">
        <f t="shared" ca="1" si="2"/>
        <v>0.88375782618875676</v>
      </c>
      <c r="B17" s="48">
        <v>0.69981832245821096</v>
      </c>
      <c r="C17" s="48" t="str">
        <f t="shared" si="3"/>
        <v>yes&gt;0.5</v>
      </c>
      <c r="D17" s="48"/>
      <c r="E17" s="48"/>
      <c r="F17" s="48"/>
      <c r="G17" s="49"/>
    </row>
    <row r="18" spans="1:7" x14ac:dyDescent="0.2">
      <c r="A18" s="47">
        <f t="shared" ca="1" si="2"/>
        <v>0.63920269923095696</v>
      </c>
      <c r="B18" s="48">
        <v>0.28541234202724086</v>
      </c>
      <c r="C18" s="48" t="str">
        <f t="shared" si="3"/>
        <v>&lt;0.5</v>
      </c>
      <c r="D18" s="48"/>
      <c r="E18" s="48"/>
      <c r="F18" s="48"/>
      <c r="G18" s="49"/>
    </row>
    <row r="19" spans="1:7" x14ac:dyDescent="0.2">
      <c r="A19" s="47">
        <f t="shared" ca="1" si="2"/>
        <v>0.80141060630557126</v>
      </c>
      <c r="B19" s="48">
        <v>6.6898460369521073E-2</v>
      </c>
      <c r="C19" s="48" t="str">
        <f t="shared" si="3"/>
        <v>&lt;0.5</v>
      </c>
      <c r="D19" s="48"/>
      <c r="E19" s="48"/>
      <c r="F19" s="48"/>
      <c r="G19" s="49"/>
    </row>
    <row r="20" spans="1:7" x14ac:dyDescent="0.2">
      <c r="A20" s="47">
        <f t="shared" ca="1" si="2"/>
        <v>0.66601356005958634</v>
      </c>
      <c r="B20" s="48">
        <v>3.2461787898505068E-2</v>
      </c>
      <c r="C20" s="48" t="str">
        <f t="shared" si="3"/>
        <v>&lt;0.5</v>
      </c>
      <c r="D20" s="48"/>
      <c r="E20" s="48"/>
      <c r="F20" s="48"/>
      <c r="G20" s="49"/>
    </row>
    <row r="21" spans="1:7" x14ac:dyDescent="0.2">
      <c r="A21" s="47">
        <f t="shared" ca="1" si="2"/>
        <v>0.40251177702530516</v>
      </c>
      <c r="B21" s="48">
        <v>0.17507644776332065</v>
      </c>
      <c r="C21" s="48" t="str">
        <f t="shared" si="3"/>
        <v>&lt;0.5</v>
      </c>
      <c r="D21" s="48"/>
      <c r="E21" s="48"/>
      <c r="F21" s="48"/>
      <c r="G21" s="49"/>
    </row>
    <row r="22" spans="1:7" x14ac:dyDescent="0.2">
      <c r="A22" s="47">
        <f t="shared" ca="1" si="2"/>
        <v>0.64969677916500745</v>
      </c>
      <c r="B22" s="48">
        <v>1.8692973758600795E-2</v>
      </c>
      <c r="C22" s="48" t="str">
        <f t="shared" si="3"/>
        <v>&lt;0.5</v>
      </c>
      <c r="D22" s="48"/>
      <c r="E22" s="48"/>
      <c r="F22" s="48"/>
      <c r="G22" s="49"/>
    </row>
    <row r="23" spans="1:7" x14ac:dyDescent="0.2">
      <c r="A23" s="47">
        <f t="shared" ca="1" si="2"/>
        <v>7.5351859407766675E-2</v>
      </c>
      <c r="B23" s="48">
        <v>0.80456611574292192</v>
      </c>
      <c r="C23" s="48" t="str">
        <f t="shared" si="3"/>
        <v>yes&gt;0.5</v>
      </c>
      <c r="D23" s="48"/>
      <c r="E23" s="48"/>
      <c r="F23" s="48"/>
      <c r="G23" s="49"/>
    </row>
    <row r="24" spans="1:7" x14ac:dyDescent="0.2">
      <c r="A24" s="47">
        <f t="shared" ca="1" si="2"/>
        <v>2.5391265462991863E-2</v>
      </c>
      <c r="B24" s="48">
        <v>0.85955953886523428</v>
      </c>
      <c r="C24" s="48" t="str">
        <f t="shared" si="3"/>
        <v>yes&gt;0.5</v>
      </c>
      <c r="D24" s="48"/>
      <c r="E24" s="48"/>
      <c r="F24" s="48"/>
      <c r="G24" s="49"/>
    </row>
    <row r="25" spans="1:7" x14ac:dyDescent="0.2">
      <c r="A25" s="47">
        <f t="shared" ca="1" si="2"/>
        <v>0.72704688594811628</v>
      </c>
      <c r="B25" s="48">
        <v>0.40387704977876315</v>
      </c>
      <c r="C25" s="48" t="str">
        <f t="shared" si="3"/>
        <v>&lt;0.5</v>
      </c>
      <c r="D25" s="48"/>
      <c r="E25" s="48"/>
      <c r="F25" s="48"/>
      <c r="G25" s="49"/>
    </row>
    <row r="26" spans="1:7" x14ac:dyDescent="0.2">
      <c r="A26" s="47">
        <f t="shared" ca="1" si="2"/>
        <v>0.78570515574513156</v>
      </c>
      <c r="B26" s="48">
        <v>0.68013148515548782</v>
      </c>
      <c r="C26" s="48" t="str">
        <f t="shared" si="3"/>
        <v>yes&gt;0.5</v>
      </c>
      <c r="D26" s="48"/>
      <c r="E26" s="48"/>
      <c r="F26" s="48"/>
      <c r="G26" s="49"/>
    </row>
    <row r="27" spans="1:7" x14ac:dyDescent="0.2">
      <c r="A27" s="47">
        <f t="shared" ca="1" si="2"/>
        <v>0.13227450352406522</v>
      </c>
      <c r="B27" s="48">
        <v>0.39324580127527442</v>
      </c>
      <c r="C27" s="48" t="str">
        <f t="shared" si="3"/>
        <v>&lt;0.5</v>
      </c>
      <c r="D27" s="48"/>
      <c r="E27" s="48"/>
      <c r="F27" s="48"/>
      <c r="G27" s="49"/>
    </row>
    <row r="28" spans="1:7" x14ac:dyDescent="0.2">
      <c r="A28" s="47">
        <f t="shared" ca="1" si="2"/>
        <v>0.66520557341365572</v>
      </c>
      <c r="B28" s="48">
        <v>6.4979085199358355E-2</v>
      </c>
      <c r="C28" s="48" t="str">
        <f t="shared" si="3"/>
        <v>&lt;0.5</v>
      </c>
      <c r="D28" s="48"/>
      <c r="E28" s="48"/>
      <c r="F28" s="48"/>
      <c r="G28" s="49"/>
    </row>
    <row r="29" spans="1:7" x14ac:dyDescent="0.2">
      <c r="A29" s="47">
        <f t="shared" ca="1" si="2"/>
        <v>0.46827647272109763</v>
      </c>
      <c r="B29" s="48">
        <v>0.31527845015988731</v>
      </c>
      <c r="C29" s="48" t="str">
        <f t="shared" si="3"/>
        <v>&lt;0.5</v>
      </c>
      <c r="D29" s="48"/>
      <c r="E29" s="48"/>
      <c r="F29" s="48"/>
      <c r="G29" s="49"/>
    </row>
    <row r="30" spans="1:7" x14ac:dyDescent="0.2">
      <c r="A30" s="47">
        <f t="shared" ca="1" si="2"/>
        <v>0.76540991756732524</v>
      </c>
      <c r="B30" s="48">
        <v>0.35497694766709964</v>
      </c>
      <c r="C30" s="48" t="str">
        <f t="shared" si="3"/>
        <v>&lt;0.5</v>
      </c>
      <c r="D30" s="48"/>
      <c r="E30" s="48"/>
      <c r="F30" s="48"/>
      <c r="G30" s="49"/>
    </row>
    <row r="31" spans="1:7" x14ac:dyDescent="0.2">
      <c r="A31" s="47">
        <f t="shared" ca="1" si="2"/>
        <v>9.2468069172256251E-2</v>
      </c>
      <c r="B31" s="48">
        <v>0.4422645724591957</v>
      </c>
      <c r="C31" s="48" t="str">
        <f t="shared" si="3"/>
        <v>&lt;0.5</v>
      </c>
      <c r="D31" s="48"/>
      <c r="E31" s="48"/>
      <c r="F31" s="48"/>
      <c r="G31" s="49"/>
    </row>
    <row r="32" spans="1:7" x14ac:dyDescent="0.2">
      <c r="A32" s="47">
        <f t="shared" ca="1" si="2"/>
        <v>0.10073490394473095</v>
      </c>
      <c r="B32" s="48">
        <v>0.23287318917334532</v>
      </c>
      <c r="C32" s="48" t="str">
        <f t="shared" si="3"/>
        <v>&lt;0.5</v>
      </c>
      <c r="D32" s="48"/>
      <c r="E32" s="48"/>
      <c r="F32" s="48"/>
      <c r="G32" s="49"/>
    </row>
    <row r="33" spans="1:7" x14ac:dyDescent="0.2">
      <c r="A33" s="47">
        <f t="shared" ca="1" si="2"/>
        <v>0.3513019773668683</v>
      </c>
      <c r="B33" s="48">
        <v>0.92557644208805057</v>
      </c>
      <c r="C33" s="48" t="str">
        <f t="shared" si="3"/>
        <v>yes&gt;0.5</v>
      </c>
      <c r="D33" s="48"/>
      <c r="E33" s="48"/>
      <c r="F33" s="48"/>
      <c r="G33" s="49"/>
    </row>
    <row r="34" spans="1:7" x14ac:dyDescent="0.2">
      <c r="A34" s="47">
        <f t="shared" ca="1" si="2"/>
        <v>0.83340105794112895</v>
      </c>
      <c r="B34" s="48">
        <v>7.6883061301531108E-2</v>
      </c>
      <c r="C34" s="48" t="str">
        <f t="shared" si="3"/>
        <v>&lt;0.5</v>
      </c>
      <c r="D34" s="48"/>
      <c r="E34" s="48"/>
      <c r="F34" s="48"/>
      <c r="G34" s="49"/>
    </row>
    <row r="35" spans="1:7" x14ac:dyDescent="0.2">
      <c r="A35" s="47">
        <f t="shared" ca="1" si="2"/>
        <v>0.11496802071650036</v>
      </c>
      <c r="B35" s="48">
        <v>0.21760888974891379</v>
      </c>
      <c r="C35" s="48" t="str">
        <f t="shared" si="3"/>
        <v>&lt;0.5</v>
      </c>
      <c r="D35" s="48"/>
      <c r="E35" s="48"/>
      <c r="F35" s="48"/>
      <c r="G35" s="49"/>
    </row>
    <row r="36" spans="1:7" x14ac:dyDescent="0.2">
      <c r="A36" s="47">
        <f t="shared" ca="1" si="2"/>
        <v>0.72213788361407871</v>
      </c>
      <c r="B36" s="48">
        <v>5.3553255071084105E-2</v>
      </c>
      <c r="C36" s="48" t="str">
        <f t="shared" si="3"/>
        <v>&lt;0.5</v>
      </c>
      <c r="D36" s="48"/>
      <c r="E36" s="48"/>
      <c r="F36" s="48"/>
      <c r="G36" s="49"/>
    </row>
    <row r="37" spans="1:7" x14ac:dyDescent="0.2">
      <c r="A37" s="47">
        <f t="shared" ca="1" si="2"/>
        <v>0.33658935996649131</v>
      </c>
      <c r="B37" s="48">
        <v>0.31415368791378917</v>
      </c>
      <c r="C37" s="48" t="str">
        <f t="shared" si="3"/>
        <v>&lt;0.5</v>
      </c>
      <c r="D37" s="48"/>
      <c r="E37" s="48"/>
      <c r="F37" s="48"/>
      <c r="G37" s="49"/>
    </row>
    <row r="38" spans="1:7" x14ac:dyDescent="0.2">
      <c r="A38" s="47">
        <f t="shared" ca="1" si="2"/>
        <v>0.11071279461096983</v>
      </c>
      <c r="B38" s="48">
        <v>0.6292076038961979</v>
      </c>
      <c r="C38" s="48" t="str">
        <f t="shared" si="3"/>
        <v>yes&gt;0.5</v>
      </c>
      <c r="D38" s="48"/>
      <c r="E38" s="48"/>
      <c r="F38" s="48"/>
      <c r="G38" s="49"/>
    </row>
    <row r="39" spans="1:7" x14ac:dyDescent="0.2">
      <c r="A39" s="47">
        <f t="shared" ca="1" si="2"/>
        <v>0.78351257280492503</v>
      </c>
      <c r="B39" s="48">
        <v>0.81891152112488563</v>
      </c>
      <c r="C39" s="48" t="str">
        <f t="shared" si="3"/>
        <v>yes&gt;0.5</v>
      </c>
      <c r="D39" s="48"/>
      <c r="E39" s="48"/>
      <c r="F39" s="48"/>
      <c r="G39" s="49"/>
    </row>
    <row r="40" spans="1:7" x14ac:dyDescent="0.2">
      <c r="A40" s="47">
        <f t="shared" ca="1" si="2"/>
        <v>1.3125453784376129E-3</v>
      </c>
      <c r="B40" s="48">
        <v>0.38939345227525712</v>
      </c>
      <c r="C40" s="48" t="str">
        <f t="shared" si="3"/>
        <v>&lt;0.5</v>
      </c>
      <c r="D40" s="48"/>
      <c r="E40" s="48"/>
      <c r="F40" s="48"/>
      <c r="G40" s="49"/>
    </row>
    <row r="41" spans="1:7" x14ac:dyDescent="0.2">
      <c r="A41" s="47">
        <f t="shared" ca="1" si="2"/>
        <v>0.85994310106683181</v>
      </c>
      <c r="B41" s="48">
        <v>0.15304552463018084</v>
      </c>
      <c r="C41" s="48" t="str">
        <f t="shared" si="3"/>
        <v>&lt;0.5</v>
      </c>
      <c r="D41" s="48"/>
      <c r="E41" s="48"/>
      <c r="F41" s="48"/>
      <c r="G41" s="49"/>
    </row>
    <row r="42" spans="1:7" x14ac:dyDescent="0.2">
      <c r="A42" s="47">
        <f t="shared" ca="1" si="2"/>
        <v>0.42503917398470403</v>
      </c>
      <c r="B42" s="48">
        <v>0.64933331957660545</v>
      </c>
      <c r="C42" s="48" t="str">
        <f t="shared" si="3"/>
        <v>yes&gt;0.5</v>
      </c>
      <c r="D42" s="48"/>
      <c r="E42" s="48"/>
      <c r="F42" s="48"/>
      <c r="G42" s="49"/>
    </row>
    <row r="43" spans="1:7" x14ac:dyDescent="0.2">
      <c r="A43" s="47">
        <f t="shared" ca="1" si="2"/>
        <v>0.37763573025283215</v>
      </c>
      <c r="B43" s="48">
        <v>0.76603463207926503</v>
      </c>
      <c r="C43" s="48" t="str">
        <f t="shared" si="3"/>
        <v>yes&gt;0.5</v>
      </c>
      <c r="D43" s="48"/>
      <c r="E43" s="48"/>
      <c r="F43" s="48"/>
      <c r="G43" s="49"/>
    </row>
    <row r="44" spans="1:7" x14ac:dyDescent="0.2">
      <c r="A44" s="47">
        <f t="shared" ca="1" si="2"/>
        <v>0.74039580981070741</v>
      </c>
      <c r="B44" s="48">
        <v>0.28242756661487389</v>
      </c>
      <c r="C44" s="48" t="str">
        <f t="shared" si="3"/>
        <v>&lt;0.5</v>
      </c>
      <c r="D44" s="48"/>
      <c r="E44" s="48"/>
      <c r="F44" s="48"/>
      <c r="G44" s="49"/>
    </row>
    <row r="45" spans="1:7" x14ac:dyDescent="0.2">
      <c r="A45" s="47">
        <f t="shared" ca="1" si="2"/>
        <v>3.9955954449888864E-2</v>
      </c>
      <c r="B45" s="48">
        <v>0.83902094611014055</v>
      </c>
      <c r="C45" s="48" t="str">
        <f t="shared" si="3"/>
        <v>yes&gt;0.5</v>
      </c>
      <c r="D45" s="48"/>
      <c r="E45" s="48"/>
      <c r="F45" s="48"/>
      <c r="G45" s="49"/>
    </row>
    <row r="46" spans="1:7" x14ac:dyDescent="0.2">
      <c r="A46" s="47">
        <f t="shared" ca="1" si="2"/>
        <v>0.83461979662672492</v>
      </c>
      <c r="B46" s="48">
        <v>0.21387779875710311</v>
      </c>
      <c r="C46" s="48" t="str">
        <f t="shared" si="3"/>
        <v>&lt;0.5</v>
      </c>
      <c r="D46" s="48"/>
      <c r="E46" s="48"/>
      <c r="F46" s="48"/>
      <c r="G46" s="49"/>
    </row>
    <row r="47" spans="1:7" x14ac:dyDescent="0.2">
      <c r="A47" s="47">
        <f t="shared" ca="1" si="2"/>
        <v>0.12382755659435773</v>
      </c>
      <c r="B47" s="48">
        <v>0.50507679268799321</v>
      </c>
      <c r="C47" s="48" t="str">
        <f t="shared" si="3"/>
        <v>yes&gt;0.5</v>
      </c>
      <c r="D47" s="48"/>
      <c r="E47" s="48"/>
      <c r="F47" s="48"/>
      <c r="G47" s="49"/>
    </row>
    <row r="48" spans="1:7" x14ac:dyDescent="0.2">
      <c r="A48" s="47">
        <f t="shared" ca="1" si="2"/>
        <v>9.0172522037314073E-2</v>
      </c>
      <c r="B48" s="48">
        <v>0.60809008797381325</v>
      </c>
      <c r="C48" s="48" t="str">
        <f t="shared" si="3"/>
        <v>yes&gt;0.5</v>
      </c>
      <c r="D48" s="48"/>
      <c r="E48" s="48"/>
      <c r="F48" s="48"/>
      <c r="G48" s="49"/>
    </row>
    <row r="49" spans="1:7" x14ac:dyDescent="0.2">
      <c r="A49" s="47">
        <f t="shared" ca="1" si="2"/>
        <v>7.4848006481092244E-2</v>
      </c>
      <c r="B49" s="48">
        <v>0.39627396779613766</v>
      </c>
      <c r="C49" s="48" t="str">
        <f t="shared" si="3"/>
        <v>&lt;0.5</v>
      </c>
      <c r="D49" s="48"/>
      <c r="E49" s="48"/>
      <c r="F49" s="48"/>
      <c r="G49" s="49"/>
    </row>
    <row r="50" spans="1:7" x14ac:dyDescent="0.2">
      <c r="A50" s="47">
        <f t="shared" ca="1" si="2"/>
        <v>0.97765403130684858</v>
      </c>
      <c r="B50" s="48">
        <v>0.87621807321643153</v>
      </c>
      <c r="C50" s="48" t="str">
        <f t="shared" si="3"/>
        <v>yes&gt;0.5</v>
      </c>
      <c r="D50" s="48"/>
      <c r="E50" s="48"/>
      <c r="F50" s="48"/>
      <c r="G50" s="49"/>
    </row>
    <row r="51" spans="1:7" x14ac:dyDescent="0.2">
      <c r="A51" s="47">
        <f t="shared" ca="1" si="2"/>
        <v>0.1894137770981893</v>
      </c>
      <c r="B51" s="48">
        <v>0.35305122170670811</v>
      </c>
      <c r="C51" s="48" t="str">
        <f t="shared" si="3"/>
        <v>&lt;0.5</v>
      </c>
      <c r="D51" s="48"/>
      <c r="E51" s="48"/>
      <c r="F51" s="48"/>
      <c r="G51" s="49"/>
    </row>
    <row r="52" spans="1:7" x14ac:dyDescent="0.2">
      <c r="A52" s="47">
        <f t="shared" ca="1" si="2"/>
        <v>6.4688081015521481E-2</v>
      </c>
      <c r="B52" s="48">
        <v>0.94069641845648555</v>
      </c>
      <c r="C52" s="48" t="str">
        <f t="shared" si="3"/>
        <v>yes&gt;0.5</v>
      </c>
      <c r="D52" s="48"/>
      <c r="E52" s="48"/>
      <c r="F52" s="48"/>
      <c r="G52" s="49"/>
    </row>
    <row r="53" spans="1:7" x14ac:dyDescent="0.2">
      <c r="A53" s="47">
        <f t="shared" ca="1" si="2"/>
        <v>0.74791839678739847</v>
      </c>
      <c r="B53" s="48">
        <v>0.31201792694139918</v>
      </c>
      <c r="C53" s="48" t="str">
        <f t="shared" si="3"/>
        <v>&lt;0.5</v>
      </c>
      <c r="D53" s="48"/>
      <c r="E53" s="48"/>
      <c r="F53" s="48"/>
      <c r="G53" s="49"/>
    </row>
    <row r="54" spans="1:7" x14ac:dyDescent="0.2">
      <c r="A54" s="47">
        <f t="shared" ca="1" si="2"/>
        <v>0.18657792968821085</v>
      </c>
      <c r="B54" s="48">
        <v>0.91704094669827874</v>
      </c>
      <c r="C54" s="48" t="str">
        <f t="shared" si="3"/>
        <v>yes&gt;0.5</v>
      </c>
      <c r="D54" s="48"/>
      <c r="E54" s="48"/>
      <c r="F54" s="48"/>
      <c r="G54" s="49"/>
    </row>
    <row r="55" spans="1:7" x14ac:dyDescent="0.2">
      <c r="A55" s="47">
        <f t="shared" ca="1" si="2"/>
        <v>0.51558296816643767</v>
      </c>
      <c r="B55" s="38">
        <v>0.81169677944173091</v>
      </c>
      <c r="C55" s="48" t="str">
        <f t="shared" si="3"/>
        <v>yes&gt;0.5</v>
      </c>
      <c r="D55" s="38"/>
      <c r="E55" s="38"/>
      <c r="F55" s="38"/>
      <c r="G55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7" sqref="J7:J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1:P103"/>
  <sheetViews>
    <sheetView topLeftCell="A2" workbookViewId="0">
      <selection activeCell="K28" sqref="K28"/>
    </sheetView>
  </sheetViews>
  <sheetFormatPr baseColWidth="10" defaultRowHeight="16" x14ac:dyDescent="0.2"/>
  <cols>
    <col min="10" max="10" width="12.33203125" customWidth="1"/>
    <col min="12" max="12" width="6.33203125" customWidth="1"/>
    <col min="13" max="13" width="8.83203125" customWidth="1"/>
    <col min="14" max="14" width="9.33203125" customWidth="1"/>
    <col min="15" max="15" width="10.5" customWidth="1"/>
    <col min="16" max="16" width="9.1640625" customWidth="1"/>
  </cols>
  <sheetData>
    <row r="1" spans="10:16" x14ac:dyDescent="0.2">
      <c r="J1" s="11" t="s">
        <v>16</v>
      </c>
      <c r="K1" s="12"/>
      <c r="M1" s="13" t="s">
        <v>18</v>
      </c>
      <c r="N1" s="15" t="s">
        <v>21</v>
      </c>
      <c r="O1" s="15" t="s">
        <v>22</v>
      </c>
      <c r="P1" s="15" t="s">
        <v>23</v>
      </c>
    </row>
    <row r="2" spans="10:16" x14ac:dyDescent="0.2">
      <c r="J2" s="12">
        <v>1.1000000000000001</v>
      </c>
      <c r="K2" s="12">
        <v>6.6</v>
      </c>
      <c r="M2" s="13" t="s">
        <v>19</v>
      </c>
      <c r="N2" s="15" t="s">
        <v>20</v>
      </c>
      <c r="O2" s="15" t="s">
        <v>20</v>
      </c>
      <c r="P2" s="15" t="s">
        <v>24</v>
      </c>
    </row>
    <row r="3" spans="10:16" x14ac:dyDescent="0.2">
      <c r="J3" s="12">
        <v>2.2000000000000002</v>
      </c>
      <c r="K3" s="12">
        <v>7.7</v>
      </c>
      <c r="M3" s="14"/>
      <c r="N3">
        <v>1</v>
      </c>
      <c r="O3">
        <v>1.1000000000000001</v>
      </c>
      <c r="P3">
        <v>1</v>
      </c>
    </row>
    <row r="4" spans="10:16" x14ac:dyDescent="0.2">
      <c r="J4" s="12">
        <v>3.3</v>
      </c>
      <c r="K4" s="12">
        <v>8.8000000000000007</v>
      </c>
      <c r="M4" s="14">
        <v>1</v>
      </c>
      <c r="O4">
        <v>1.2</v>
      </c>
      <c r="P4">
        <v>3</v>
      </c>
    </row>
    <row r="5" spans="10:16" x14ac:dyDescent="0.2">
      <c r="J5" s="12">
        <v>4.4000000000000004</v>
      </c>
      <c r="K5" s="12">
        <v>9.9</v>
      </c>
      <c r="M5" s="14">
        <v>2</v>
      </c>
    </row>
    <row r="6" spans="10:16" x14ac:dyDescent="0.2">
      <c r="J6" s="12">
        <v>5.5</v>
      </c>
      <c r="K6" s="12">
        <v>11</v>
      </c>
      <c r="M6" s="14">
        <v>3</v>
      </c>
    </row>
    <row r="7" spans="10:16" x14ac:dyDescent="0.2">
      <c r="M7" s="14">
        <v>4</v>
      </c>
    </row>
    <row r="8" spans="10:16" x14ac:dyDescent="0.2">
      <c r="M8" s="14">
        <v>5</v>
      </c>
    </row>
    <row r="9" spans="10:16" x14ac:dyDescent="0.2">
      <c r="J9" s="11" t="s">
        <v>17</v>
      </c>
      <c r="K9" s="12"/>
      <c r="M9" s="14">
        <v>6</v>
      </c>
    </row>
    <row r="10" spans="10:16" x14ac:dyDescent="0.2">
      <c r="J10" s="12">
        <v>1.1000000000000001</v>
      </c>
      <c r="K10" s="12">
        <v>6.6</v>
      </c>
      <c r="M10" s="14">
        <v>7</v>
      </c>
    </row>
    <row r="11" spans="10:16" x14ac:dyDescent="0.2">
      <c r="J11" s="12">
        <v>2.2000000000000002</v>
      </c>
      <c r="K11" s="12">
        <v>7.7</v>
      </c>
      <c r="M11" s="14">
        <v>8</v>
      </c>
    </row>
    <row r="12" spans="10:16" x14ac:dyDescent="0.2">
      <c r="J12" s="12">
        <v>3.3</v>
      </c>
      <c r="K12" s="12">
        <v>8.8000000000000007</v>
      </c>
      <c r="M12" s="14">
        <v>9</v>
      </c>
    </row>
    <row r="13" spans="10:16" x14ac:dyDescent="0.2">
      <c r="J13" s="12">
        <v>4.4000000000000004</v>
      </c>
      <c r="K13" s="12">
        <v>9.9</v>
      </c>
      <c r="M13" s="14">
        <v>10</v>
      </c>
    </row>
    <row r="14" spans="10:16" x14ac:dyDescent="0.2">
      <c r="J14" s="12">
        <v>5.5</v>
      </c>
      <c r="K14" s="12">
        <v>11</v>
      </c>
      <c r="M14" s="14">
        <v>11</v>
      </c>
    </row>
    <row r="15" spans="10:16" x14ac:dyDescent="0.2">
      <c r="M15" s="14">
        <v>12</v>
      </c>
    </row>
    <row r="16" spans="10:16" x14ac:dyDescent="0.2">
      <c r="M16" s="14">
        <v>13</v>
      </c>
    </row>
    <row r="17" spans="13:13" x14ac:dyDescent="0.2">
      <c r="M17" s="14">
        <v>14</v>
      </c>
    </row>
    <row r="18" spans="13:13" x14ac:dyDescent="0.2">
      <c r="M18" s="14">
        <v>15</v>
      </c>
    </row>
    <row r="19" spans="13:13" x14ac:dyDescent="0.2">
      <c r="M19" s="14">
        <v>16</v>
      </c>
    </row>
    <row r="20" spans="13:13" x14ac:dyDescent="0.2">
      <c r="M20" s="14">
        <v>17</v>
      </c>
    </row>
    <row r="21" spans="13:13" x14ac:dyDescent="0.2">
      <c r="M21" s="14">
        <v>18</v>
      </c>
    </row>
    <row r="22" spans="13:13" x14ac:dyDescent="0.2">
      <c r="M22" s="14">
        <v>19</v>
      </c>
    </row>
    <row r="23" spans="13:13" x14ac:dyDescent="0.2">
      <c r="M23" s="14">
        <v>20</v>
      </c>
    </row>
    <row r="24" spans="13:13" x14ac:dyDescent="0.2">
      <c r="M24" s="14">
        <v>21</v>
      </c>
    </row>
    <row r="25" spans="13:13" x14ac:dyDescent="0.2">
      <c r="M25" s="14">
        <v>22</v>
      </c>
    </row>
    <row r="26" spans="13:13" x14ac:dyDescent="0.2">
      <c r="M26" s="14">
        <v>23</v>
      </c>
    </row>
    <row r="27" spans="13:13" x14ac:dyDescent="0.2">
      <c r="M27" s="14">
        <v>24</v>
      </c>
    </row>
    <row r="28" spans="13:13" x14ac:dyDescent="0.2">
      <c r="M28" s="14">
        <v>25</v>
      </c>
    </row>
    <row r="29" spans="13:13" x14ac:dyDescent="0.2">
      <c r="M29" s="14">
        <v>26</v>
      </c>
    </row>
    <row r="30" spans="13:13" x14ac:dyDescent="0.2">
      <c r="M30" s="14">
        <v>27</v>
      </c>
    </row>
    <row r="31" spans="13:13" x14ac:dyDescent="0.2">
      <c r="M31" s="14">
        <v>28</v>
      </c>
    </row>
    <row r="32" spans="13:13" x14ac:dyDescent="0.2">
      <c r="M32" s="14">
        <v>29</v>
      </c>
    </row>
    <row r="33" spans="13:13" x14ac:dyDescent="0.2">
      <c r="M33" s="14">
        <v>30</v>
      </c>
    </row>
    <row r="34" spans="13:13" x14ac:dyDescent="0.2">
      <c r="M34" s="14">
        <v>31</v>
      </c>
    </row>
    <row r="35" spans="13:13" x14ac:dyDescent="0.2">
      <c r="M35" s="14">
        <v>32</v>
      </c>
    </row>
    <row r="36" spans="13:13" x14ac:dyDescent="0.2">
      <c r="M36" s="14">
        <v>33</v>
      </c>
    </row>
    <row r="37" spans="13:13" x14ac:dyDescent="0.2">
      <c r="M37" s="14">
        <v>34</v>
      </c>
    </row>
    <row r="38" spans="13:13" x14ac:dyDescent="0.2">
      <c r="M38" s="14">
        <v>35</v>
      </c>
    </row>
    <row r="39" spans="13:13" x14ac:dyDescent="0.2">
      <c r="M39" s="14">
        <v>36</v>
      </c>
    </row>
    <row r="40" spans="13:13" x14ac:dyDescent="0.2">
      <c r="M40" s="14">
        <v>37</v>
      </c>
    </row>
    <row r="41" spans="13:13" x14ac:dyDescent="0.2">
      <c r="M41" s="14">
        <v>38</v>
      </c>
    </row>
    <row r="42" spans="13:13" x14ac:dyDescent="0.2">
      <c r="M42" s="14">
        <v>39</v>
      </c>
    </row>
    <row r="43" spans="13:13" x14ac:dyDescent="0.2">
      <c r="M43" s="14">
        <v>40</v>
      </c>
    </row>
    <row r="44" spans="13:13" x14ac:dyDescent="0.2">
      <c r="M44" s="14">
        <v>41</v>
      </c>
    </row>
    <row r="45" spans="13:13" x14ac:dyDescent="0.2">
      <c r="M45" s="14">
        <v>42</v>
      </c>
    </row>
    <row r="46" spans="13:13" x14ac:dyDescent="0.2">
      <c r="M46" s="14">
        <v>43</v>
      </c>
    </row>
    <row r="47" spans="13:13" x14ac:dyDescent="0.2">
      <c r="M47" s="14">
        <v>44</v>
      </c>
    </row>
    <row r="48" spans="13:13" x14ac:dyDescent="0.2">
      <c r="M48" s="14">
        <v>45</v>
      </c>
    </row>
    <row r="49" spans="13:13" x14ac:dyDescent="0.2">
      <c r="M49" s="14">
        <v>46</v>
      </c>
    </row>
    <row r="50" spans="13:13" x14ac:dyDescent="0.2">
      <c r="M50" s="14">
        <v>47</v>
      </c>
    </row>
    <row r="51" spans="13:13" x14ac:dyDescent="0.2">
      <c r="M51" s="14">
        <v>48</v>
      </c>
    </row>
    <row r="52" spans="13:13" x14ac:dyDescent="0.2">
      <c r="M52" s="14">
        <v>49</v>
      </c>
    </row>
    <row r="53" spans="13:13" x14ac:dyDescent="0.2">
      <c r="M53" s="14">
        <v>50</v>
      </c>
    </row>
    <row r="54" spans="13:13" x14ac:dyDescent="0.2">
      <c r="M54" s="14">
        <v>51</v>
      </c>
    </row>
    <row r="55" spans="13:13" x14ac:dyDescent="0.2">
      <c r="M55" s="14">
        <v>52</v>
      </c>
    </row>
    <row r="56" spans="13:13" x14ac:dyDescent="0.2">
      <c r="M56" s="14">
        <v>53</v>
      </c>
    </row>
    <row r="57" spans="13:13" x14ac:dyDescent="0.2">
      <c r="M57" s="14">
        <v>54</v>
      </c>
    </row>
    <row r="58" spans="13:13" x14ac:dyDescent="0.2">
      <c r="M58" s="14">
        <v>55</v>
      </c>
    </row>
    <row r="59" spans="13:13" x14ac:dyDescent="0.2">
      <c r="M59" s="14">
        <v>56</v>
      </c>
    </row>
    <row r="60" spans="13:13" x14ac:dyDescent="0.2">
      <c r="M60" s="14">
        <v>57</v>
      </c>
    </row>
    <row r="61" spans="13:13" x14ac:dyDescent="0.2">
      <c r="M61" s="14">
        <v>58</v>
      </c>
    </row>
    <row r="62" spans="13:13" x14ac:dyDescent="0.2">
      <c r="M62" s="14">
        <v>59</v>
      </c>
    </row>
    <row r="63" spans="13:13" x14ac:dyDescent="0.2">
      <c r="M63" s="14">
        <v>60</v>
      </c>
    </row>
    <row r="64" spans="13:13" x14ac:dyDescent="0.2">
      <c r="M64" s="14">
        <v>61</v>
      </c>
    </row>
    <row r="65" spans="13:13" x14ac:dyDescent="0.2">
      <c r="M65" s="14">
        <v>62</v>
      </c>
    </row>
    <row r="66" spans="13:13" x14ac:dyDescent="0.2">
      <c r="M66" s="14">
        <v>63</v>
      </c>
    </row>
    <row r="67" spans="13:13" x14ac:dyDescent="0.2">
      <c r="M67" s="14">
        <v>64</v>
      </c>
    </row>
    <row r="68" spans="13:13" x14ac:dyDescent="0.2">
      <c r="M68" s="14">
        <v>65</v>
      </c>
    </row>
    <row r="69" spans="13:13" x14ac:dyDescent="0.2">
      <c r="M69" s="14">
        <v>66</v>
      </c>
    </row>
    <row r="70" spans="13:13" x14ac:dyDescent="0.2">
      <c r="M70" s="14">
        <v>67</v>
      </c>
    </row>
    <row r="71" spans="13:13" x14ac:dyDescent="0.2">
      <c r="M71" s="14">
        <v>68</v>
      </c>
    </row>
    <row r="72" spans="13:13" x14ac:dyDescent="0.2">
      <c r="M72" s="14">
        <v>69</v>
      </c>
    </row>
    <row r="73" spans="13:13" x14ac:dyDescent="0.2">
      <c r="M73" s="14">
        <v>70</v>
      </c>
    </row>
    <row r="74" spans="13:13" x14ac:dyDescent="0.2">
      <c r="M74" s="14">
        <v>71</v>
      </c>
    </row>
    <row r="75" spans="13:13" x14ac:dyDescent="0.2">
      <c r="M75" s="14">
        <v>72</v>
      </c>
    </row>
    <row r="76" spans="13:13" x14ac:dyDescent="0.2">
      <c r="M76" s="14">
        <v>73</v>
      </c>
    </row>
    <row r="77" spans="13:13" x14ac:dyDescent="0.2">
      <c r="M77" s="14">
        <v>74</v>
      </c>
    </row>
    <row r="78" spans="13:13" x14ac:dyDescent="0.2">
      <c r="M78" s="14">
        <v>75</v>
      </c>
    </row>
    <row r="79" spans="13:13" x14ac:dyDescent="0.2">
      <c r="M79" s="14">
        <v>76</v>
      </c>
    </row>
    <row r="80" spans="13:13" x14ac:dyDescent="0.2">
      <c r="M80" s="14">
        <v>77</v>
      </c>
    </row>
    <row r="81" spans="13:13" x14ac:dyDescent="0.2">
      <c r="M81" s="14">
        <v>78</v>
      </c>
    </row>
    <row r="82" spans="13:13" x14ac:dyDescent="0.2">
      <c r="M82" s="14">
        <v>79</v>
      </c>
    </row>
    <row r="83" spans="13:13" x14ac:dyDescent="0.2">
      <c r="M83" s="14">
        <v>80</v>
      </c>
    </row>
    <row r="84" spans="13:13" x14ac:dyDescent="0.2">
      <c r="M84" s="14">
        <v>81</v>
      </c>
    </row>
    <row r="85" spans="13:13" x14ac:dyDescent="0.2">
      <c r="M85" s="14">
        <v>82</v>
      </c>
    </row>
    <row r="86" spans="13:13" x14ac:dyDescent="0.2">
      <c r="M86" s="14">
        <v>83</v>
      </c>
    </row>
    <row r="87" spans="13:13" x14ac:dyDescent="0.2">
      <c r="M87" s="14">
        <v>84</v>
      </c>
    </row>
    <row r="88" spans="13:13" x14ac:dyDescent="0.2">
      <c r="M88" s="14">
        <v>85</v>
      </c>
    </row>
    <row r="89" spans="13:13" x14ac:dyDescent="0.2">
      <c r="M89" s="14">
        <v>86</v>
      </c>
    </row>
    <row r="90" spans="13:13" x14ac:dyDescent="0.2">
      <c r="M90" s="14">
        <v>87</v>
      </c>
    </row>
    <row r="91" spans="13:13" x14ac:dyDescent="0.2">
      <c r="M91" s="14">
        <v>88</v>
      </c>
    </row>
    <row r="92" spans="13:13" x14ac:dyDescent="0.2">
      <c r="M92" s="14">
        <v>89</v>
      </c>
    </row>
    <row r="93" spans="13:13" x14ac:dyDescent="0.2">
      <c r="M93" s="14">
        <v>90</v>
      </c>
    </row>
    <row r="94" spans="13:13" x14ac:dyDescent="0.2">
      <c r="M94" s="14">
        <v>91</v>
      </c>
    </row>
    <row r="95" spans="13:13" x14ac:dyDescent="0.2">
      <c r="M95" s="14">
        <v>92</v>
      </c>
    </row>
    <row r="96" spans="13:13" x14ac:dyDescent="0.2">
      <c r="M96" s="14">
        <v>93</v>
      </c>
    </row>
    <row r="97" spans="13:13" x14ac:dyDescent="0.2">
      <c r="M97" s="14">
        <v>94</v>
      </c>
    </row>
    <row r="98" spans="13:13" x14ac:dyDescent="0.2">
      <c r="M98" s="14">
        <v>95</v>
      </c>
    </row>
    <row r="99" spans="13:13" x14ac:dyDescent="0.2">
      <c r="M99" s="14">
        <v>96</v>
      </c>
    </row>
    <row r="100" spans="13:13" x14ac:dyDescent="0.2">
      <c r="M100" s="14">
        <v>97</v>
      </c>
    </row>
    <row r="101" spans="13:13" x14ac:dyDescent="0.2">
      <c r="M101" s="14">
        <v>98</v>
      </c>
    </row>
    <row r="102" spans="13:13" x14ac:dyDescent="0.2">
      <c r="M102" s="14">
        <v>99</v>
      </c>
    </row>
    <row r="103" spans="13:13" x14ac:dyDescent="0.2">
      <c r="M103" s="14">
        <v>100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M24"/>
  <sheetViews>
    <sheetView topLeftCell="B1" zoomScale="120" zoomScaleNormal="120" workbookViewId="0">
      <selection activeCell="J21" sqref="J21"/>
    </sheetView>
  </sheetViews>
  <sheetFormatPr baseColWidth="10" defaultRowHeight="16" x14ac:dyDescent="0.2"/>
  <cols>
    <col min="9" max="9" width="22.6640625" customWidth="1"/>
    <col min="12" max="12" width="10.83203125" customWidth="1"/>
  </cols>
  <sheetData>
    <row r="1" spans="9:13" x14ac:dyDescent="0.2">
      <c r="I1" s="16" t="s">
        <v>25</v>
      </c>
    </row>
    <row r="3" spans="9:13" ht="44" customHeight="1" x14ac:dyDescent="0.2">
      <c r="I3" s="34" t="s">
        <v>15</v>
      </c>
      <c r="J3" s="35"/>
      <c r="K3" s="35"/>
      <c r="L3" s="35"/>
      <c r="M3" s="36"/>
    </row>
    <row r="4" spans="9:13" ht="28" customHeight="1" x14ac:dyDescent="0.2">
      <c r="I4" s="9"/>
      <c r="J4" s="10" t="s">
        <v>5</v>
      </c>
      <c r="K4" s="10" t="s">
        <v>6</v>
      </c>
      <c r="L4" s="10" t="s">
        <v>7</v>
      </c>
      <c r="M4" s="10" t="s">
        <v>8</v>
      </c>
    </row>
    <row r="5" spans="9:13" x14ac:dyDescent="0.2">
      <c r="I5" s="4" t="s">
        <v>0</v>
      </c>
      <c r="J5" s="1"/>
      <c r="K5" s="1"/>
      <c r="L5" s="1"/>
      <c r="M5" s="1"/>
    </row>
    <row r="6" spans="9:13" x14ac:dyDescent="0.2">
      <c r="I6" s="5" t="s">
        <v>1</v>
      </c>
      <c r="J6" s="2">
        <v>70000</v>
      </c>
      <c r="K6" s="2">
        <f>J6*1.03</f>
        <v>72100</v>
      </c>
      <c r="L6" s="2">
        <f t="shared" ref="L6" si="0">K6*1.03</f>
        <v>74263</v>
      </c>
      <c r="M6" s="19">
        <f>SUM(J6:L6)</f>
        <v>216363</v>
      </c>
    </row>
    <row r="7" spans="9:13" x14ac:dyDescent="0.2">
      <c r="I7" s="5" t="s">
        <v>2</v>
      </c>
      <c r="J7" s="2">
        <f>J6*0.4</f>
        <v>28000</v>
      </c>
      <c r="K7" s="2">
        <f t="shared" ref="K7:M7" si="1">K6*0.4</f>
        <v>28840</v>
      </c>
      <c r="L7" s="2">
        <f t="shared" si="1"/>
        <v>29705.200000000001</v>
      </c>
      <c r="M7" s="19">
        <f t="shared" si="1"/>
        <v>86545.200000000012</v>
      </c>
    </row>
    <row r="8" spans="9:13" x14ac:dyDescent="0.2">
      <c r="I8" s="6"/>
      <c r="J8" s="2"/>
      <c r="K8" s="2"/>
      <c r="L8" s="2"/>
      <c r="M8" s="19"/>
    </row>
    <row r="9" spans="9:13" x14ac:dyDescent="0.2">
      <c r="I9" s="4" t="s">
        <v>3</v>
      </c>
      <c r="J9" s="2">
        <v>30000</v>
      </c>
      <c r="K9" s="2">
        <f>J9*1.03</f>
        <v>30900</v>
      </c>
      <c r="L9" s="2">
        <f t="shared" ref="L9" si="2">K9*1.03</f>
        <v>31827</v>
      </c>
      <c r="M9" s="19">
        <f>SUM(J9:L9)</f>
        <v>92727</v>
      </c>
    </row>
    <row r="10" spans="9:13" x14ac:dyDescent="0.2">
      <c r="I10" s="6"/>
      <c r="J10" s="2"/>
      <c r="K10" s="2"/>
      <c r="L10" s="2"/>
      <c r="M10" s="19"/>
    </row>
    <row r="11" spans="9:13" x14ac:dyDescent="0.2">
      <c r="I11" s="4" t="s">
        <v>4</v>
      </c>
      <c r="J11" s="2">
        <v>15000</v>
      </c>
      <c r="K11" s="2">
        <f>J11*1.03</f>
        <v>15450</v>
      </c>
      <c r="L11" s="2">
        <f>K11*1.03</f>
        <v>15913.5</v>
      </c>
      <c r="M11" s="19">
        <f>L11*1.03</f>
        <v>16390.904999999999</v>
      </c>
    </row>
    <row r="12" spans="9:13" x14ac:dyDescent="0.2">
      <c r="I12" s="5" t="s">
        <v>9</v>
      </c>
      <c r="J12" s="2"/>
      <c r="K12" s="2"/>
      <c r="L12" s="2"/>
      <c r="M12" s="19"/>
    </row>
    <row r="13" spans="9:13" x14ac:dyDescent="0.2">
      <c r="I13" s="6"/>
      <c r="J13" s="2"/>
      <c r="K13" s="2"/>
      <c r="L13" s="2"/>
      <c r="M13" s="19"/>
    </row>
    <row r="14" spans="9:13" x14ac:dyDescent="0.2">
      <c r="I14" s="4" t="s">
        <v>10</v>
      </c>
      <c r="J14" s="2">
        <v>4000</v>
      </c>
      <c r="K14" s="2">
        <v>4000</v>
      </c>
      <c r="L14" s="2">
        <v>4000</v>
      </c>
      <c r="M14" s="19">
        <v>4000</v>
      </c>
    </row>
    <row r="15" spans="9:13" x14ac:dyDescent="0.2">
      <c r="I15" s="6"/>
      <c r="J15" s="2"/>
      <c r="K15" s="2"/>
      <c r="L15" s="2"/>
      <c r="M15" s="19"/>
    </row>
    <row r="16" spans="9:13" x14ac:dyDescent="0.2">
      <c r="I16" s="4" t="s">
        <v>11</v>
      </c>
      <c r="J16" s="2">
        <v>5000</v>
      </c>
      <c r="K16" s="2">
        <v>5000</v>
      </c>
      <c r="L16" s="2">
        <v>5000</v>
      </c>
      <c r="M16" s="19">
        <v>5000</v>
      </c>
    </row>
    <row r="17" spans="9:13" x14ac:dyDescent="0.2">
      <c r="I17" s="6"/>
      <c r="J17" s="2"/>
      <c r="K17" s="2"/>
      <c r="L17" s="2"/>
      <c r="M17" s="19"/>
    </row>
    <row r="18" spans="9:13" x14ac:dyDescent="0.2">
      <c r="I18" s="4" t="s">
        <v>12</v>
      </c>
      <c r="J18" s="2">
        <f>0.5*SUM(J6:J17)</f>
        <v>76000</v>
      </c>
      <c r="K18" s="2">
        <f t="shared" ref="K18:M18" si="3">0.5*SUM(K6:K17)</f>
        <v>78145</v>
      </c>
      <c r="L18" s="2">
        <f t="shared" si="3"/>
        <v>80354.350000000006</v>
      </c>
      <c r="M18" s="19">
        <f t="shared" si="3"/>
        <v>210513.05249999999</v>
      </c>
    </row>
    <row r="19" spans="9:13" x14ac:dyDescent="0.2">
      <c r="I19" s="7" t="s">
        <v>13</v>
      </c>
      <c r="J19" s="3"/>
      <c r="K19" s="3"/>
      <c r="L19" s="3"/>
      <c r="M19" s="20"/>
    </row>
    <row r="20" spans="9:13" x14ac:dyDescent="0.2">
      <c r="I20" s="6"/>
      <c r="J20" s="2"/>
      <c r="K20" s="2"/>
      <c r="L20" s="2"/>
      <c r="M20" s="21"/>
    </row>
    <row r="21" spans="9:13" x14ac:dyDescent="0.2">
      <c r="I21" s="8" t="s">
        <v>14</v>
      </c>
      <c r="J21" s="18">
        <f>SUM(J6:J19)</f>
        <v>228000</v>
      </c>
      <c r="K21" s="18">
        <f t="shared" ref="K21:M21" si="4">SUM(K6:K19)</f>
        <v>234435</v>
      </c>
      <c r="L21" s="18">
        <f t="shared" si="4"/>
        <v>241063.05000000002</v>
      </c>
      <c r="M21" s="18">
        <f t="shared" si="4"/>
        <v>631539.15749999997</v>
      </c>
    </row>
    <row r="24" spans="9:13" x14ac:dyDescent="0.2">
      <c r="I24" s="16" t="s">
        <v>26</v>
      </c>
      <c r="J24" s="17"/>
      <c r="K24" s="17"/>
    </row>
  </sheetData>
  <mergeCells count="1">
    <mergeCell ref="I3:M3"/>
  </mergeCells>
  <pageMargins left="0.75" right="0.75" top="1" bottom="1" header="0.5" footer="0.5"/>
  <pageSetup orientation="portrait" horizontalDpi="4294967292" verticalDpi="4294967292"/>
  <ignoredErrors>
    <ignoredError sqref="I19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T52"/>
  <sheetViews>
    <sheetView zoomScale="150" zoomScaleNormal="150" workbookViewId="0">
      <selection activeCell="B26" sqref="B26"/>
    </sheetView>
  </sheetViews>
  <sheetFormatPr baseColWidth="10" defaultRowHeight="16" x14ac:dyDescent="0.2"/>
  <cols>
    <col min="15" max="15" width="5.83203125" customWidth="1"/>
  </cols>
  <sheetData>
    <row r="3" spans="10:20" x14ac:dyDescent="0.2">
      <c r="J3" s="22"/>
      <c r="K3" s="23"/>
      <c r="L3" s="23"/>
      <c r="M3" s="23"/>
      <c r="N3" s="23"/>
      <c r="P3" s="24"/>
      <c r="Q3" s="24"/>
      <c r="R3" s="24"/>
      <c r="S3" s="24"/>
      <c r="T3" s="24"/>
    </row>
    <row r="4" spans="10:20" x14ac:dyDescent="0.2">
      <c r="J4" s="23"/>
      <c r="K4" s="23"/>
      <c r="L4" s="23"/>
      <c r="M4" s="23"/>
      <c r="N4" s="23"/>
      <c r="P4" s="24"/>
      <c r="Q4" s="24"/>
      <c r="R4" s="24"/>
      <c r="S4" s="24"/>
      <c r="T4" s="24"/>
    </row>
    <row r="5" spans="10:20" x14ac:dyDescent="0.2">
      <c r="J5" s="23"/>
      <c r="K5" s="23"/>
      <c r="L5" s="23"/>
      <c r="M5" s="23"/>
      <c r="N5" s="23"/>
      <c r="P5" s="24"/>
      <c r="Q5" s="24"/>
      <c r="R5" s="24"/>
      <c r="S5" s="24"/>
      <c r="T5" s="24"/>
    </row>
    <row r="6" spans="10:20" x14ac:dyDescent="0.2">
      <c r="J6" s="23"/>
      <c r="K6" s="23"/>
      <c r="L6" s="23"/>
      <c r="M6" s="23"/>
      <c r="N6" s="23"/>
      <c r="P6" s="24"/>
      <c r="Q6" s="24"/>
      <c r="R6" s="24"/>
      <c r="S6" s="24"/>
      <c r="T6" s="24"/>
    </row>
    <row r="7" spans="10:20" x14ac:dyDescent="0.2">
      <c r="J7" s="23"/>
      <c r="K7" s="23"/>
      <c r="L7" s="23"/>
      <c r="M7" s="23"/>
      <c r="N7" s="23"/>
      <c r="P7" s="24"/>
      <c r="Q7" s="24"/>
      <c r="R7" s="24"/>
      <c r="S7" s="24"/>
      <c r="T7" s="24"/>
    </row>
    <row r="8" spans="10:20" x14ac:dyDescent="0.2">
      <c r="J8" s="23"/>
      <c r="K8" s="23"/>
      <c r="L8" s="23"/>
      <c r="M8" s="23"/>
      <c r="N8" s="23"/>
      <c r="P8" s="24"/>
      <c r="Q8" s="24"/>
      <c r="R8" s="24"/>
      <c r="S8" s="24"/>
      <c r="T8" s="24"/>
    </row>
    <row r="9" spans="10:20" x14ac:dyDescent="0.2">
      <c r="J9" s="23"/>
      <c r="K9" s="23"/>
      <c r="L9" s="23"/>
      <c r="M9" s="23"/>
      <c r="N9" s="23"/>
      <c r="P9" s="24"/>
      <c r="Q9" s="24"/>
      <c r="R9" s="24"/>
      <c r="S9" s="24"/>
      <c r="T9" s="24"/>
    </row>
    <row r="10" spans="10:20" x14ac:dyDescent="0.2">
      <c r="J10" s="23"/>
      <c r="K10" s="23"/>
      <c r="L10" s="23"/>
      <c r="M10" s="23"/>
      <c r="N10" s="23"/>
      <c r="P10" s="24"/>
      <c r="Q10" s="24"/>
      <c r="R10" s="24"/>
      <c r="S10" s="24"/>
      <c r="T10" s="24"/>
    </row>
    <row r="11" spans="10:20" x14ac:dyDescent="0.2">
      <c r="J11" s="23"/>
      <c r="K11" s="23"/>
      <c r="L11" s="23"/>
      <c r="M11" s="23"/>
      <c r="N11" s="23"/>
      <c r="P11" s="24"/>
      <c r="Q11" s="24"/>
      <c r="R11" s="24"/>
      <c r="S11" s="24"/>
      <c r="T11" s="24"/>
    </row>
    <row r="12" spans="10:20" x14ac:dyDescent="0.2">
      <c r="J12" s="23"/>
      <c r="K12" s="23"/>
      <c r="L12" s="23"/>
      <c r="M12" s="23"/>
      <c r="N12" s="23"/>
      <c r="P12" s="24"/>
      <c r="Q12" s="24"/>
      <c r="R12" s="24"/>
      <c r="S12" s="24"/>
      <c r="T12" s="24"/>
    </row>
    <row r="13" spans="10:20" x14ac:dyDescent="0.2">
      <c r="J13" s="23"/>
      <c r="K13" s="23"/>
      <c r="L13" s="23"/>
      <c r="M13" s="23"/>
      <c r="N13" s="23"/>
      <c r="P13" s="24"/>
      <c r="Q13" s="24"/>
      <c r="R13" s="24"/>
      <c r="S13" s="24"/>
      <c r="T13" s="24"/>
    </row>
    <row r="14" spans="10:20" x14ac:dyDescent="0.2">
      <c r="J14" s="23"/>
      <c r="K14" s="23"/>
      <c r="L14" s="23"/>
      <c r="M14" s="23"/>
      <c r="N14" s="23"/>
      <c r="P14" s="24"/>
      <c r="Q14" s="24"/>
      <c r="R14" s="24"/>
      <c r="S14" s="24"/>
      <c r="T14" s="24"/>
    </row>
    <row r="15" spans="10:20" x14ac:dyDescent="0.2">
      <c r="J15" s="23"/>
      <c r="K15" s="23"/>
      <c r="L15" s="23"/>
      <c r="M15" s="23"/>
      <c r="N15" s="23"/>
      <c r="P15" s="24"/>
      <c r="Q15" s="24"/>
      <c r="R15" s="24"/>
      <c r="S15" s="24"/>
      <c r="T15" s="24"/>
    </row>
    <row r="16" spans="10:20" x14ac:dyDescent="0.2">
      <c r="J16" s="22"/>
      <c r="K16" s="22"/>
      <c r="L16" s="23"/>
      <c r="M16" s="23"/>
      <c r="N16" s="23"/>
      <c r="P16" s="24"/>
      <c r="Q16" s="24"/>
      <c r="R16" s="24"/>
      <c r="S16" s="24"/>
      <c r="T16" s="24"/>
    </row>
    <row r="17" spans="1:20" x14ac:dyDescent="0.2">
      <c r="J17" s="22"/>
      <c r="K17" s="22"/>
      <c r="L17" s="23"/>
      <c r="M17" s="23"/>
      <c r="N17" s="23"/>
      <c r="P17" s="24"/>
      <c r="Q17" s="24"/>
      <c r="R17" s="24"/>
      <c r="S17" s="24"/>
      <c r="T17" s="24"/>
    </row>
    <row r="18" spans="1:20" x14ac:dyDescent="0.2">
      <c r="J18" s="22"/>
      <c r="K18" s="22"/>
      <c r="L18" s="23"/>
      <c r="M18" s="23"/>
      <c r="N18" s="23"/>
      <c r="P18" s="24"/>
      <c r="Q18" s="24"/>
      <c r="R18" s="24"/>
      <c r="S18" s="24"/>
      <c r="T18" s="24"/>
    </row>
    <row r="19" spans="1:20" x14ac:dyDescent="0.2">
      <c r="J19" s="22"/>
      <c r="K19" s="22"/>
      <c r="L19" s="23"/>
      <c r="M19" s="23"/>
      <c r="N19" s="23"/>
      <c r="P19" s="24"/>
      <c r="Q19" s="24"/>
      <c r="R19" s="24"/>
      <c r="S19" s="24"/>
      <c r="T19" s="24"/>
    </row>
    <row r="20" spans="1:20" x14ac:dyDescent="0.2">
      <c r="J20" s="22"/>
      <c r="K20" s="22"/>
      <c r="L20" s="22"/>
      <c r="M20" s="22"/>
      <c r="N20" s="23"/>
      <c r="P20" s="24"/>
      <c r="Q20" s="24"/>
      <c r="R20" s="24"/>
      <c r="S20" s="24"/>
      <c r="T20" s="24"/>
    </row>
    <row r="21" spans="1:20" x14ac:dyDescent="0.2">
      <c r="J21" s="23"/>
      <c r="K21" s="23"/>
      <c r="L21" s="23"/>
      <c r="M21" s="23"/>
      <c r="N21" s="23"/>
      <c r="P21" s="24"/>
      <c r="Q21" s="24"/>
      <c r="R21" s="24"/>
      <c r="S21" s="24"/>
      <c r="T21" s="24"/>
    </row>
    <row r="22" spans="1:20" x14ac:dyDescent="0.2">
      <c r="J22" s="23"/>
      <c r="K22" s="23"/>
      <c r="L22" s="23"/>
      <c r="M22" s="23"/>
      <c r="N22" s="23"/>
      <c r="P22" s="24"/>
      <c r="Q22" s="24"/>
      <c r="R22" s="24"/>
      <c r="S22" s="24"/>
      <c r="T22" s="24"/>
    </row>
    <row r="23" spans="1:20" x14ac:dyDescent="0.2">
      <c r="A23" t="s">
        <v>89</v>
      </c>
      <c r="B23">
        <v>1</v>
      </c>
      <c r="J23" s="23"/>
      <c r="K23" s="23"/>
      <c r="L23" s="23"/>
      <c r="M23" s="23"/>
      <c r="N23" s="23"/>
      <c r="P23" s="24"/>
      <c r="Q23" s="24"/>
      <c r="R23" s="24"/>
      <c r="S23" s="24"/>
      <c r="T23" s="24"/>
    </row>
    <row r="24" spans="1:20" x14ac:dyDescent="0.2">
      <c r="A24" t="s">
        <v>90</v>
      </c>
      <c r="B24">
        <v>8.3140000000000001</v>
      </c>
      <c r="C24">
        <f>100*8.314*298/1</f>
        <v>247757.19999999998</v>
      </c>
      <c r="D24" t="s">
        <v>88</v>
      </c>
      <c r="E24">
        <f>B24^2</f>
        <v>69.122596000000001</v>
      </c>
      <c r="J24" s="23"/>
      <c r="K24" s="23"/>
      <c r="L24" s="23"/>
      <c r="M24" s="23"/>
      <c r="N24" s="23"/>
    </row>
    <row r="25" spans="1:20" x14ac:dyDescent="0.2">
      <c r="A25" t="s">
        <v>91</v>
      </c>
      <c r="B25">
        <v>298</v>
      </c>
      <c r="J25" s="23"/>
      <c r="K25" s="23"/>
      <c r="L25" s="23"/>
      <c r="M25" s="23"/>
      <c r="N25" s="23"/>
    </row>
    <row r="26" spans="1:20" x14ac:dyDescent="0.2">
      <c r="A26" t="s">
        <v>92</v>
      </c>
      <c r="B26" s="42">
        <f>B23*B24*B25/1</f>
        <v>2477.5720000000001</v>
      </c>
      <c r="J26" s="23"/>
      <c r="K26" s="23"/>
      <c r="L26" s="23"/>
      <c r="M26" s="23"/>
      <c r="N26" s="23"/>
    </row>
    <row r="27" spans="1:20" x14ac:dyDescent="0.2">
      <c r="J27" s="23"/>
      <c r="K27" s="23"/>
      <c r="L27" s="23"/>
      <c r="M27" s="23"/>
      <c r="N27" s="23"/>
    </row>
    <row r="28" spans="1:20" x14ac:dyDescent="0.2">
      <c r="J28" s="23"/>
      <c r="K28" s="23"/>
      <c r="L28" s="23"/>
      <c r="M28" s="23"/>
      <c r="N28" s="23"/>
    </row>
    <row r="29" spans="1:20" x14ac:dyDescent="0.2">
      <c r="J29" s="23"/>
      <c r="K29" s="23"/>
      <c r="L29" s="23"/>
      <c r="M29" s="23"/>
      <c r="N29" s="23"/>
    </row>
    <row r="30" spans="1:20" x14ac:dyDescent="0.2">
      <c r="J30" s="23"/>
      <c r="K30" s="23"/>
      <c r="L30" s="23"/>
      <c r="M30" s="23"/>
      <c r="N30" s="23"/>
    </row>
    <row r="31" spans="1:20" x14ac:dyDescent="0.2">
      <c r="J31" s="23"/>
      <c r="K31" s="23"/>
      <c r="L31" s="23"/>
      <c r="M31" s="23"/>
      <c r="N31" s="23"/>
    </row>
    <row r="32" spans="1:20" x14ac:dyDescent="0.2">
      <c r="J32" s="23"/>
      <c r="K32" s="23"/>
      <c r="L32" s="23"/>
      <c r="M32" s="23"/>
      <c r="N32" s="23"/>
    </row>
    <row r="33" spans="10:14" x14ac:dyDescent="0.2">
      <c r="J33" s="23"/>
      <c r="K33" s="23"/>
      <c r="L33" s="23"/>
      <c r="M33" s="23"/>
      <c r="N33" s="23"/>
    </row>
    <row r="34" spans="10:14" x14ac:dyDescent="0.2">
      <c r="J34" s="23"/>
      <c r="K34" s="23"/>
      <c r="L34" s="23"/>
      <c r="M34" s="23"/>
      <c r="N34" s="23"/>
    </row>
    <row r="37" spans="10:14" x14ac:dyDescent="0.2">
      <c r="J37" s="27"/>
      <c r="K37" s="27"/>
    </row>
    <row r="38" spans="10:14" x14ac:dyDescent="0.2">
      <c r="J38" s="27"/>
      <c r="K38" s="27"/>
    </row>
    <row r="39" spans="10:14" x14ac:dyDescent="0.2">
      <c r="J39" s="27"/>
      <c r="K39" s="27"/>
    </row>
    <row r="40" spans="10:14" x14ac:dyDescent="0.2">
      <c r="J40" s="27"/>
      <c r="K40" s="27"/>
    </row>
    <row r="41" spans="10:14" x14ac:dyDescent="0.2">
      <c r="J41" s="27"/>
      <c r="K41" s="27"/>
      <c r="L41" s="27"/>
      <c r="M41" s="27"/>
    </row>
    <row r="44" spans="10:14" x14ac:dyDescent="0.2">
      <c r="J44" s="27"/>
    </row>
    <row r="45" spans="10:14" x14ac:dyDescent="0.2">
      <c r="J45" s="27"/>
      <c r="K45" s="27"/>
    </row>
    <row r="46" spans="10:14" x14ac:dyDescent="0.2">
      <c r="J46" s="27"/>
      <c r="K46" s="27"/>
    </row>
    <row r="47" spans="10:14" x14ac:dyDescent="0.2">
      <c r="J47" s="27"/>
      <c r="K47" s="27"/>
    </row>
    <row r="48" spans="10:14" x14ac:dyDescent="0.2">
      <c r="J48" s="27"/>
      <c r="K48" s="27"/>
    </row>
    <row r="49" spans="10:14" x14ac:dyDescent="0.2">
      <c r="J49" s="27"/>
      <c r="K49" s="27"/>
      <c r="M49" s="33"/>
    </row>
    <row r="50" spans="10:14" x14ac:dyDescent="0.2">
      <c r="J50" s="27"/>
      <c r="K50" s="27"/>
      <c r="L50" s="27"/>
      <c r="M50" s="27"/>
    </row>
    <row r="51" spans="10:14" x14ac:dyDescent="0.2">
      <c r="J51" s="27"/>
      <c r="K51" s="27"/>
      <c r="L51" s="27"/>
      <c r="M51" s="27"/>
    </row>
    <row r="52" spans="10:14" x14ac:dyDescent="0.2">
      <c r="J52" s="26"/>
      <c r="K52" s="26"/>
      <c r="L52" s="26"/>
      <c r="M52" s="26"/>
      <c r="N52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0"/>
  <sheetViews>
    <sheetView zoomScale="125" zoomScaleNormal="150" zoomScalePageLayoutView="150" workbookViewId="0">
      <selection activeCell="H29" sqref="H29"/>
    </sheetView>
  </sheetViews>
  <sheetFormatPr baseColWidth="10" defaultRowHeight="16" x14ac:dyDescent="0.2"/>
  <cols>
    <col min="1" max="1" width="37.1640625" bestFit="1" customWidth="1"/>
    <col min="7" max="7" width="10" customWidth="1"/>
    <col min="8" max="8" width="13.6640625" bestFit="1" customWidth="1"/>
    <col min="9" max="9" width="11.83203125" bestFit="1" customWidth="1"/>
  </cols>
  <sheetData>
    <row r="2" spans="1:9" x14ac:dyDescent="0.2">
      <c r="A2" s="12"/>
      <c r="B2" s="12"/>
      <c r="C2" s="12"/>
      <c r="D2" s="12"/>
      <c r="E2" s="12"/>
      <c r="F2" s="12"/>
    </row>
    <row r="3" spans="1:9" x14ac:dyDescent="0.2">
      <c r="A3" s="11" t="s">
        <v>27</v>
      </c>
      <c r="B3" s="11" t="s">
        <v>28</v>
      </c>
      <c r="C3" s="12"/>
      <c r="D3" s="12"/>
      <c r="E3" s="12"/>
      <c r="F3" s="12"/>
      <c r="H3" s="27" t="s">
        <v>29</v>
      </c>
    </row>
    <row r="4" spans="1:9" x14ac:dyDescent="0.2">
      <c r="A4" s="12"/>
      <c r="B4" s="11"/>
      <c r="C4" s="12"/>
      <c r="D4" s="12"/>
      <c r="E4" s="12"/>
      <c r="F4" s="12"/>
    </row>
    <row r="5" spans="1:9" x14ac:dyDescent="0.2">
      <c r="A5" s="28" t="s">
        <v>30</v>
      </c>
      <c r="B5" s="12" t="s">
        <v>31</v>
      </c>
      <c r="C5" s="12"/>
      <c r="D5" s="12"/>
      <c r="E5" s="12"/>
      <c r="F5" s="12"/>
      <c r="H5">
        <v>5</v>
      </c>
    </row>
    <row r="6" spans="1:9" x14ac:dyDescent="0.2">
      <c r="A6" s="28"/>
      <c r="B6" s="12"/>
      <c r="C6" s="12"/>
      <c r="D6" s="12"/>
      <c r="E6" s="12"/>
      <c r="F6" s="12"/>
      <c r="H6">
        <v>-5</v>
      </c>
    </row>
    <row r="7" spans="1:9" x14ac:dyDescent="0.2">
      <c r="A7" s="28" t="s">
        <v>32</v>
      </c>
      <c r="B7" s="12" t="s">
        <v>33</v>
      </c>
      <c r="C7" s="12"/>
      <c r="D7" s="12"/>
      <c r="E7" s="12"/>
      <c r="F7" s="12"/>
    </row>
    <row r="8" spans="1:9" x14ac:dyDescent="0.2">
      <c r="A8" s="28" t="s">
        <v>34</v>
      </c>
      <c r="B8" s="12" t="s">
        <v>35</v>
      </c>
      <c r="C8" s="12"/>
      <c r="D8" s="12"/>
      <c r="E8" s="12"/>
      <c r="F8" s="12"/>
      <c r="H8">
        <v>0</v>
      </c>
    </row>
    <row r="9" spans="1:9" x14ac:dyDescent="0.2">
      <c r="A9" s="28" t="s">
        <v>36</v>
      </c>
      <c r="B9" s="12" t="s">
        <v>37</v>
      </c>
      <c r="C9" s="12"/>
      <c r="D9" s="12"/>
      <c r="E9" s="12"/>
      <c r="F9" s="12"/>
      <c r="H9">
        <v>1</v>
      </c>
    </row>
    <row r="10" spans="1:9" x14ac:dyDescent="0.2">
      <c r="A10" s="28"/>
      <c r="B10" s="12"/>
      <c r="C10" s="12"/>
      <c r="D10" s="12"/>
      <c r="E10" s="12"/>
      <c r="F10" s="12"/>
    </row>
    <row r="11" spans="1:9" x14ac:dyDescent="0.2">
      <c r="A11" s="28" t="s">
        <v>38</v>
      </c>
      <c r="B11" s="12" t="s">
        <v>39</v>
      </c>
      <c r="C11" s="12"/>
      <c r="D11" s="12"/>
      <c r="E11" s="12"/>
      <c r="F11" s="12"/>
      <c r="H11">
        <v>1</v>
      </c>
      <c r="I11" s="29"/>
    </row>
    <row r="12" spans="1:9" x14ac:dyDescent="0.2">
      <c r="A12" s="28" t="s">
        <v>40</v>
      </c>
      <c r="B12" s="12" t="s">
        <v>41</v>
      </c>
      <c r="C12" s="12"/>
      <c r="D12" s="12"/>
      <c r="E12" s="12"/>
      <c r="F12" s="12"/>
      <c r="H12">
        <v>2</v>
      </c>
      <c r="I12" s="30"/>
    </row>
    <row r="13" spans="1:9" x14ac:dyDescent="0.2">
      <c r="A13" s="28" t="s">
        <v>42</v>
      </c>
      <c r="B13" s="12" t="s">
        <v>43</v>
      </c>
      <c r="C13" s="12"/>
      <c r="D13" s="12"/>
      <c r="E13" s="12"/>
      <c r="F13" s="12"/>
      <c r="H13">
        <v>-3</v>
      </c>
    </row>
    <row r="14" spans="1:9" x14ac:dyDescent="0.2">
      <c r="A14" s="28" t="s">
        <v>44</v>
      </c>
      <c r="B14" s="12" t="s">
        <v>45</v>
      </c>
      <c r="C14" s="12"/>
      <c r="D14" s="12"/>
      <c r="E14" s="12"/>
      <c r="F14" s="12"/>
      <c r="H14">
        <v>4</v>
      </c>
    </row>
    <row r="15" spans="1:9" x14ac:dyDescent="0.2">
      <c r="A15" s="28" t="s">
        <v>46</v>
      </c>
      <c r="B15" s="31" t="s">
        <v>47</v>
      </c>
      <c r="C15" s="12"/>
      <c r="D15" s="12"/>
      <c r="E15" s="12"/>
      <c r="F15" s="12"/>
      <c r="H15">
        <v>-5</v>
      </c>
    </row>
    <row r="16" spans="1:9" x14ac:dyDescent="0.2">
      <c r="A16" s="28" t="s">
        <v>48</v>
      </c>
      <c r="B16" s="12" t="s">
        <v>49</v>
      </c>
      <c r="C16" s="12"/>
      <c r="D16" s="12"/>
      <c r="E16" s="12"/>
      <c r="F16" s="12"/>
      <c r="H16">
        <v>-6</v>
      </c>
    </row>
    <row r="17" spans="1:8" x14ac:dyDescent="0.2">
      <c r="A17" s="28" t="s">
        <v>50</v>
      </c>
      <c r="B17" s="12" t="s">
        <v>51</v>
      </c>
      <c r="C17" s="12"/>
      <c r="D17" s="12"/>
      <c r="E17" s="12"/>
      <c r="F17" s="12"/>
      <c r="H17">
        <v>7</v>
      </c>
    </row>
    <row r="18" spans="1:8" x14ac:dyDescent="0.2">
      <c r="A18" s="12"/>
      <c r="B18" s="12"/>
      <c r="C18" s="12"/>
      <c r="D18" s="12"/>
      <c r="E18" s="12"/>
      <c r="F18" s="12"/>
    </row>
    <row r="19" spans="1:8" x14ac:dyDescent="0.2">
      <c r="A19" s="32" t="s">
        <v>52</v>
      </c>
      <c r="B19" s="12"/>
      <c r="C19" s="12"/>
      <c r="D19" s="12"/>
      <c r="E19" s="12"/>
      <c r="F19" s="12"/>
      <c r="H19">
        <f>SUMIF(H11:H17,"&gt;0")</f>
        <v>14</v>
      </c>
    </row>
    <row r="20" spans="1:8" x14ac:dyDescent="0.2">
      <c r="A20" s="12"/>
      <c r="B20" s="12"/>
      <c r="C20" s="12"/>
      <c r="D20" s="12"/>
      <c r="E20" s="12"/>
      <c r="F20" s="12"/>
    </row>
    <row r="21" spans="1:8" x14ac:dyDescent="0.2">
      <c r="A21" s="28" t="s">
        <v>53</v>
      </c>
      <c r="B21" s="12" t="s">
        <v>54</v>
      </c>
      <c r="C21" s="12"/>
      <c r="D21" s="12"/>
      <c r="E21" s="12"/>
      <c r="F21" s="12"/>
    </row>
    <row r="22" spans="1:8" x14ac:dyDescent="0.2">
      <c r="A22" s="28" t="s">
        <v>55</v>
      </c>
      <c r="B22" s="12" t="s">
        <v>56</v>
      </c>
      <c r="C22" s="12"/>
      <c r="D22" s="12"/>
      <c r="E22" s="12"/>
      <c r="F22" s="12"/>
    </row>
    <row r="23" spans="1:8" x14ac:dyDescent="0.2">
      <c r="A23" s="28" t="s">
        <v>57</v>
      </c>
      <c r="B23" s="12" t="s">
        <v>58</v>
      </c>
      <c r="C23" s="12"/>
      <c r="D23" s="12"/>
      <c r="E23" s="12"/>
      <c r="F23" s="12"/>
    </row>
    <row r="24" spans="1:8" x14ac:dyDescent="0.2">
      <c r="A24" s="28" t="s">
        <v>59</v>
      </c>
      <c r="B24" s="12" t="s">
        <v>60</v>
      </c>
      <c r="C24" s="12"/>
      <c r="D24" s="12"/>
      <c r="E24" s="12"/>
      <c r="F24" s="12"/>
    </row>
    <row r="25" spans="1:8" x14ac:dyDescent="0.2">
      <c r="A25" s="28" t="s">
        <v>61</v>
      </c>
      <c r="B25" s="12" t="s">
        <v>62</v>
      </c>
      <c r="C25" s="12"/>
      <c r="D25" s="12"/>
      <c r="E25" s="12"/>
      <c r="F25" s="12"/>
    </row>
    <row r="26" spans="1:8" x14ac:dyDescent="0.2">
      <c r="A26" s="28" t="s">
        <v>63</v>
      </c>
      <c r="B26" s="12" t="s">
        <v>64</v>
      </c>
      <c r="C26" s="12"/>
      <c r="D26" s="12"/>
      <c r="E26" s="12"/>
      <c r="F26" s="12"/>
    </row>
    <row r="27" spans="1:8" x14ac:dyDescent="0.2">
      <c r="A27" s="28" t="s">
        <v>65</v>
      </c>
      <c r="B27" s="12" t="s">
        <v>66</v>
      </c>
      <c r="C27" s="12"/>
      <c r="D27" s="12"/>
      <c r="E27" s="12"/>
      <c r="F27" s="12"/>
    </row>
    <row r="28" spans="1:8" x14ac:dyDescent="0.2">
      <c r="A28" s="28" t="s">
        <v>67</v>
      </c>
      <c r="B28" s="12" t="s">
        <v>68</v>
      </c>
      <c r="C28" s="12"/>
      <c r="D28" s="12"/>
      <c r="E28" s="12"/>
      <c r="F28" s="12"/>
    </row>
    <row r="29" spans="1:8" x14ac:dyDescent="0.2">
      <c r="A29" s="12"/>
      <c r="B29" s="12"/>
      <c r="C29" s="12"/>
      <c r="D29" s="12"/>
      <c r="E29" s="12"/>
      <c r="F29" s="12"/>
    </row>
    <row r="30" spans="1:8" x14ac:dyDescent="0.2">
      <c r="A30" s="11" t="s">
        <v>69</v>
      </c>
      <c r="B30" s="12"/>
      <c r="C30" s="12"/>
      <c r="D30" s="12"/>
      <c r="E30" s="12"/>
      <c r="F30" s="12"/>
    </row>
    <row r="31" spans="1:8" x14ac:dyDescent="0.2">
      <c r="A31" s="12"/>
      <c r="B31" s="12"/>
      <c r="C31" s="12"/>
      <c r="D31" s="12"/>
      <c r="E31" s="12"/>
      <c r="F31" s="12"/>
    </row>
    <row r="32" spans="1:8" x14ac:dyDescent="0.2">
      <c r="A32" s="28" t="s">
        <v>70</v>
      </c>
      <c r="B32" s="12" t="s">
        <v>71</v>
      </c>
      <c r="C32" s="12"/>
      <c r="D32" s="12"/>
      <c r="E32" s="12"/>
      <c r="F32" s="12"/>
    </row>
    <row r="33" spans="1:6" x14ac:dyDescent="0.2">
      <c r="A33" s="28" t="s">
        <v>72</v>
      </c>
      <c r="B33" s="12" t="s">
        <v>73</v>
      </c>
      <c r="C33" s="12"/>
      <c r="D33" s="12"/>
      <c r="E33" s="12"/>
      <c r="F33" s="12"/>
    </row>
    <row r="34" spans="1:6" x14ac:dyDescent="0.2">
      <c r="A34" s="28" t="s">
        <v>74</v>
      </c>
      <c r="B34" s="12" t="s">
        <v>75</v>
      </c>
      <c r="C34" s="12"/>
      <c r="D34" s="12"/>
      <c r="E34" s="12"/>
      <c r="F34" s="12"/>
    </row>
    <row r="35" spans="1:6" x14ac:dyDescent="0.2">
      <c r="A35" s="12"/>
      <c r="B35" s="12"/>
      <c r="C35" s="12"/>
      <c r="D35" s="12"/>
      <c r="E35" s="12"/>
      <c r="F35" s="12"/>
    </row>
    <row r="36" spans="1:6" x14ac:dyDescent="0.2">
      <c r="A36" s="32" t="s">
        <v>76</v>
      </c>
      <c r="B36" s="12"/>
      <c r="C36" s="12"/>
      <c r="D36" s="12"/>
      <c r="E36" s="12"/>
      <c r="F36" s="12"/>
    </row>
    <row r="37" spans="1:6" x14ac:dyDescent="0.2">
      <c r="A37" s="12"/>
      <c r="B37" s="12"/>
      <c r="C37" s="12"/>
      <c r="D37" s="12"/>
      <c r="E37" s="12"/>
      <c r="F37" s="12"/>
    </row>
    <row r="38" spans="1:6" x14ac:dyDescent="0.2">
      <c r="A38" s="28" t="s">
        <v>77</v>
      </c>
      <c r="B38" s="12" t="s">
        <v>78</v>
      </c>
      <c r="C38" s="12"/>
      <c r="D38" s="12"/>
      <c r="E38" s="12"/>
      <c r="F38" s="12"/>
    </row>
    <row r="39" spans="1:6" x14ac:dyDescent="0.2">
      <c r="A39" s="28" t="s">
        <v>79</v>
      </c>
      <c r="B39" s="12" t="s">
        <v>80</v>
      </c>
      <c r="C39" s="12"/>
      <c r="D39" s="12"/>
      <c r="E39" s="12"/>
      <c r="F39" s="12"/>
    </row>
    <row r="40" spans="1:6" x14ac:dyDescent="0.2">
      <c r="A40" s="12"/>
      <c r="B40" s="12"/>
      <c r="C40" s="12"/>
      <c r="D40" s="12"/>
      <c r="E40" s="12"/>
      <c r="F40" s="12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1F81-347E-F648-B168-55FEF0C2E9CB}">
  <dimension ref="A1:K28"/>
  <sheetViews>
    <sheetView zoomScale="170" zoomScaleNormal="170" workbookViewId="0">
      <selection activeCell="F3" sqref="F3"/>
    </sheetView>
  </sheetViews>
  <sheetFormatPr baseColWidth="10" defaultRowHeight="16" x14ac:dyDescent="0.2"/>
  <cols>
    <col min="1" max="1" width="17.5" customWidth="1"/>
  </cols>
  <sheetData>
    <row r="1" spans="1:11" ht="37" x14ac:dyDescent="0.45">
      <c r="A1" s="37" t="s">
        <v>81</v>
      </c>
      <c r="B1" s="38"/>
      <c r="C1" s="38"/>
      <c r="D1" s="38"/>
      <c r="E1" s="24"/>
    </row>
    <row r="2" spans="1:11" x14ac:dyDescent="0.2">
      <c r="A2" s="24" t="s">
        <v>82</v>
      </c>
      <c r="B2" s="24"/>
      <c r="C2" s="24"/>
      <c r="D2" s="24"/>
      <c r="E2" s="24"/>
    </row>
    <row r="3" spans="1:11" x14ac:dyDescent="0.2">
      <c r="A3" s="24">
        <f ca="1">RAND()</f>
        <v>0.33677806776706787</v>
      </c>
      <c r="B3" s="24">
        <v>0.67685616621020162</v>
      </c>
      <c r="C3" s="24" t="str">
        <f ca="1">IF(B3&gt;0.5,IF(A3&lt;0.5,"hello!","chow"),"no")</f>
        <v>hello!</v>
      </c>
      <c r="D3" s="24" t="s">
        <v>83</v>
      </c>
      <c r="E3" s="24"/>
    </row>
    <row r="4" spans="1:11" x14ac:dyDescent="0.2">
      <c r="A4" s="24">
        <f t="shared" ref="A4:A28" ca="1" si="0">RAND()</f>
        <v>0.35014125759352155</v>
      </c>
      <c r="B4" s="24">
        <v>0.63269917467467851</v>
      </c>
      <c r="C4" s="24" t="str">
        <f t="shared" ref="C4:C28" ca="1" si="1">IF(B4&gt;0.5,IF(A4&lt;0.5,"hello!","chow"),"no")</f>
        <v>hello!</v>
      </c>
      <c r="D4" s="24">
        <f ca="1">MAX(A3:A28)</f>
        <v>0.97567762841257755</v>
      </c>
      <c r="E4" s="24"/>
      <c r="F4">
        <f ca="1">D4</f>
        <v>0.97567762841257755</v>
      </c>
      <c r="G4">
        <f t="shared" ref="G4:I4" si="2">E4</f>
        <v>0</v>
      </c>
      <c r="H4">
        <f t="shared" ca="1" si="2"/>
        <v>0.97567762841257755</v>
      </c>
      <c r="I4">
        <f t="shared" si="2"/>
        <v>0</v>
      </c>
    </row>
    <row r="5" spans="1:11" x14ac:dyDescent="0.2">
      <c r="A5" s="24">
        <f t="shared" ca="1" si="0"/>
        <v>0.61510244376823753</v>
      </c>
      <c r="B5" s="24">
        <v>0.29125571058070165</v>
      </c>
      <c r="C5" s="24" t="str">
        <f t="shared" si="1"/>
        <v>no</v>
      </c>
      <c r="D5" s="24" t="s">
        <v>84</v>
      </c>
      <c r="E5" s="24"/>
      <c r="F5" t="str">
        <f t="shared" ref="F5:F20" si="3">D5</f>
        <v>min of column A</v>
      </c>
    </row>
    <row r="6" spans="1:11" x14ac:dyDescent="0.2">
      <c r="A6" s="24">
        <f t="shared" ca="1" si="0"/>
        <v>0.72294160909796135</v>
      </c>
      <c r="B6" s="24">
        <v>0.90626009640768435</v>
      </c>
      <c r="C6" s="24" t="str">
        <f t="shared" ca="1" si="1"/>
        <v>chow</v>
      </c>
      <c r="D6" s="24">
        <f ca="1">MIN(A3:A28)</f>
        <v>7.2788244377945399E-2</v>
      </c>
      <c r="E6" s="24"/>
      <c r="F6">
        <f t="shared" ca="1" si="3"/>
        <v>7.2788244377945399E-2</v>
      </c>
    </row>
    <row r="7" spans="1:11" x14ac:dyDescent="0.2">
      <c r="A7" s="24">
        <f t="shared" ca="1" si="0"/>
        <v>0.67356172607332165</v>
      </c>
      <c r="B7" s="24">
        <v>0.74945135068114421</v>
      </c>
      <c r="C7" s="24" t="str">
        <f t="shared" ca="1" si="1"/>
        <v>chow</v>
      </c>
      <c r="D7" s="24"/>
      <c r="E7" s="24"/>
      <c r="F7">
        <f t="shared" si="3"/>
        <v>0</v>
      </c>
    </row>
    <row r="8" spans="1:11" x14ac:dyDescent="0.2">
      <c r="A8" s="24">
        <f t="shared" ca="1" si="0"/>
        <v>0.78582244298345927</v>
      </c>
      <c r="B8" s="24">
        <v>0.17151751285515571</v>
      </c>
      <c r="C8" s="24" t="str">
        <f t="shared" si="1"/>
        <v>no</v>
      </c>
      <c r="D8" s="24"/>
      <c r="E8" s="24"/>
      <c r="F8">
        <f t="shared" si="3"/>
        <v>0</v>
      </c>
    </row>
    <row r="9" spans="1:11" ht="17" thickBot="1" x14ac:dyDescent="0.25">
      <c r="A9" s="24">
        <f t="shared" ca="1" si="0"/>
        <v>0.31341951533014623</v>
      </c>
      <c r="B9" s="24">
        <v>0.89316466272040052</v>
      </c>
      <c r="C9" s="24" t="str">
        <f t="shared" ca="1" si="1"/>
        <v>hello!</v>
      </c>
      <c r="D9" s="24"/>
      <c r="E9" s="24"/>
      <c r="F9">
        <f t="shared" si="3"/>
        <v>0</v>
      </c>
    </row>
    <row r="10" spans="1:11" x14ac:dyDescent="0.2">
      <c r="A10" s="24">
        <f t="shared" ca="1" si="0"/>
        <v>0.84353482232213117</v>
      </c>
      <c r="B10" s="24">
        <v>0.79450226566959181</v>
      </c>
      <c r="C10" s="24" t="str">
        <f t="shared" ca="1" si="1"/>
        <v>chow</v>
      </c>
      <c r="D10" s="24"/>
      <c r="E10" s="24"/>
      <c r="F10">
        <f t="shared" si="3"/>
        <v>0</v>
      </c>
      <c r="J10" s="41" t="s">
        <v>85</v>
      </c>
      <c r="K10" s="41" t="s">
        <v>87</v>
      </c>
    </row>
    <row r="11" spans="1:11" x14ac:dyDescent="0.2">
      <c r="A11" s="24">
        <f t="shared" ca="1" si="0"/>
        <v>0.77740816745322705</v>
      </c>
      <c r="B11" s="24">
        <v>0.2972475727935594</v>
      </c>
      <c r="C11" s="24" t="str">
        <f t="shared" si="1"/>
        <v>no</v>
      </c>
      <c r="D11" s="24"/>
      <c r="E11" s="24"/>
      <c r="F11">
        <f t="shared" si="3"/>
        <v>0</v>
      </c>
      <c r="J11" s="39">
        <v>5.1684762553958485E-3</v>
      </c>
      <c r="K11" s="39">
        <v>0</v>
      </c>
    </row>
    <row r="12" spans="1:11" x14ac:dyDescent="0.2">
      <c r="A12" s="24">
        <f t="shared" ca="1" si="0"/>
        <v>0.1848806824348016</v>
      </c>
      <c r="B12" s="24">
        <v>0.96417230011722199</v>
      </c>
      <c r="C12" s="24" t="str">
        <f t="shared" ca="1" si="1"/>
        <v>hello!</v>
      </c>
      <c r="D12" s="24"/>
      <c r="E12" s="24"/>
      <c r="F12">
        <f t="shared" si="3"/>
        <v>0</v>
      </c>
      <c r="J12" s="39">
        <v>0.19625445960049198</v>
      </c>
      <c r="K12" s="39">
        <v>6</v>
      </c>
    </row>
    <row r="13" spans="1:11" x14ac:dyDescent="0.2">
      <c r="A13" s="24">
        <f t="shared" ca="1" si="0"/>
        <v>0.18106232066324757</v>
      </c>
      <c r="B13" s="24">
        <v>0.81663422970928434</v>
      </c>
      <c r="C13" s="24" t="str">
        <f t="shared" ca="1" si="1"/>
        <v>hello!</v>
      </c>
      <c r="D13" s="24"/>
      <c r="E13" s="24"/>
      <c r="F13">
        <f t="shared" si="3"/>
        <v>0</v>
      </c>
      <c r="J13" s="39">
        <v>0.38734044294558811</v>
      </c>
      <c r="K13" s="39">
        <v>6</v>
      </c>
    </row>
    <row r="14" spans="1:11" x14ac:dyDescent="0.2">
      <c r="A14" s="24">
        <f t="shared" ca="1" si="0"/>
        <v>0.30054169614208082</v>
      </c>
      <c r="B14" s="24">
        <v>0.57541022122279373</v>
      </c>
      <c r="C14" s="24" t="str">
        <f t="shared" ca="1" si="1"/>
        <v>hello!</v>
      </c>
      <c r="D14" s="24"/>
      <c r="E14" s="24"/>
      <c r="F14">
        <f t="shared" si="3"/>
        <v>0</v>
      </c>
      <c r="J14" s="39">
        <v>0.57842642629068419</v>
      </c>
      <c r="K14" s="39">
        <v>5</v>
      </c>
    </row>
    <row r="15" spans="1:11" x14ac:dyDescent="0.2">
      <c r="A15" s="24">
        <f t="shared" ca="1" si="0"/>
        <v>0.95064386718882732</v>
      </c>
      <c r="B15" s="24">
        <v>9.493467456716953E-2</v>
      </c>
      <c r="C15" s="24" t="str">
        <f t="shared" si="1"/>
        <v>no</v>
      </c>
      <c r="D15" s="24"/>
      <c r="E15" s="24"/>
      <c r="F15">
        <f t="shared" si="3"/>
        <v>0</v>
      </c>
      <c r="J15" s="39">
        <v>0.76951240963578038</v>
      </c>
      <c r="K15" s="39">
        <v>4</v>
      </c>
    </row>
    <row r="16" spans="1:11" ht="17" thickBot="1" x14ac:dyDescent="0.25">
      <c r="A16" s="24">
        <f t="shared" ca="1" si="0"/>
        <v>0.94824973406849478</v>
      </c>
      <c r="B16" s="24">
        <v>0.41601258350919923</v>
      </c>
      <c r="C16" s="24" t="str">
        <f t="shared" si="1"/>
        <v>no</v>
      </c>
      <c r="D16" s="24"/>
      <c r="E16" s="24"/>
      <c r="F16">
        <f t="shared" si="3"/>
        <v>0</v>
      </c>
      <c r="J16" s="40" t="s">
        <v>86</v>
      </c>
      <c r="K16" s="40">
        <v>5</v>
      </c>
    </row>
    <row r="17" spans="1:6" x14ac:dyDescent="0.2">
      <c r="A17" s="24">
        <f t="shared" ca="1" si="0"/>
        <v>7.2788244377945399E-2</v>
      </c>
      <c r="B17" s="24">
        <v>0.47225203495523826</v>
      </c>
      <c r="C17" s="24" t="str">
        <f t="shared" si="1"/>
        <v>no</v>
      </c>
      <c r="D17" s="24"/>
      <c r="E17" s="24"/>
      <c r="F17">
        <f t="shared" si="3"/>
        <v>0</v>
      </c>
    </row>
    <row r="18" spans="1:6" x14ac:dyDescent="0.2">
      <c r="A18" s="24">
        <f t="shared" ca="1" si="0"/>
        <v>0.36844445092416722</v>
      </c>
      <c r="B18" s="24">
        <v>0.42168168026620334</v>
      </c>
      <c r="C18" s="24" t="str">
        <f t="shared" si="1"/>
        <v>no</v>
      </c>
      <c r="D18" s="24"/>
      <c r="E18" s="24"/>
      <c r="F18">
        <f t="shared" si="3"/>
        <v>0</v>
      </c>
    </row>
    <row r="19" spans="1:6" x14ac:dyDescent="0.2">
      <c r="A19" s="24">
        <f t="shared" ca="1" si="0"/>
        <v>0.62987447255660445</v>
      </c>
      <c r="B19" s="24">
        <v>0.98690804317148606</v>
      </c>
      <c r="C19" s="24" t="str">
        <f t="shared" ca="1" si="1"/>
        <v>chow</v>
      </c>
      <c r="D19" s="24"/>
      <c r="E19" s="24"/>
      <c r="F19">
        <f t="shared" si="3"/>
        <v>0</v>
      </c>
    </row>
    <row r="20" spans="1:6" x14ac:dyDescent="0.2">
      <c r="A20" s="24">
        <f t="shared" ca="1" si="0"/>
        <v>0.13337206282732628</v>
      </c>
      <c r="B20" s="24">
        <v>0.75313656853061262</v>
      </c>
      <c r="C20" s="24" t="str">
        <f t="shared" ca="1" si="1"/>
        <v>hello!</v>
      </c>
      <c r="D20" s="24"/>
      <c r="E20" s="24"/>
      <c r="F20">
        <f t="shared" si="3"/>
        <v>0</v>
      </c>
    </row>
    <row r="21" spans="1:6" x14ac:dyDescent="0.2">
      <c r="A21" s="24">
        <f t="shared" ca="1" si="0"/>
        <v>0.6482218538699005</v>
      </c>
      <c r="B21" s="24">
        <v>0.46054685296315545</v>
      </c>
      <c r="C21" s="24" t="str">
        <f t="shared" si="1"/>
        <v>no</v>
      </c>
      <c r="D21" s="24"/>
      <c r="E21" s="24"/>
    </row>
    <row r="22" spans="1:6" x14ac:dyDescent="0.2">
      <c r="A22" s="24">
        <f t="shared" ca="1" si="0"/>
        <v>0.92192145615009657</v>
      </c>
      <c r="B22" s="24">
        <v>0.76274221137629827</v>
      </c>
      <c r="C22" s="24" t="str">
        <f t="shared" ca="1" si="1"/>
        <v>chow</v>
      </c>
      <c r="D22" s="24"/>
      <c r="E22" s="24"/>
    </row>
    <row r="23" spans="1:6" x14ac:dyDescent="0.2">
      <c r="A23" s="24">
        <f t="shared" ca="1" si="0"/>
        <v>0.49171007943961542</v>
      </c>
      <c r="B23" s="24">
        <v>0.940991308653359</v>
      </c>
      <c r="C23" s="24" t="str">
        <f t="shared" ca="1" si="1"/>
        <v>hello!</v>
      </c>
      <c r="D23" s="24"/>
      <c r="E23" s="24"/>
    </row>
    <row r="24" spans="1:6" x14ac:dyDescent="0.2">
      <c r="A24" s="24">
        <f t="shared" ca="1" si="0"/>
        <v>0.83673693533788385</v>
      </c>
      <c r="B24" s="24">
        <v>0.32983610908773608</v>
      </c>
      <c r="C24" s="24" t="str">
        <f t="shared" si="1"/>
        <v>no</v>
      </c>
      <c r="D24" s="24"/>
      <c r="E24" s="24"/>
    </row>
    <row r="25" spans="1:6" x14ac:dyDescent="0.2">
      <c r="A25" s="24">
        <f t="shared" ca="1" si="0"/>
        <v>0.47124923819065168</v>
      </c>
      <c r="B25" s="24">
        <v>0.56391082626059585</v>
      </c>
      <c r="C25" s="24" t="str">
        <f t="shared" ca="1" si="1"/>
        <v>hello!</v>
      </c>
      <c r="D25" s="24"/>
      <c r="E25" s="24"/>
    </row>
    <row r="26" spans="1:6" x14ac:dyDescent="0.2">
      <c r="A26" s="24">
        <f t="shared" ca="1" si="0"/>
        <v>0.43002541909454184</v>
      </c>
      <c r="B26" s="24">
        <v>3.8801729430457232E-2</v>
      </c>
      <c r="C26" s="24" t="str">
        <f t="shared" si="1"/>
        <v>no</v>
      </c>
      <c r="D26" s="24"/>
      <c r="E26" s="24"/>
    </row>
    <row r="27" spans="1:6" x14ac:dyDescent="0.2">
      <c r="A27" s="24">
        <f t="shared" ca="1" si="0"/>
        <v>0.64743382484852274</v>
      </c>
      <c r="B27" s="24">
        <v>0.71023700887059327</v>
      </c>
      <c r="C27" s="24" t="str">
        <f t="shared" ca="1" si="1"/>
        <v>chow</v>
      </c>
      <c r="D27" s="24"/>
      <c r="E27" s="24"/>
    </row>
    <row r="28" spans="1:6" x14ac:dyDescent="0.2">
      <c r="A28" s="24">
        <f t="shared" ca="1" si="0"/>
        <v>0.97567762841257755</v>
      </c>
      <c r="B28" s="24">
        <v>0.78057976900804238</v>
      </c>
      <c r="C28" s="24" t="str">
        <f t="shared" ca="1" si="1"/>
        <v>chow</v>
      </c>
      <c r="D28" s="24"/>
      <c r="E28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InClass</vt:lpstr>
      <vt:lpstr>Basics</vt:lpstr>
      <vt:lpstr>Moving around</vt:lpstr>
      <vt:lpstr>Formatting</vt:lpstr>
      <vt:lpstr>Calculations</vt:lpstr>
      <vt:lpstr>basic_functions</vt:lpstr>
      <vt:lpstr>Practice</vt:lpstr>
      <vt:lpstr>'Moving around'!_MailEndCompose</vt:lpstr>
      <vt:lpstr>a</vt:lpstr>
      <vt:lpstr>b</vt:lpstr>
      <vt:lpstr>celled</vt:lpstr>
      <vt:lpstr>dd</vt:lpstr>
      <vt:lpstr>n</vt:lpstr>
      <vt:lpstr>P</vt:lpstr>
      <vt:lpstr>Pa_per_atm</vt:lpstr>
      <vt:lpstr>pressure</vt:lpstr>
      <vt:lpstr>Rgas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Clint Guymon</cp:lastModifiedBy>
  <dcterms:created xsi:type="dcterms:W3CDTF">2015-09-01T13:31:21Z</dcterms:created>
  <dcterms:modified xsi:type="dcterms:W3CDTF">2023-10-19T22:50:02Z</dcterms:modified>
</cp:coreProperties>
</file>