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intguymon/github/comptools/lectures/supportfiles/"/>
    </mc:Choice>
  </mc:AlternateContent>
  <xr:revisionPtr revIDLastSave="0" documentId="13_ncr:1_{B030C1A7-CA82-E347-91DE-007EE1DB0766}" xr6:coauthVersionLast="47" xr6:coauthVersionMax="47" xr10:uidLastSave="{00000000-0000-0000-0000-000000000000}"/>
  <bookViews>
    <workbookView xWindow="680" yWindow="640" windowWidth="28040" windowHeight="17360" xr2:uid="{9A97620B-BA84-1F4D-BEA9-90755607CF46}"/>
  </bookViews>
  <sheets>
    <sheet name="Sheet2" sheetId="2" r:id="rId1"/>
  </sheets>
  <definedNames>
    <definedName name="solver_adj" localSheetId="0" hidden="1">Sheet2!$F$2:$F$3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opt" localSheetId="0" hidden="1">Sheet2!$H$4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F8" i="2"/>
  <c r="F9" i="2"/>
  <c r="F10" i="2"/>
  <c r="H10" i="2" s="1"/>
  <c r="F11" i="2"/>
  <c r="H11" i="2" s="1"/>
  <c r="F12" i="2"/>
  <c r="H12" i="2" s="1"/>
  <c r="F13" i="2"/>
  <c r="H13" i="2" s="1"/>
  <c r="F6" i="2"/>
  <c r="H6" i="2" s="1"/>
  <c r="J8" i="2"/>
  <c r="J9" i="2" s="1"/>
  <c r="J10" i="2" s="1"/>
  <c r="J11" i="2" s="1"/>
  <c r="J12" i="2" s="1"/>
  <c r="J13" i="2" s="1"/>
  <c r="J7" i="2"/>
  <c r="H7" i="2"/>
  <c r="H8" i="2"/>
  <c r="H9" i="2"/>
  <c r="G7" i="2"/>
  <c r="G8" i="2"/>
  <c r="G9" i="2"/>
  <c r="G10" i="2"/>
  <c r="G6" i="2"/>
  <c r="E7" i="2"/>
  <c r="E8" i="2"/>
  <c r="E9" i="2"/>
  <c r="E10" i="2"/>
  <c r="E11" i="2"/>
  <c r="E12" i="2"/>
  <c r="E13" i="2"/>
  <c r="E6" i="2"/>
  <c r="G12" i="2" l="1"/>
  <c r="G11" i="2"/>
  <c r="G13" i="2"/>
  <c r="I5" i="2"/>
  <c r="H4" i="2"/>
</calcChain>
</file>

<file path=xl/sharedStrings.xml><?xml version="1.0" encoding="utf-8"?>
<sst xmlns="http://schemas.openxmlformats.org/spreadsheetml/2006/main" count="11" uniqueCount="11">
  <si>
    <t>a</t>
  </si>
  <si>
    <t>b</t>
  </si>
  <si>
    <t>x</t>
  </si>
  <si>
    <t>y</t>
  </si>
  <si>
    <t>MAPE</t>
  </si>
  <si>
    <t>SSE</t>
  </si>
  <si>
    <t>SE</t>
  </si>
  <si>
    <t>ymodel(trendline)</t>
  </si>
  <si>
    <t>ymodel(SSE)</t>
  </si>
  <si>
    <t>Integral</t>
  </si>
  <si>
    <t>Linear Regression and Integration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</si>
</sst>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Sheet2!$C$6:$C$13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Sheet2!$D$6:$D$13</c:f>
              <c:numCache>
                <c:formatCode>General</c:formatCode>
                <c:ptCount val="8"/>
                <c:pt idx="0">
                  <c:v>4.2</c:v>
                </c:pt>
                <c:pt idx="1">
                  <c:v>7</c:v>
                </c:pt>
                <c:pt idx="2">
                  <c:v>10.199999999999999</c:v>
                </c:pt>
                <c:pt idx="3">
                  <c:v>13.5</c:v>
                </c:pt>
                <c:pt idx="4">
                  <c:v>15</c:v>
                </c:pt>
                <c:pt idx="5">
                  <c:v>19</c:v>
                </c:pt>
                <c:pt idx="6">
                  <c:v>22</c:v>
                </c:pt>
                <c:pt idx="7">
                  <c:v>25.6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93-FD4A-ADE4-1AFB82D1C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68543"/>
        <c:axId val="279039760"/>
      </c:scatterChart>
      <c:valAx>
        <c:axId val="3606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039760"/>
        <c:crosses val="autoZero"/>
        <c:crossBetween val="midCat"/>
      </c:valAx>
      <c:valAx>
        <c:axId val="2790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29309</xdr:colOff>
      <xdr:row>14</xdr:row>
      <xdr:rowOff>54707</xdr:rowOff>
    </xdr:from>
    <xdr:to>
      <xdr:col>9</xdr:col>
      <xdr:colOff>449385</xdr:colOff>
      <xdr:row>27</xdr:row>
      <xdr:rowOff>130907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797AD0-713C-DD3C-9F99-22E5BFE37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B0A2B-A420-0E40-9510-F55EBC80DB22}">
  <dimension ref="A1:J13"/>
  <sheetViews>
    <sheetView tabSelected="1" zoomScale="130" zoomScaleNormal="130" workbookViewId="0">
      <selection activeCell="J12" sqref="J12"/>
    </sheetView>
  </sheetViews>
  <sheetFormatPr baseColWidth="10" defaultRowHeight="16" x14ac:dyDescent="0.2"/>
  <cols>
    <col min="7" max="7" width="12.1640625" bestFit="1" customWidth="1"/>
    <col min="9" max="9" width="12.1640625" bestFit="1" customWidth="1"/>
  </cols>
  <sheetData>
    <row r="1" spans="1:10" x14ac:dyDescent="0.2">
      <c r="A1" t="s">
        <v>10</v>
      </c>
    </row>
    <row r="2" spans="1:10" x14ac:dyDescent="0.2">
      <c r="E2" t="s">
        <v>0</v>
      </c>
      <c r="F2">
        <v>3.0083301682165269</v>
      </c>
    </row>
    <row r="3" spans="1:10" x14ac:dyDescent="0.2">
      <c r="E3" t="s">
        <v>1</v>
      </c>
      <c r="F3">
        <v>4.0333488203687091</v>
      </c>
    </row>
    <row r="4" spans="1:10" x14ac:dyDescent="0.2">
      <c r="G4" t="s">
        <v>5</v>
      </c>
      <c r="H4">
        <f>SUM(G6:G13)</f>
        <v>1.6558333339096132</v>
      </c>
    </row>
    <row r="5" spans="1:10" x14ac:dyDescent="0.2">
      <c r="C5" t="s">
        <v>2</v>
      </c>
      <c r="D5" t="s">
        <v>3</v>
      </c>
      <c r="E5" t="s">
        <v>7</v>
      </c>
      <c r="F5" t="s">
        <v>8</v>
      </c>
      <c r="G5" t="s">
        <v>6</v>
      </c>
      <c r="H5" t="s">
        <v>4</v>
      </c>
      <c r="I5">
        <f>AVERAGE(H6:H13)</f>
        <v>2.396962308947427</v>
      </c>
      <c r="J5" t="s">
        <v>9</v>
      </c>
    </row>
    <row r="6" spans="1:10" x14ac:dyDescent="0.2">
      <c r="C6">
        <v>0</v>
      </c>
      <c r="D6">
        <v>4.2</v>
      </c>
      <c r="E6">
        <f>3.0083*C6+4.0333</f>
        <v>4.0332999999999997</v>
      </c>
      <c r="F6">
        <f>$F$2*C6+$F$3</f>
        <v>4.0333488203687091</v>
      </c>
      <c r="G6">
        <f>(D6-F6)^2</f>
        <v>2.777261567250084E-2</v>
      </c>
      <c r="H6">
        <f>ABS(D6-F6)/D6*100</f>
        <v>3.9678852293164537</v>
      </c>
      <c r="J6">
        <v>0</v>
      </c>
    </row>
    <row r="7" spans="1:10" x14ac:dyDescent="0.2">
      <c r="C7">
        <v>1</v>
      </c>
      <c r="D7">
        <v>7</v>
      </c>
      <c r="E7">
        <f t="shared" ref="E7:E13" si="0">3.0083*C7+4.0333</f>
        <v>7.0415999999999999</v>
      </c>
      <c r="F7">
        <f t="shared" ref="F7:F13" si="1">$F$2*C7+$F$3</f>
        <v>7.041678988585236</v>
      </c>
      <c r="G7">
        <f t="shared" ref="G7:G13" si="2">(D7-F7)^2</f>
        <v>1.7371380894882326E-3</v>
      </c>
      <c r="H7">
        <f t="shared" ref="H7:H13" si="3">ABS(D7-F7)/D7*100</f>
        <v>0.59541412264622851</v>
      </c>
      <c r="J7">
        <f>1/2*(D7+D6)*(C7-C6)+J6</f>
        <v>5.6</v>
      </c>
    </row>
    <row r="8" spans="1:10" x14ac:dyDescent="0.2">
      <c r="C8">
        <v>2</v>
      </c>
      <c r="D8">
        <v>10.199999999999999</v>
      </c>
      <c r="E8">
        <f t="shared" si="0"/>
        <v>10.049900000000001</v>
      </c>
      <c r="F8">
        <f t="shared" si="1"/>
        <v>10.050009156801764</v>
      </c>
      <c r="G8">
        <f t="shared" si="2"/>
        <v>2.2497253043317674E-2</v>
      </c>
      <c r="H8">
        <f t="shared" si="3"/>
        <v>1.4704984627277995</v>
      </c>
      <c r="J8">
        <f t="shared" ref="J8:J13" si="4">1/2*(D8+D7)*(C8-C7)+J7</f>
        <v>14.2</v>
      </c>
    </row>
    <row r="9" spans="1:10" x14ac:dyDescent="0.2">
      <c r="C9">
        <v>3</v>
      </c>
      <c r="D9">
        <v>13.5</v>
      </c>
      <c r="E9">
        <f t="shared" si="0"/>
        <v>13.058199999999999</v>
      </c>
      <c r="F9">
        <f t="shared" si="1"/>
        <v>13.058339325018288</v>
      </c>
      <c r="G9">
        <f t="shared" si="2"/>
        <v>0.19506415182530146</v>
      </c>
      <c r="H9">
        <f t="shared" si="3"/>
        <v>3.2715605554200886</v>
      </c>
      <c r="J9">
        <f t="shared" si="4"/>
        <v>26.049999999999997</v>
      </c>
    </row>
    <row r="10" spans="1:10" x14ac:dyDescent="0.2">
      <c r="C10">
        <v>4</v>
      </c>
      <c r="D10">
        <v>15</v>
      </c>
      <c r="E10">
        <f t="shared" si="0"/>
        <v>16.066500000000001</v>
      </c>
      <c r="F10">
        <f t="shared" si="1"/>
        <v>16.066669493234816</v>
      </c>
      <c r="G10">
        <f t="shared" si="2"/>
        <v>1.1377838077978186</v>
      </c>
      <c r="H10">
        <f t="shared" si="3"/>
        <v>7.1111299548987716</v>
      </c>
      <c r="J10">
        <f t="shared" si="4"/>
        <v>40.299999999999997</v>
      </c>
    </row>
    <row r="11" spans="1:10" x14ac:dyDescent="0.2">
      <c r="C11">
        <v>5</v>
      </c>
      <c r="D11">
        <v>19</v>
      </c>
      <c r="E11">
        <f t="shared" si="0"/>
        <v>19.0748</v>
      </c>
      <c r="F11">
        <f t="shared" si="1"/>
        <v>19.074999661451344</v>
      </c>
      <c r="G11">
        <f t="shared" si="2"/>
        <v>5.6249492178161425E-3</v>
      </c>
      <c r="H11">
        <f t="shared" si="3"/>
        <v>0.39473506027022903</v>
      </c>
      <c r="J11">
        <f t="shared" si="4"/>
        <v>57.3</v>
      </c>
    </row>
    <row r="12" spans="1:10" x14ac:dyDescent="0.2">
      <c r="C12">
        <v>6</v>
      </c>
      <c r="D12">
        <v>22</v>
      </c>
      <c r="E12">
        <f t="shared" si="0"/>
        <v>22.083100000000002</v>
      </c>
      <c r="F12">
        <f t="shared" si="1"/>
        <v>22.083329829667868</v>
      </c>
      <c r="G12">
        <f t="shared" si="2"/>
        <v>6.9438605124758487E-3</v>
      </c>
      <c r="H12">
        <f t="shared" si="3"/>
        <v>0.37877195303576239</v>
      </c>
      <c r="J12">
        <f t="shared" si="4"/>
        <v>77.8</v>
      </c>
    </row>
    <row r="13" spans="1:10" x14ac:dyDescent="0.2">
      <c r="C13">
        <v>7</v>
      </c>
      <c r="D13">
        <v>25.6</v>
      </c>
      <c r="E13">
        <f t="shared" si="0"/>
        <v>25.091400000000004</v>
      </c>
      <c r="F13">
        <f t="shared" si="1"/>
        <v>25.091659997884395</v>
      </c>
      <c r="G13">
        <f t="shared" si="2"/>
        <v>0.25840955775089425</v>
      </c>
      <c r="H13">
        <f t="shared" si="3"/>
        <v>1.9857031332640855</v>
      </c>
      <c r="J13">
        <f t="shared" si="4"/>
        <v>101.6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 Guymon</dc:creator>
  <cp:lastModifiedBy>Clint Guymon</cp:lastModifiedBy>
  <dcterms:created xsi:type="dcterms:W3CDTF">2023-12-14T07:48:41Z</dcterms:created>
  <dcterms:modified xsi:type="dcterms:W3CDTF">2023-12-14T21:51:10Z</dcterms:modified>
</cp:coreProperties>
</file>