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chool\ds-algo\"/>
    </mc:Choice>
  </mc:AlternateContent>
  <xr:revisionPtr revIDLastSave="0" documentId="8_{BF61A27D-628E-466E-AA58-A02E1F008285}" xr6:coauthVersionLast="47" xr6:coauthVersionMax="47" xr10:uidLastSave="{00000000-0000-0000-0000-000000000000}"/>
  <bookViews>
    <workbookView xWindow="-108" yWindow="-108" windowWidth="23256" windowHeight="12456" xr2:uid="{CC72461B-1156-4EE1-AF43-9188903E1A63}"/>
  </bookViews>
  <sheets>
    <sheet name="coding-problems-table" sheetId="2" r:id="rId1"/>
    <sheet name="Sheet1" sheetId="1" r:id="rId2"/>
  </sheets>
  <definedNames>
    <definedName name="ExternalData_1" localSheetId="0" hidden="1">'coding-problems-table'!$A$1:$B$20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7" i="2"/>
  <c r="E19" i="2"/>
  <c r="E18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20" i="2"/>
  <c r="A19" i="2"/>
  <c r="A18" i="2"/>
  <c r="A17" i="2"/>
  <c r="A16" i="2"/>
  <c r="A15" i="2"/>
  <c r="A14" i="2"/>
  <c r="A12" i="2"/>
  <c r="A11" i="2"/>
  <c r="A9" i="2"/>
  <c r="A8" i="2"/>
  <c r="A7" i="2"/>
  <c r="A6" i="2"/>
  <c r="A5" i="2"/>
  <c r="A4" i="2"/>
  <c r="A3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C132B-B66E-4A3C-A191-429880BEADCD}" keepAlive="1" name="Query - coding-problems-table" description="Connection to the 'coding-problems-table' query in the workbook." type="5" refreshedVersion="8" background="1" saveData="1">
    <dbPr connection="Provider=Microsoft.Mashup.OleDb.1;Data Source=$Workbook$;Location=coding-problems-table;Extended Properties=&quot;&quot;" command="SELECT * FROM [coding-problems-table]"/>
  </connection>
</connections>
</file>

<file path=xl/sharedStrings.xml><?xml version="1.0" encoding="utf-8"?>
<sst xmlns="http://schemas.openxmlformats.org/spreadsheetml/2006/main" count="64" uniqueCount="28">
  <si>
    <t>Problem</t>
  </si>
  <si>
    <t>Source</t>
  </si>
  <si>
    <t>Difficulty</t>
  </si>
  <si>
    <t>Solution</t>
  </si>
  <si>
    <t>LeetCode #38</t>
  </si>
  <si>
    <t>easy</t>
  </si>
  <si>
    <t>LeetCode #50</t>
  </si>
  <si>
    <t>LeetCode #167</t>
  </si>
  <si>
    <t>LeetCode #49</t>
  </si>
  <si>
    <t>LeetCode #26</t>
  </si>
  <si>
    <t>LeetCode #724</t>
  </si>
  <si>
    <t>LeetCode 349</t>
  </si>
  <si>
    <t>LeetCode #1046</t>
  </si>
  <si>
    <t>=HYPERLINK("https://leetcode.com/problems/majority-element/description/", "Majority Element")</t>
  </si>
  <si>
    <t>Leetcode #169</t>
  </si>
  <si>
    <t>Leetcode #121</t>
  </si>
  <si>
    <t>Leetcode #26</t>
  </si>
  <si>
    <t>=HYPERLINK("https://leetcode.com/problems/reverse-string-ii/", "Reverse array in groups")</t>
  </si>
  <si>
    <t>Leetcode #541</t>
  </si>
  <si>
    <t>Leetcode #75</t>
  </si>
  <si>
    <t>Leetcode #977</t>
  </si>
  <si>
    <t>Leetcode #2016</t>
  </si>
  <si>
    <t>Leetcode #283</t>
  </si>
  <si>
    <t>Leetcode #268</t>
  </si>
  <si>
    <t>Leetcode #118</t>
  </si>
  <si>
    <t>Leetcode #15</t>
  </si>
  <si>
    <t>arrays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</si>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</sst>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06B29B-6433-4712-BE31-B81BB51B6CB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  <queryTableDeletedFields count="2"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9ED9A-0168-4D37-964C-7887AC970DE3}" name="coding_problems_table" displayName="coding_problems_table" ref="A1:E1048576" tableType="queryTable" totalsRowShown="0">
  <autoFilter ref="A1:E1048576" xr:uid="{5809ED9A-0168-4D37-964C-7887AC970DE3}"/>
  <tableColumns count="5">
    <tableColumn id="1" xr3:uid="{B1B82D56-DFCD-4E82-9105-531E4CDF90C6}" uniqueName="1" name="Problem" queryTableFieldId="1" dataDxfId="4"/>
    <tableColumn id="2" xr3:uid="{CB6EBE73-E4FC-4400-B7B8-C5FF9EFD0A47}" uniqueName="2" name="Source" queryTableFieldId="2" dataDxfId="3"/>
    <tableColumn id="3" xr3:uid="{6929382B-21D3-4556-ADE8-045F73C7C266}" uniqueName="3" name="Topic" queryTableFieldId="3" dataDxfId="2"/>
    <tableColumn id="4" xr3:uid="{2E13D61B-25B1-4B3C-88AC-24675EA37AC5}" uniqueName="4" name="Difficulty" queryTableFieldId="4" dataDxfId="1"/>
    <tableColumn id="5" xr3:uid="{975E866E-9B11-46D1-BF5F-BC186BAA8CF1}" uniqueName="5" name="Solution" queryTableFieldId="5" dataDxfId="0">
      <calculatedColumnFormula>HYPERLINK("./arrays/easy/count_and_say.py", "solution")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0358-5E4F-4D2B-B674-308A28DE9404}">
  <dimension ref="A1:E21"/>
  <sheetViews>
    <sheetView tabSelected="1" workbookViewId="0">
      <selection activeCell="H16" sqref="H16"/>
    </sheetView>
  </sheetViews>
  <sheetFormatPr defaultRowHeight="14.4" x14ac:dyDescent="0.3"/>
  <cols>
    <col min="1" max="1" width="80.88671875" style="1" bestFit="1" customWidth="1"/>
    <col min="2" max="2" width="27.6640625" style="1" customWidth="1"/>
    <col min="3" max="3" width="8.88671875" style="1"/>
    <col min="4" max="4" width="21" customWidth="1"/>
    <col min="5" max="5" width="26.5546875" style="1" customWidth="1"/>
  </cols>
  <sheetData>
    <row r="1" spans="1:5" x14ac:dyDescent="0.3">
      <c r="A1" t="s">
        <v>0</v>
      </c>
      <c r="B1" t="s">
        <v>1</v>
      </c>
      <c r="C1" t="s">
        <v>27</v>
      </c>
      <c r="D1" t="s">
        <v>2</v>
      </c>
      <c r="E1" t="s">
        <v>3</v>
      </c>
    </row>
    <row r="2" spans="1:5" x14ac:dyDescent="0.3">
      <c r="A2" s="2" t="str">
        <f>HYPERLINK("https://leetcode.com/problems/count-and-say/description/", "count and Say")</f>
        <v>count and Say</v>
      </c>
      <c r="B2" s="1" t="s">
        <v>4</v>
      </c>
      <c r="C2" t="s">
        <v>26</v>
      </c>
      <c r="D2" s="1" t="s">
        <v>5</v>
      </c>
      <c r="E2" s="2" t="str">
        <f>HYPERLINK("./arrays/easy/count_and_say.py", "solution")</f>
        <v>solution</v>
      </c>
    </row>
    <row r="3" spans="1:5" x14ac:dyDescent="0.3">
      <c r="A3" s="2" t="str">
        <f>HYPERLINK("https://leetcode.com/problems/powx-n/description/", "power(x,n)")</f>
        <v>power(x,n)</v>
      </c>
      <c r="B3" s="1" t="s">
        <v>6</v>
      </c>
      <c r="C3" t="s">
        <v>26</v>
      </c>
      <c r="D3" s="1" t="s">
        <v>5</v>
      </c>
      <c r="E3" s="2" t="str">
        <f>HYPERLINK("./warmup/power.py", "solution")</f>
        <v>solution</v>
      </c>
    </row>
    <row r="4" spans="1:5" x14ac:dyDescent="0.3">
      <c r="A4" s="2" t="str">
        <f>HYPERLINK("https://leetcode.com/problems/two-sum-ii-input-array-is-sorted/description/", "two sum")</f>
        <v>two sum</v>
      </c>
      <c r="B4" s="1" t="s">
        <v>7</v>
      </c>
      <c r="C4" t="s">
        <v>26</v>
      </c>
      <c r="D4" s="1" t="s">
        <v>5</v>
      </c>
      <c r="E4" s="2" t="str">
        <f>HYPERLINK("./arrays/easy/2sum.py", "solution")</f>
        <v>solution</v>
      </c>
    </row>
    <row r="5" spans="1:5" x14ac:dyDescent="0.3">
      <c r="A5" s="2" t="str">
        <f>HYPERLINK("https://leetcode.com/problems/group-anagrams/description/", "group anagrams")</f>
        <v>group anagrams</v>
      </c>
      <c r="B5" s="1" t="s">
        <v>8</v>
      </c>
      <c r="C5" t="s">
        <v>26</v>
      </c>
      <c r="D5" s="1" t="s">
        <v>5</v>
      </c>
      <c r="E5" s="2" t="str">
        <f>HYPERLINK("./arrays/easy/anagrams2.py", "solution")</f>
        <v>solution</v>
      </c>
    </row>
    <row r="6" spans="1:5" x14ac:dyDescent="0.3">
      <c r="A6" s="2" t="str">
        <f>HYPERLINK("https://leetcode.com/problems/remove-duplicates-from-sorted-array/description/", "remove duplicates")</f>
        <v>remove duplicates</v>
      </c>
      <c r="B6" s="1" t="s">
        <v>9</v>
      </c>
      <c r="C6" t="s">
        <v>26</v>
      </c>
      <c r="D6" s="1" t="s">
        <v>5</v>
      </c>
      <c r="E6" s="2" t="str">
        <f>HYPERLINK("./arrays/easy/remove_duplicates.py", "solution")</f>
        <v>solution</v>
      </c>
    </row>
    <row r="7" spans="1:5" x14ac:dyDescent="0.3">
      <c r="A7" s="2" t="str">
        <f>HYPERLINK("https://leetcode.com/problems/find-pivot-index/description/", "pivot element/equilibrium element")</f>
        <v>pivot element/equilibrium element</v>
      </c>
      <c r="B7" s="1" t="s">
        <v>10</v>
      </c>
      <c r="C7" t="s">
        <v>26</v>
      </c>
      <c r="D7" s="1" t="s">
        <v>5</v>
      </c>
      <c r="E7" s="2" t="str">
        <f>HYPERLINK("./arrays/easy/equilibrium.py", "solution")</f>
        <v>solution</v>
      </c>
    </row>
    <row r="8" spans="1:5" x14ac:dyDescent="0.3">
      <c r="A8" s="2" t="str">
        <f>HYPERLINK("https://leetcode.com/problems/intersection-of-two-arrays/description/", "array intersection")</f>
        <v>array intersection</v>
      </c>
      <c r="B8" s="1" t="s">
        <v>11</v>
      </c>
      <c r="C8" t="s">
        <v>26</v>
      </c>
      <c r="D8" s="1" t="s">
        <v>5</v>
      </c>
      <c r="E8" s="2" t="str">
        <f>HYPERLINK("./arrays/easy/intersection.py", "solution")</f>
        <v>solution</v>
      </c>
    </row>
    <row r="9" spans="1:5" x14ac:dyDescent="0.3">
      <c r="A9" s="2" t="str">
        <f>HYPERLINK("https://leetcode.com/problems/last-stone-weight/", "Last stone weight")</f>
        <v>Last stone weight</v>
      </c>
      <c r="B9" s="1" t="s">
        <v>12</v>
      </c>
      <c r="C9" t="s">
        <v>26</v>
      </c>
      <c r="D9" s="1" t="s">
        <v>5</v>
      </c>
      <c r="E9" s="2" t="str">
        <f>HYPERLINK("./arrays/easy/last_stone_weight.py", "solution")</f>
        <v>solution</v>
      </c>
    </row>
    <row r="10" spans="1:5" x14ac:dyDescent="0.3">
      <c r="A10" s="1" t="s">
        <v>13</v>
      </c>
      <c r="B10" s="1" t="s">
        <v>14</v>
      </c>
      <c r="C10" t="s">
        <v>26</v>
      </c>
      <c r="D10" s="1" t="s">
        <v>5</v>
      </c>
      <c r="E10" s="2" t="str">
        <f>HYPERLINK("./arrays/easy/majority_element.py", "solution")</f>
        <v>solution</v>
      </c>
    </row>
    <row r="11" spans="1:5" x14ac:dyDescent="0.3">
      <c r="A11" s="2" t="str">
        <f>HYPERLINK("https://leetcode.com/problems/best-time-to-buy-and-sell-stock/", "Best time to buy and sell stock")</f>
        <v>Best time to buy and sell stock</v>
      </c>
      <c r="B11" s="1" t="s">
        <v>15</v>
      </c>
      <c r="C11" t="s">
        <v>26</v>
      </c>
      <c r="D11" s="1" t="s">
        <v>5</v>
      </c>
      <c r="E11" s="2" t="str">
        <f>HYPERLINK("./arrays/easy/stock_buy_sell.py", "solution")</f>
        <v>solution</v>
      </c>
    </row>
    <row r="12" spans="1:5" x14ac:dyDescent="0.3">
      <c r="A12" s="2" t="str">
        <f>HYPERLINK("https://leetcode.com/problems/remove-duplicates-from-sorted-array/", "Remove Duplicates")</f>
        <v>Remove Duplicates</v>
      </c>
      <c r="B12" s="1" t="s">
        <v>16</v>
      </c>
      <c r="C12" t="s">
        <v>26</v>
      </c>
      <c r="D12" s="1" t="s">
        <v>5</v>
      </c>
      <c r="E12" s="2" t="str">
        <f>HYPERLINK("./arrays/easy/remove_duplicates.py", "solution")</f>
        <v>solution</v>
      </c>
    </row>
    <row r="13" spans="1:5" x14ac:dyDescent="0.3">
      <c r="A13" s="1" t="s">
        <v>17</v>
      </c>
      <c r="B13" s="1" t="s">
        <v>18</v>
      </c>
      <c r="C13" t="s">
        <v>26</v>
      </c>
      <c r="D13" s="1" t="s">
        <v>5</v>
      </c>
      <c r="E13" s="2" t="str">
        <f>HYPERLINK("./arrays/easy/reverse-arr-in-groups.py", "solution")</f>
        <v>solution</v>
      </c>
    </row>
    <row r="14" spans="1:5" x14ac:dyDescent="0.3">
      <c r="A14" s="2" t="str">
        <f>HYPERLINK("https://leetcode.com/problems/sort-colors/description/", "Sort Colors")</f>
        <v>Sort Colors</v>
      </c>
      <c r="B14" s="1" t="s">
        <v>19</v>
      </c>
      <c r="C14" t="s">
        <v>26</v>
      </c>
      <c r="D14" s="1" t="s">
        <v>5</v>
      </c>
      <c r="E14" s="2" t="str">
        <f>HYPERLINK("./arrays/easy/sort012.py", "solution")</f>
        <v>solution</v>
      </c>
    </row>
    <row r="15" spans="1:5" x14ac:dyDescent="0.3">
      <c r="A15" s="2" t="str">
        <f>HYPERLINK("https://leetcode.com/problems/squares-of-a-sorted-array/", "Squares of sorted array")</f>
        <v>Squares of sorted array</v>
      </c>
      <c r="B15" s="1" t="s">
        <v>20</v>
      </c>
      <c r="C15" t="s">
        <v>26</v>
      </c>
      <c r="D15" s="1" t="s">
        <v>5</v>
      </c>
      <c r="E15" s="2" t="str">
        <f>HYPERLINK("./arrays/easy/sorted_squares.py", "solution")</f>
        <v>solution</v>
      </c>
    </row>
    <row r="16" spans="1:5" x14ac:dyDescent="0.3">
      <c r="A16" s="2" t="str">
        <f>HYPERLINK("https://leetcode.com/problems/maximum-difference-between-increasing-elements/description/", "maximum difference between increasing elements")</f>
        <v>maximum difference between increasing elements</v>
      </c>
      <c r="B16" s="1" t="s">
        <v>21</v>
      </c>
      <c r="C16" t="s">
        <v>26</v>
      </c>
      <c r="D16" s="1" t="s">
        <v>5</v>
      </c>
      <c r="E16" s="2" t="str">
        <f>HYPERLINK("./arrays/easy/max-difference-2-el.py", "solution")</f>
        <v>solution</v>
      </c>
    </row>
    <row r="17" spans="1:5" x14ac:dyDescent="0.3">
      <c r="A17" s="2" t="str">
        <f>HYPERLINK("https://leetcode.com/problems/missing-number/description/", "Move zeroes")</f>
        <v>Move zeroes</v>
      </c>
      <c r="B17" s="1" t="s">
        <v>22</v>
      </c>
      <c r="C17" t="s">
        <v>26</v>
      </c>
      <c r="D17" s="1" t="s">
        <v>5</v>
      </c>
      <c r="E17" s="2" t="str">
        <f>HYPERLINK("./arrays/easy/movezeroes.py", "solution")</f>
        <v>solution</v>
      </c>
    </row>
    <row r="18" spans="1:5" x14ac:dyDescent="0.3">
      <c r="A18" s="2" t="str">
        <f>HYPERLINK("https://leetcode.com/problems/missing-number/description/", "Missing Number")</f>
        <v>Missing Number</v>
      </c>
      <c r="B18" s="1" t="s">
        <v>23</v>
      </c>
      <c r="C18" t="s">
        <v>26</v>
      </c>
      <c r="D18" s="1" t="s">
        <v>5</v>
      </c>
      <c r="E18" s="2" t="str">
        <f>HYPERLINK("./arrays/easy/missingno.py", "solution")</f>
        <v>solution</v>
      </c>
    </row>
    <row r="19" spans="1:5" x14ac:dyDescent="0.3">
      <c r="A19" s="2" t="str">
        <f>HYPERLINK("https://leetcode.com/problems/pascals-triangle/description/", "Pascal's Triangle")</f>
        <v>Pascal's Triangle</v>
      </c>
      <c r="B19" s="1" t="s">
        <v>24</v>
      </c>
      <c r="C19" t="s">
        <v>26</v>
      </c>
      <c r="D19" s="1" t="s">
        <v>5</v>
      </c>
      <c r="E19" s="2" t="str">
        <f>HYPERLINK("./arrays/easy/pascals_triangle.py", "solution")</f>
        <v>solution</v>
      </c>
    </row>
    <row r="20" spans="1:5" x14ac:dyDescent="0.3">
      <c r="A20" s="2" t="str">
        <f>HYPERLINK("https://leetcode.com/problems/3sum/", "Triplet sum")</f>
        <v>Triplet sum</v>
      </c>
      <c r="B20" s="1" t="s">
        <v>25</v>
      </c>
      <c r="C20" t="s">
        <v>26</v>
      </c>
      <c r="D20" s="1" t="s">
        <v>5</v>
      </c>
      <c r="E20" s="2" t="str">
        <f>HYPERLINK("./arrays/easy/triplet.py", "solution")</f>
        <v>solution</v>
      </c>
    </row>
    <row r="21" spans="1:5" x14ac:dyDescent="0.3">
      <c r="A21"/>
      <c r="B21"/>
      <c r="C2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2080-FD5C-4696-A533-AF55FEBE3C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W 5 H y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F u R 8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f J Y a b 3 t 1 f E A A A C W A Q A A E w A c A E Z v c m 1 1 b G F z L 1 N l Y 3 R p b 2 4 x L m 0 g o h g A K K A U A A A A A A A A A A A A A A A A A A A A A A A A A A A A d Y / B a s M w D I b P C + Q d j H t J w A 0 k 6 y 4 r O S X b c T C S n Z Y d s k R r D Y 5 U b G V r K X 3 3 e T V j D F p d J H 1 C v / Q 7 G F g T i i b k f B 1 H c e S 2 v Y V R L O R A o 8 b N c m f p 3 c D k l t z 7 L E U p D H A c C R 8 N z X Y A T y r 3 m d U 0 z B M g J 4 / a Q F Y R s m 9 c I q v 7 7 s W B d V 1 l N H J X 0 x c a 6 k f X X d T P e M 8 y V a 8 1 G D 1 p B l v K G 6 l E R W a e 0 J U r J R 4 w L J Z 5 c V c o 8 T w T Q 8 M H A + V f m T 0 R w l u q w p s L W W 1 7 3 H h T 7 W F 3 d t C e T 7 W 2 R / d B d g r q P 0 O X B E / q e J S B 5 v 4 6 + 4 l g 2 P N J i V 9 e X O G 3 V / j q H z + l c a T x 4 n v r b 1 B L A Q I t A B Q A A g A I A F u R 8 l i 7 Y 8 h U p Q A A A P Y A A A A S A A A A A A A A A A A A A A A A A A A A A A B D b 2 5 m a W c v U G F j a 2 F n Z S 5 4 b W x Q S w E C L Q A U A A I A C A B b k f J Y D 8 r p q 6 Q A A A D p A A A A E w A A A A A A A A A A A A A A A A D x A A A A W 0 N v b n R l b n R f V H l w Z X N d L n h t b F B L A Q I t A B Q A A g A I A F u R 8 l h p v e 3 V 8 Q A A A J Y B A A A T A A A A A A A A A A A A A A A A A O I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K A A A A A A A A 9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R p b m c t c H J v Y m x l b X M t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m F l Z T F j Z C 0 x N G Z i L T Q w M G E t O D E 4 M C 0 4 M m R j Y T E 3 O T A 3 O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k a W 5 n X 3 B y b 2 J s Z W 1 z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3 O j E w O j U 1 L j M 2 M z Y 4 M D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Z G l u Z y 1 w c m 9 i b G V t c y 1 0 Y W J s Z S 9 D a G F u Z 2 V k I F R 5 c G U u e 0 N v b H V t b j E s M H 0 m c X V v d D s s J n F 1 b 3 Q 7 U 2 V j d G l v b j E v Y 2 9 k a W 5 n L X B y b 2 J s Z W 1 z L X R h Y m x l L 0 N o Y W 5 n Z W Q g V H l w Z S 5 7 Q 2 9 s d W 1 u M i w x f S Z x d W 9 0 O y w m c X V v d D t T Z W N 0 a W 9 u M S 9 j b 2 R p b m c t c H J v Y m x l b X M t d G F i b G U v Q 2 h h b m d l Z C B U e X B l L n t D b 2 x 1 b W 4 z L D J 9 J n F 1 b 3 Q 7 L C Z x d W 9 0 O 1 N l Y 3 R p b 2 4 x L 2 N v Z G l u Z y 1 w c m 9 i b G V t c y 1 0 Y W J s Z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k a W 5 n L X B y b 2 J s Z W 1 z L X R h Y m x l L 0 N o Y W 5 n Z W Q g V H l w Z S 5 7 Q 2 9 s d W 1 u M S w w f S Z x d W 9 0 O y w m c X V v d D t T Z W N 0 a W 9 u M S 9 j b 2 R p b m c t c H J v Y m x l b X M t d G F i b G U v Q 2 h h b m d l Z C B U e X B l L n t D b 2 x 1 b W 4 y L D F 9 J n F 1 b 3 Q 7 L C Z x d W 9 0 O 1 N l Y 3 R p b 2 4 x L 2 N v Z G l u Z y 1 w c m 9 i b G V t c y 1 0 Y W J s Z S 9 D a G F u Z 2 V k I F R 5 c G U u e 0 N v b H V t b j M s M n 0 m c X V v d D s s J n F 1 b 3 Q 7 U 2 V j d G l v b j E v Y 2 9 k a W 5 n L X B y b 2 J s Z W 1 z L X R h Y m x l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k a W 5 n L X B y b 2 J s Z W 1 z L X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Z G l u Z y 1 w c m 9 i b G V t c y 1 0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2 K e b + 5 p T Q Z 3 r I P B g g X y e A A A A A A I A A A A A A B B m A A A A A Q A A I A A A A P v w D f z 2 f P K g b O J j w M m i P U w s O b 7 C t o z Z h 5 J r Y k I k r I o P A A A A A A 6 A A A A A A g A A I A A A A G n w U q w t s B A w A T V s 9 X G i T D 2 X 5 N d l Q e 5 E k K / L U p n i 2 e J 5 U A A A A G 8 H J 4 + + w l g k 0 Y K h f p 5 O 5 w U j y e O 6 / l g f v 8 F K M 1 L / s K s x d W y y 0 R Z p Z C A k 8 Z n 4 H w n h H j 3 8 z y d j H 8 W C D y + 3 8 F t 8 W c P I h g L a + e 6 u H 0 C l N G m 0 c X 2 F Q A A A A L c 7 a y d o U A h K V P R 1 A S j T B 4 U Q f q n k C L Y N C R u G p I o N G 3 B K g u 4 7 F v M B F W o A j G 9 Z p r g i V Z G Z Q w 1 U c W 6 I O a z i N 7 n P v T 4 = < / D a t a M a s h u p > 
</file>

<file path=customXml/itemProps1.xml><?xml version="1.0" encoding="utf-8"?>
<ds:datastoreItem xmlns:ds="http://schemas.openxmlformats.org/officeDocument/2006/customXml" ds:itemID="{FDA58CF1-8046-485A-9E92-FB3A36E54A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coding-problems-table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Johnson</dc:creator>
  <cp:lastModifiedBy>Clint Johnson</cp:lastModifiedBy>
  <dcterms:created xsi:type="dcterms:W3CDTF">2024-07-18T17:09:44Z</dcterms:created>
  <dcterms:modified xsi:type="dcterms:W3CDTF">2024-07-18T17:15:37Z</dcterms:modified>
</cp:coreProperties>
</file>