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OneDrive\4th Year Sem2\CC3501\Github\CT-Monitoring-Assignment\CT_Project\CT Eagle Complete\"/>
    </mc:Choice>
  </mc:AlternateContent>
  <bookViews>
    <workbookView xWindow="0" yWindow="0" windowWidth="23040" windowHeight="9048" xr2:uid="{0AEFEB45-5EB5-4800-BC35-612617A74C8D}"/>
  </bookViews>
  <sheets>
    <sheet name="Sheet3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3" l="1"/>
  <c r="L46" i="3"/>
  <c r="L45" i="3"/>
  <c r="L23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5" i="3"/>
  <c r="L26" i="3"/>
  <c r="L27" i="3"/>
  <c r="L28" i="3"/>
  <c r="L29" i="3"/>
  <c r="L31" i="3"/>
  <c r="L32" i="3"/>
  <c r="L33" i="3"/>
  <c r="L34" i="3"/>
  <c r="L35" i="3"/>
  <c r="L36" i="3"/>
  <c r="L37" i="3"/>
  <c r="L38" i="3"/>
  <c r="L39" i="3"/>
  <c r="L6" i="3"/>
  <c r="C40" i="3"/>
  <c r="L40" i="3" l="1"/>
</calcChain>
</file>

<file path=xl/sharedStrings.xml><?xml version="1.0" encoding="utf-8"?>
<sst xmlns="http://schemas.openxmlformats.org/spreadsheetml/2006/main" count="182" uniqueCount="152">
  <si>
    <t>Description</t>
  </si>
  <si>
    <t>Notes</t>
  </si>
  <si>
    <t>Part</t>
  </si>
  <si>
    <t>Components as listed on Element14:</t>
  </si>
  <si>
    <t>Order Code</t>
  </si>
  <si>
    <t>Quantity</t>
  </si>
  <si>
    <t>Unit price</t>
  </si>
  <si>
    <t>Total price</t>
  </si>
  <si>
    <t>HEADER</t>
  </si>
  <si>
    <t>1x30 Header</t>
  </si>
  <si>
    <t>*Only need 11</t>
  </si>
  <si>
    <t>LED, Red, Through Hole</t>
  </si>
  <si>
    <t>*AC indication</t>
  </si>
  <si>
    <t>Total Items:</t>
  </si>
  <si>
    <t>Total Price:</t>
  </si>
  <si>
    <t>Max Current</t>
  </si>
  <si>
    <t>Max Voltage</t>
  </si>
  <si>
    <t>Size</t>
  </si>
  <si>
    <t>Data Sheets</t>
  </si>
  <si>
    <t>EE3501 -  CT Metering PCB - Bill Of Materials</t>
  </si>
  <si>
    <t>Zener</t>
  </si>
  <si>
    <t>Op-Amp</t>
  </si>
  <si>
    <t>Mux</t>
  </si>
  <si>
    <t>LED</t>
  </si>
  <si>
    <t>Resistors</t>
  </si>
  <si>
    <t>Capacitors</t>
  </si>
  <si>
    <t>NAND Gates</t>
  </si>
  <si>
    <t>Schottky Diodes</t>
  </si>
  <si>
    <t>Fuse</t>
  </si>
  <si>
    <t>Mount</t>
  </si>
  <si>
    <t>SOD-123</t>
  </si>
  <si>
    <t>Freedom Schematic</t>
  </si>
  <si>
    <t>C:\Users\Clint\OneDrive\4th Year Sem2\CC3501\Software\FRDM-K20D50M_SCH.pdf</t>
  </si>
  <si>
    <t>C:\Users\Clint\OneDrive\4th Year Sem2\CC3501\Github\CT-Monitoring-Assignment\Data Sheets\Polyfuse.pdf</t>
  </si>
  <si>
    <t>SMD</t>
  </si>
  <si>
    <t>Resettable PTCs, Surface Mount &gt; 1206L Series</t>
  </si>
  <si>
    <t>Power Draw</t>
  </si>
  <si>
    <t>MuF#</t>
  </si>
  <si>
    <t>1206L035/16YR</t>
  </si>
  <si>
    <t>SCR (thyristor)</t>
  </si>
  <si>
    <t>TO-92</t>
  </si>
  <si>
    <t>5 to 200uA</t>
  </si>
  <si>
    <t>Thyristor for Crowbar protection</t>
  </si>
  <si>
    <t>T</t>
  </si>
  <si>
    <t xml:space="preserve">P0102DA 1AA3 </t>
  </si>
  <si>
    <t>C:\Users\Clint\OneDrive\4th Year Sem2\CC3501\Github\CT-Monitoring-Assignment\Data Sheets\thyristor.pdf</t>
  </si>
  <si>
    <t>Surface Mount Schottky Power Rectifier</t>
  </si>
  <si>
    <t xml:space="preserve">MBR120VLSFT3G </t>
  </si>
  <si>
    <t>C:\Users\Clint\OneDrive\4th Year Sem2\CC3501\Github\CT-Monitoring-Assignment\Data Sheets\schotkky diodes.pdf</t>
  </si>
  <si>
    <t>Processor Main</t>
  </si>
  <si>
    <t>Processor SDA</t>
  </si>
  <si>
    <t>SOT−223</t>
  </si>
  <si>
    <t>Min 4.7v</t>
  </si>
  <si>
    <t>NCP1117LPST33T3G</t>
  </si>
  <si>
    <t>Voltage Reg</t>
  </si>
  <si>
    <t>Fixed LDO Voltage Regulator, 18V in, 1.3V Dropout, 3.3V/1A out, SOT-223-3</t>
  </si>
  <si>
    <t>C:\Users\Clint\OneDrive\4th Year Sem2\CC3501\Github\CT-Monitoring-Assignment\Data Sheets\voltagereg.pdf</t>
  </si>
  <si>
    <t>C:\Users\Clint\OneDrive\4th Year Sem2\CC3501\Github\CT-Monitoring-Assignment\Data Sheets\mux.pdf</t>
  </si>
  <si>
    <t>C:\Users\Clint\OneDrive\4th Year Sem2\CC3501\Github\CT-Monitoring-Assignment\Data Sheets\3.3v opamp.pdf</t>
  </si>
  <si>
    <t>C:\Users\Clint\OneDrive\4th Year Sem2\CC3501\Github\CT-Monitoring-Assignment\Data Sheets\Zener 3.3v.pdf</t>
  </si>
  <si>
    <t>Buffer / Line Driver, 74LVC125, 1.65 V to 3.6 V, TSSOP-14</t>
  </si>
  <si>
    <t>SN74LVC125APWR</t>
  </si>
  <si>
    <t>C:\Users\Clint\OneDrive\4th Year Sem2\CC3501\Github\CT-Monitoring-Assignment\Data Sheets\Nand_gates.pdf</t>
  </si>
  <si>
    <t>clamp 50ma</t>
  </si>
  <si>
    <t>100ma</t>
  </si>
  <si>
    <t>500mw</t>
  </si>
  <si>
    <t>Element Website</t>
  </si>
  <si>
    <t>http://au.element14.com/texas-instruments/sn74lvc125apwr/buffer-gate-quad-tri-state-tssop/dp/2437102</t>
  </si>
  <si>
    <t>SOI</t>
  </si>
  <si>
    <t>LM358AN</t>
  </si>
  <si>
    <t>DIP</t>
  </si>
  <si>
    <t>http://au.element14.com/fairchild-industrial/lm358an/op-amp-dip-8/dp/2409013</t>
  </si>
  <si>
    <t>0.8ma</t>
  </si>
  <si>
    <t>15ma output</t>
  </si>
  <si>
    <t xml:space="preserve">
OP AMP, DIP-8 </t>
  </si>
  <si>
    <t>http://au.element14.com/nxp/hef4066bt-653/analogue-switch-quad-spst-soic/dp/2336656</t>
  </si>
  <si>
    <t>HEF4066BT,653</t>
  </si>
  <si>
    <t>Analogue Switch, Quad Channel, SPST, 4 Channels, 175 ohm, 3V to 15V, SOIC, 14 Pins</t>
  </si>
  <si>
    <t>SOIC</t>
  </si>
  <si>
    <t>10ma</t>
  </si>
  <si>
    <t>10ma output</t>
  </si>
  <si>
    <t>100mw</t>
  </si>
  <si>
    <t>100ua leakage 1N4729A</t>
  </si>
  <si>
    <t>Axial</t>
  </si>
  <si>
    <t>MK20DX128VFM5</t>
  </si>
  <si>
    <t>ARM Microcontroller, K2 USB Series, Kinetis ARM Cortex-M4 Microcontrollers, 32bit, 50 MHz, 128 KB</t>
  </si>
  <si>
    <t>C:\Users\Clint\OneDrive\4th Year Sem2\CC3501\Github\CT-Monitoring-Assignment\Data Sheets\freedom_main_process.pdf</t>
  </si>
  <si>
    <t>155ma</t>
  </si>
  <si>
    <t>http://au.element14.com/nxp/mk20dx128vfm5/mcu-32bit-cortex-m4-50mhz-qfn/dp/2133567?ost=MK20DX128VFM5&amp;iscrfnonsku=false&amp;ddkey=http%3Aen-AU%2FElement14_Australia%2Fsearch</t>
  </si>
  <si>
    <t>http://au.element14.com/nxp/mk20dx128vlh5/mcu-32bit-cortex-m4-50mhz-lqfp/dp/2133572</t>
  </si>
  <si>
    <t>MK20DX128VLH5</t>
  </si>
  <si>
    <t>C:\Users\Clint\OneDrive\4th Year Sem2\CC3501\Github\CT-Monitoring-Assignment\Data Sheets\SDA processor.pdf</t>
  </si>
  <si>
    <t>`</t>
  </si>
  <si>
    <t>LR0204F1K0</t>
  </si>
  <si>
    <t>Through Hole Resistor, 1 kohm, 200 V, Axial Leaded, 250 mW</t>
  </si>
  <si>
    <t>http://au.element14.com/te-connectivity/lr0204f1k0/resistor-metal-1k0-0-25w-1/dp/2329885</t>
  </si>
  <si>
    <t>USB Connector, Micro USB Type B, USB 2.0, Receptacle, 5 Ways, Surface Mount, Right Angle</t>
  </si>
  <si>
    <t>1554266-1</t>
  </si>
  <si>
    <t>USB Connector</t>
  </si>
  <si>
    <t>http://au.element14.com/amp-te-connectivity/1554266-1/micro-usb-conn-2-0-type-b-rcpt/dp/2751667?ost=1554266-1&amp;iscrfnonsku=false&amp;ddkey=http%3Aen-AU%2FElement14_Australia%2Fsearch</t>
  </si>
  <si>
    <t>BLM21PG331SN1D</t>
  </si>
  <si>
    <t>Ferrite Bead</t>
  </si>
  <si>
    <t>Ferrite Bead, 330 ohm, 0805 [2012 Metric], BLM21P Series, 1.5 A, </t>
  </si>
  <si>
    <t>http://au.element14.com/murata/blm21pg331sn1d/ferrite-bead-0805-0-07ohm-1-5a/dp/1515663</t>
  </si>
  <si>
    <t>SMD Chip Resistor, 1 kohm, 75 V, 0612 [1632 Metric], 1 W, </t>
  </si>
  <si>
    <t>http://au.element14.com/vishay/mcw0612mc1001fp100/res-aec-q200-1k-1-1w-0612/dp/2690182</t>
  </si>
  <si>
    <t>MCW0612MC1001FP100</t>
  </si>
  <si>
    <t>MCW0612MC3309FP100</t>
  </si>
  <si>
    <t>SMD Chip Resistor, 33 ohm, 75 V, 0612 [1632 Metric], 1 W, </t>
  </si>
  <si>
    <t>http://au.element14.com/vishay/mcw0612mc3309fp100/res-aec-q200-33r-1-1w-0612/dp/2706092</t>
  </si>
  <si>
    <t>MCW0612MC4701FP100</t>
  </si>
  <si>
    <t>SMD Chip Resistor, 4.7 kohm, 75 V, 0612 [1632 Metric], 1 W,</t>
  </si>
  <si>
    <t>http://au.element14.com/vishay/mcw0612mc4701fp100/res-aec-q200-4k7-1-1w-0612/dp/2706102</t>
  </si>
  <si>
    <t>MCW0612MC1002FP100</t>
  </si>
  <si>
    <t>SMD Chip Resistor, 10 kohm, 75 V, 0612 [1632 Metric], 1 W, </t>
  </si>
  <si>
    <t>http://au.element14.com/vishay/mcw0612mc1002fp100/res-aec-q200-10k-1-1w-0612/dp/2706103</t>
  </si>
  <si>
    <t>MCW0612MC2000FP100</t>
  </si>
  <si>
    <t>SMD Chip Resistor, 200 ohm, 75 V, 0612 [1632 Metric], 1 W</t>
  </si>
  <si>
    <t>http://au.element14.com/vishay/mcw0612mc2000fp100/res-aec-q200-200r-1-1w-0612/dp/2706096</t>
  </si>
  <si>
    <t>MCW0612MC2209FP100</t>
  </si>
  <si>
    <t>SMD Chip Resistor, 22 ohm, 75 V, 0612 [1632 Metric], 1 W</t>
  </si>
  <si>
    <t>http://au.element14.com/vishay/mcw0612mc2209fp100/res-aec-q200-22r-1-1w-0612/dp/2706091</t>
  </si>
  <si>
    <t>HSMG-C190.</t>
  </si>
  <si>
    <t>LED, Green, SMD, 0.8mm x 1.6mm, 25 mA, 2.2 V</t>
  </si>
  <si>
    <t>http://au.element14.com/broadcom-limited/hsmg-c190/led-green-15mcd-572nm/dp/2497374</t>
  </si>
  <si>
    <t>SMD Multilayer Ceramic Capacitor, 1210 [3225 Metric], 2.2 µF, 16 V</t>
  </si>
  <si>
    <t>http://au.element14.com/wurth-elektronik/885012209012/cap-mlcc-x7r-2-2uf-16v-1210/dp/2466724</t>
  </si>
  <si>
    <t>SMD Multilayer Ceramic Capacitor, 1210 [3225 Metric], 0.1 µF, 25 V,</t>
  </si>
  <si>
    <t>http://au.element14.com/wurth-elektronik/885012209019/cap-mlcc-x7r-0-1uf-25v-1210/dp/2466731</t>
  </si>
  <si>
    <t>C1210C105K5RAC-TU</t>
  </si>
  <si>
    <t xml:space="preserve"> SMD Multilayer Ceramic Capacitor, 1210 [3225 Metric], 1 µF, 50 V</t>
  </si>
  <si>
    <t>http://au.element14.com/kemet/c1210c105k5rac-tu/capacitor-ceramic-multilayer/dp/1650910</t>
  </si>
  <si>
    <t>PESD3V3S2UT</t>
  </si>
  <si>
    <t>ESD</t>
  </si>
  <si>
    <t>ESD Protection Device, TVS, 20 V, SOT-23, 3 Pins</t>
  </si>
  <si>
    <t>http://au.element14.com/nxp/pesd3v3s2ut/diode-tvs-sot-23/dp/8737592</t>
  </si>
  <si>
    <t>C3225X7S1H106K250AB</t>
  </si>
  <si>
    <t>SMD Multilayer Ceramic Capacitor, 1210 [3225 Metric], 10 µF, 50 V</t>
  </si>
  <si>
    <t>http://au.element14.com/tdk/c3225x7s1h106k250ab/cap-mlcc-x7s-10uf-50v-1210/dp/2112728</t>
  </si>
  <si>
    <t>MM3Z3V3ST1G</t>
  </si>
  <si>
    <t xml:space="preserve"> ZENER DIODE, 200MW, 3.3V, SOD-323</t>
  </si>
  <si>
    <t>http://au.element14.com/on-semiconductor/mm3z3v3st1g/zener-diode-200mw-3-3v-sod-323/dp/1887096</t>
  </si>
  <si>
    <t>BZT52C15S</t>
  </si>
  <si>
    <t>Zener Single Diode, 15 V, 200 mW, SOD-323</t>
  </si>
  <si>
    <t>http://au.element14.com/diodes-inc/bzt52c15s/diode-zener-15v-0-2w-sod-323/dp/1902429</t>
  </si>
  <si>
    <t>3362P-1-103LF</t>
  </si>
  <si>
    <t>Potentiometer</t>
  </si>
  <si>
    <t>Trimmer Potentiometer, 10 kohm, 500 mW</t>
  </si>
  <si>
    <t xml:space="preserve">switch </t>
  </si>
  <si>
    <t>DTSM-32S-B</t>
  </si>
  <si>
    <t>Tactile Switch, Non Illuminated, 12 V, 50 mA</t>
  </si>
  <si>
    <t>http://au.element14.com/multicomp/dtsm-32s-b/switch-spno-0-05a-12v-smd/dp/9471898?iscrfnonsku=true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</si>
</sst>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4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/>
    <xf numFmtId="0" fontId="2" fillId="2" borderId="3" xfId="0" applyFont="1" applyFill="1" applyBorder="1"/>
    <xf numFmtId="44" fontId="0" fillId="3" borderId="1" xfId="2" applyFon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4" borderId="3" xfId="0" applyFont="1" applyFill="1" applyBorder="1"/>
    <xf numFmtId="44" fontId="2" fillId="4" borderId="4" xfId="0" applyNumberFormat="1" applyFont="1" applyFill="1" applyBorder="1"/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3" applyFill="1" applyBorder="1"/>
    <xf numFmtId="0" fontId="6" fillId="0" borderId="0" xfId="3"/>
    <xf numFmtId="0" fontId="6" fillId="3" borderId="1" xfId="3" applyFill="1" applyBorder="1" applyAlignment="1"/>
    <xf numFmtId="0" fontId="0" fillId="3" borderId="1" xfId="0" applyFill="1" applyBorder="1" applyAlignment="1"/>
    <xf numFmtId="164" fontId="0" fillId="3" borderId="1" xfId="0" applyNumberForma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8" fontId="0" fillId="3" borderId="1" xfId="0" applyNumberFormat="1" applyFill="1" applyBorder="1"/>
    <xf numFmtId="0" fontId="9" fillId="3" borderId="1" xfId="0" applyFont="1" applyFill="1" applyBorder="1"/>
    <xf numFmtId="1" fontId="0" fillId="3" borderId="1" xfId="0" applyNumberFormat="1" applyFill="1" applyBorder="1"/>
    <xf numFmtId="0" fontId="2" fillId="5" borderId="3" xfId="0" applyFont="1" applyFill="1" applyBorder="1"/>
    <xf numFmtId="0" fontId="5" fillId="0" borderId="0" xfId="0" applyFont="1" applyAlignment="1">
      <alignment horizontal="center"/>
    </xf>
    <xf numFmtId="0" fontId="10" fillId="6" borderId="1" xfId="4" applyBorder="1" applyAlignment="1">
      <alignment horizontal="right"/>
    </xf>
    <xf numFmtId="0" fontId="10" fillId="6" borderId="1" xfId="4" applyBorder="1" applyAlignment="1">
      <alignment horizontal="center"/>
    </xf>
    <xf numFmtId="0" fontId="10" fillId="6" borderId="1" xfId="4" applyBorder="1"/>
    <xf numFmtId="44" fontId="10" fillId="6" borderId="1" xfId="4" applyNumberFormat="1" applyBorder="1"/>
    <xf numFmtId="0" fontId="10" fillId="6" borderId="1" xfId="4" applyBorder="1" applyAlignment="1"/>
    <xf numFmtId="0" fontId="10" fillId="6" borderId="0" xfId="4"/>
  </cellXfs>
  <cellStyles count="5">
    <cellStyle name="Currency 2" xfId="2" xr:uid="{00000000-0005-0000-0000-000030000000}"/>
    <cellStyle name="Hyperlink" xfId="3" builtinId="8"/>
    <cellStyle name="Neutral" xfId="4" builtinId="2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lint/OneDrive/4th%20Year%20Sem2/CC3501/Github/CT-Monitoring-Assignment/Data%20Sheets/schotkky%20diodes.pdf" TargetMode="External"/><Relationship Id="rId13" Type="http://schemas.openxmlformats.org/officeDocument/2006/relationships/hyperlink" Target="..\..\..\Clint\OneDrive\4th%20Year%20Sem2\CC3501\Github\CT-Monitoring-Assignment\Data%20Sheets\Nand_gates.pdf" TargetMode="External"/><Relationship Id="rId3" Type="http://schemas.openxmlformats.org/officeDocument/2006/relationships/hyperlink" Target="http://au.element14.com/stmicroelectronics/p0102da-1aa3/thyristor-0-8a-400v-to-92/dp/9802541" TargetMode="External"/><Relationship Id="rId7" Type="http://schemas.openxmlformats.org/officeDocument/2006/relationships/hyperlink" Target="http://au.element14.com/on-semiconductor/mbr120vlsft3g/schottky-rect-1a-20v-sod123/dp/2533227" TargetMode="External"/><Relationship Id="rId12" Type="http://schemas.openxmlformats.org/officeDocument/2006/relationships/hyperlink" Target="../../../Clint/OneDrive/4th%20Year%20Sem2/CC3501/Github/CT-Monitoring-Assignment/Data%20Sheets/Zener%203.3v.pdf" TargetMode="External"/><Relationship Id="rId2" Type="http://schemas.openxmlformats.org/officeDocument/2006/relationships/hyperlink" Target="../../../Clint/OneDrive/4th%20Year%20Sem2/CC3501/Github/CT-Monitoring-Assignment/Data%20Sheets/Polyfuse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Clint/OneDrive/4th%20Year%20Sem2/CC3501/Software/FRDM-K20D50M_SCH.pdf" TargetMode="External"/><Relationship Id="rId6" Type="http://schemas.openxmlformats.org/officeDocument/2006/relationships/hyperlink" Target="http://au.element14.com/on-semiconductor/mbr120vlsft3g/schottky-rect-1a-20v-sod123/dp/2533227" TargetMode="External"/><Relationship Id="rId11" Type="http://schemas.openxmlformats.org/officeDocument/2006/relationships/hyperlink" Target="../../../Clint/OneDrive/4th%20Year%20Sem2/CC3501/Github/CT-Monitoring-Assignment/Data%20Sheets/3.3v%20opamp.pdf" TargetMode="External"/><Relationship Id="rId5" Type="http://schemas.openxmlformats.org/officeDocument/2006/relationships/hyperlink" Target="../../../Clint/OneDrive/4th%20Year%20Sem2/CC3501/Github/CT-Monitoring-Assignment/Data%20Sheets/thyristor.pdf" TargetMode="External"/><Relationship Id="rId15" Type="http://schemas.openxmlformats.org/officeDocument/2006/relationships/hyperlink" Target="../../../Clint/OneDrive/4th%20Year%20Sem2/CC3501/Github/CT-Monitoring-Assignment/Data%20Sheets/SDA%20processor.pdf" TargetMode="External"/><Relationship Id="rId10" Type="http://schemas.openxmlformats.org/officeDocument/2006/relationships/hyperlink" Target="../../../Clint/OneDrive/4th%20Year%20Sem2/CC3501/Github/CT-Monitoring-Assignment/Data%20Sheets/mux.pdf" TargetMode="External"/><Relationship Id="rId4" Type="http://schemas.openxmlformats.org/officeDocument/2006/relationships/hyperlink" Target="http://au.element14.com/stmicroelectronics/p0102da-1aa3/thyristor-0-8a-400v-to-92/dp/9802541" TargetMode="External"/><Relationship Id="rId9" Type="http://schemas.openxmlformats.org/officeDocument/2006/relationships/hyperlink" Target="../../../Clint/OneDrive/4th%20Year%20Sem2/CC3501/Github/CT-Monitoring-Assignment/Data%20Sheets/voltagereg.pdf" TargetMode="External"/><Relationship Id="rId14" Type="http://schemas.openxmlformats.org/officeDocument/2006/relationships/hyperlink" Target="../../../Clint/OneDrive/4th%20Year%20Sem2/CC3501/Github/CT-Monitoring-Assignment/Data%20Sheets/freedom_main_proces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B204-0C68-4FEA-9A3C-A4D540F5EB4D}">
  <dimension ref="A1:O46"/>
  <sheetViews>
    <sheetView tabSelected="1" zoomScale="55" zoomScaleNormal="55" workbookViewId="0">
      <selection activeCell="C47" sqref="C47"/>
    </sheetView>
  </sheetViews>
  <sheetFormatPr defaultRowHeight="14.4" x14ac:dyDescent="0.3"/>
  <cols>
    <col min="1" max="1" width="12" customWidth="1"/>
    <col min="2" max="2" width="22.33203125" style="1" customWidth="1"/>
    <col min="3" max="3" width="10.21875" customWidth="1"/>
    <col min="4" max="4" width="14.109375" style="1" bestFit="1" customWidth="1"/>
    <col min="5" max="5" width="82.21875" style="1" customWidth="1"/>
    <col min="6" max="6" width="11" style="1" customWidth="1"/>
    <col min="7" max="7" width="7.21875" style="1" customWidth="1"/>
    <col min="8" max="8" width="10.77734375" customWidth="1"/>
    <col min="9" max="9" width="9" style="1" customWidth="1"/>
    <col min="10" max="10" width="11.21875" style="1" customWidth="1"/>
    <col min="11" max="11" width="10.21875" customWidth="1"/>
    <col min="12" max="12" width="16.21875" customWidth="1"/>
    <col min="13" max="13" width="23.5546875" customWidth="1"/>
    <col min="14" max="14" width="59.5546875" customWidth="1"/>
    <col min="15" max="15" width="92.88671875" customWidth="1"/>
  </cols>
  <sheetData>
    <row r="1" spans="1:15" ht="21" x14ac:dyDescent="0.4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5" s="1" customFormat="1" ht="21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21" t="s">
        <v>31</v>
      </c>
      <c r="M2" s="22"/>
      <c r="N2" s="17" t="s">
        <v>32</v>
      </c>
    </row>
    <row r="3" spans="1:15" x14ac:dyDescent="0.3">
      <c r="J3" s="1" t="s">
        <v>92</v>
      </c>
    </row>
    <row r="4" spans="1:15" ht="18" x14ac:dyDescent="0.35">
      <c r="A4" s="2" t="s">
        <v>3</v>
      </c>
      <c r="B4" s="2"/>
      <c r="C4" s="1"/>
      <c r="H4" s="1"/>
      <c r="K4" s="1"/>
      <c r="L4" s="1"/>
      <c r="M4" s="1"/>
    </row>
    <row r="5" spans="1:15" x14ac:dyDescent="0.3">
      <c r="A5" s="4" t="s">
        <v>4</v>
      </c>
      <c r="B5" s="4" t="s">
        <v>37</v>
      </c>
      <c r="C5" s="4" t="s">
        <v>5</v>
      </c>
      <c r="D5" s="4" t="s">
        <v>2</v>
      </c>
      <c r="E5" s="15" t="s">
        <v>0</v>
      </c>
      <c r="F5" s="15" t="s">
        <v>17</v>
      </c>
      <c r="G5" s="15" t="s">
        <v>29</v>
      </c>
      <c r="H5" s="15" t="s">
        <v>16</v>
      </c>
      <c r="I5" s="15" t="s">
        <v>15</v>
      </c>
      <c r="J5" s="15" t="s">
        <v>36</v>
      </c>
      <c r="K5" s="4" t="s">
        <v>6</v>
      </c>
      <c r="L5" s="4" t="s">
        <v>7</v>
      </c>
      <c r="M5" s="4" t="s">
        <v>1</v>
      </c>
      <c r="N5" s="4" t="s">
        <v>18</v>
      </c>
      <c r="O5" s="4" t="s">
        <v>66</v>
      </c>
    </row>
    <row r="6" spans="1:15" s="1" customFormat="1" x14ac:dyDescent="0.3">
      <c r="A6" s="3">
        <v>1887096</v>
      </c>
      <c r="B6" s="3" t="s">
        <v>139</v>
      </c>
      <c r="C6" s="3">
        <v>4</v>
      </c>
      <c r="D6" s="3" t="s">
        <v>20</v>
      </c>
      <c r="E6" s="3" t="s">
        <v>140</v>
      </c>
      <c r="F6" s="3" t="s">
        <v>83</v>
      </c>
      <c r="G6" s="3" t="s">
        <v>34</v>
      </c>
      <c r="H6" s="3"/>
      <c r="I6" s="3"/>
      <c r="J6" s="3"/>
      <c r="K6" s="20">
        <v>0.216</v>
      </c>
      <c r="L6" s="3">
        <f>PRODUCT(C6,K6)</f>
        <v>0.86399999999999999</v>
      </c>
      <c r="M6" s="3" t="s">
        <v>82</v>
      </c>
      <c r="N6" s="18" t="s">
        <v>59</v>
      </c>
      <c r="O6" s="16" t="s">
        <v>141</v>
      </c>
    </row>
    <row r="7" spans="1:15" s="1" customFormat="1" x14ac:dyDescent="0.3">
      <c r="A7" s="3">
        <v>1902429</v>
      </c>
      <c r="B7" s="3" t="s">
        <v>142</v>
      </c>
      <c r="C7" s="3">
        <v>1</v>
      </c>
      <c r="D7" s="3" t="s">
        <v>20</v>
      </c>
      <c r="E7" s="3" t="s">
        <v>143</v>
      </c>
      <c r="F7" s="3"/>
      <c r="G7" s="3" t="s">
        <v>34</v>
      </c>
      <c r="H7" s="3"/>
      <c r="I7" s="3"/>
      <c r="J7" s="3"/>
      <c r="K7" s="20">
        <v>0.53500000000000003</v>
      </c>
      <c r="L7" s="3">
        <f t="shared" ref="L7:L39" si="0">PRODUCT(C7,K7)</f>
        <v>0.53500000000000003</v>
      </c>
      <c r="M7" s="3"/>
      <c r="N7" s="18"/>
      <c r="O7" s="16" t="s">
        <v>144</v>
      </c>
    </row>
    <row r="8" spans="1:15" s="1" customFormat="1" x14ac:dyDescent="0.3">
      <c r="A8" s="3">
        <v>8737592</v>
      </c>
      <c r="B8" s="3" t="s">
        <v>132</v>
      </c>
      <c r="C8" s="3">
        <v>1</v>
      </c>
      <c r="D8" s="3" t="s">
        <v>133</v>
      </c>
      <c r="E8" s="3" t="s">
        <v>134</v>
      </c>
      <c r="F8" s="3"/>
      <c r="G8" s="3" t="s">
        <v>34</v>
      </c>
      <c r="H8" s="3">
        <v>20</v>
      </c>
      <c r="I8" s="3"/>
      <c r="J8" s="3"/>
      <c r="K8" s="20">
        <v>0.13300000000000001</v>
      </c>
      <c r="L8" s="3">
        <f t="shared" si="0"/>
        <v>0.13300000000000001</v>
      </c>
      <c r="M8" s="3"/>
      <c r="N8" s="18"/>
      <c r="O8" s="16" t="s">
        <v>135</v>
      </c>
    </row>
    <row r="9" spans="1:15" s="1" customFormat="1" x14ac:dyDescent="0.3">
      <c r="A9" s="3">
        <v>2409013</v>
      </c>
      <c r="B9" s="3" t="s">
        <v>69</v>
      </c>
      <c r="C9" s="3">
        <v>4</v>
      </c>
      <c r="D9" s="3" t="s">
        <v>21</v>
      </c>
      <c r="E9" s="3" t="s">
        <v>74</v>
      </c>
      <c r="F9" s="3"/>
      <c r="G9" s="3" t="s">
        <v>70</v>
      </c>
      <c r="H9" s="3">
        <v>16</v>
      </c>
      <c r="I9" s="3" t="s">
        <v>72</v>
      </c>
      <c r="J9" s="3"/>
      <c r="K9" s="20">
        <v>0.314</v>
      </c>
      <c r="L9" s="3">
        <f t="shared" si="0"/>
        <v>1.256</v>
      </c>
      <c r="M9" s="3" t="s">
        <v>73</v>
      </c>
      <c r="N9" s="18" t="s">
        <v>58</v>
      </c>
      <c r="O9" s="16" t="s">
        <v>71</v>
      </c>
    </row>
    <row r="10" spans="1:15" s="1" customFormat="1" x14ac:dyDescent="0.3">
      <c r="A10" s="3">
        <v>2336656</v>
      </c>
      <c r="B10" s="3" t="s">
        <v>76</v>
      </c>
      <c r="C10" s="3">
        <v>1</v>
      </c>
      <c r="D10" s="3" t="s">
        <v>22</v>
      </c>
      <c r="E10" s="3" t="s">
        <v>77</v>
      </c>
      <c r="F10" s="3"/>
      <c r="G10" s="3" t="s">
        <v>78</v>
      </c>
      <c r="H10" s="3">
        <v>18</v>
      </c>
      <c r="I10" s="3" t="s">
        <v>79</v>
      </c>
      <c r="J10" s="3" t="s">
        <v>81</v>
      </c>
      <c r="K10" s="20">
        <v>0.17699999999999999</v>
      </c>
      <c r="L10" s="3">
        <f t="shared" si="0"/>
        <v>0.17699999999999999</v>
      </c>
      <c r="M10" s="3" t="s">
        <v>80</v>
      </c>
      <c r="N10" s="18" t="s">
        <v>57</v>
      </c>
      <c r="O10" s="16" t="s">
        <v>75</v>
      </c>
    </row>
    <row r="11" spans="1:15" s="1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20"/>
      <c r="L11" s="3">
        <f t="shared" si="0"/>
        <v>0</v>
      </c>
      <c r="M11" s="3"/>
      <c r="N11" s="18"/>
      <c r="O11" s="16"/>
    </row>
    <row r="12" spans="1:15" s="1" customFormat="1" x14ac:dyDescent="0.3">
      <c r="A12" s="3">
        <v>2329885</v>
      </c>
      <c r="B12" s="3" t="s">
        <v>93</v>
      </c>
      <c r="C12" s="3">
        <v>14</v>
      </c>
      <c r="D12" s="3" t="s">
        <v>24</v>
      </c>
      <c r="E12" s="3" t="s">
        <v>94</v>
      </c>
      <c r="F12" s="3"/>
      <c r="G12" s="3"/>
      <c r="H12" s="3">
        <v>200</v>
      </c>
      <c r="I12" s="3"/>
      <c r="J12" s="3"/>
      <c r="K12" s="20"/>
      <c r="L12" s="3">
        <f t="shared" si="0"/>
        <v>14</v>
      </c>
      <c r="M12" s="3"/>
      <c r="N12" s="18"/>
      <c r="O12" s="16" t="s">
        <v>95</v>
      </c>
    </row>
    <row r="13" spans="1:15" s="1" customFormat="1" x14ac:dyDescent="0.3">
      <c r="A13" s="3">
        <v>2690182</v>
      </c>
      <c r="B13" s="3" t="s">
        <v>106</v>
      </c>
      <c r="C13" s="3">
        <v>2</v>
      </c>
      <c r="D13" s="3" t="s">
        <v>24</v>
      </c>
      <c r="E13" s="3" t="s">
        <v>104</v>
      </c>
      <c r="F13" s="3"/>
      <c r="G13" s="3" t="s">
        <v>34</v>
      </c>
      <c r="H13" s="3"/>
      <c r="I13" s="3"/>
      <c r="J13" s="3"/>
      <c r="K13" s="20">
        <v>0.29899999999999999</v>
      </c>
      <c r="L13" s="3">
        <f t="shared" si="0"/>
        <v>0.59799999999999998</v>
      </c>
      <c r="M13" s="3"/>
      <c r="N13" s="18"/>
      <c r="O13" s="16" t="s">
        <v>105</v>
      </c>
    </row>
    <row r="14" spans="1:15" s="1" customFormat="1" x14ac:dyDescent="0.3">
      <c r="A14" s="3">
        <v>2706091</v>
      </c>
      <c r="B14" s="3" t="s">
        <v>119</v>
      </c>
      <c r="C14" s="3">
        <v>1</v>
      </c>
      <c r="D14" s="3" t="s">
        <v>24</v>
      </c>
      <c r="E14" s="3" t="s">
        <v>120</v>
      </c>
      <c r="F14" s="3"/>
      <c r="G14" s="3"/>
      <c r="H14" s="3"/>
      <c r="I14" s="3"/>
      <c r="J14" s="3"/>
      <c r="K14" s="20">
        <v>0.81</v>
      </c>
      <c r="L14" s="3">
        <f t="shared" si="0"/>
        <v>0.81</v>
      </c>
      <c r="M14" s="3"/>
      <c r="N14" s="18"/>
      <c r="O14" s="16" t="s">
        <v>121</v>
      </c>
    </row>
    <row r="15" spans="1:15" s="1" customFormat="1" x14ac:dyDescent="0.3">
      <c r="A15" s="3">
        <v>2706096</v>
      </c>
      <c r="B15" s="3" t="s">
        <v>116</v>
      </c>
      <c r="C15" s="3">
        <v>1</v>
      </c>
      <c r="D15" s="3" t="s">
        <v>24</v>
      </c>
      <c r="E15" s="3" t="s">
        <v>117</v>
      </c>
      <c r="F15" s="3"/>
      <c r="G15" s="3"/>
      <c r="H15" s="3"/>
      <c r="I15" s="3"/>
      <c r="J15" s="3"/>
      <c r="K15" s="20">
        <v>0.88</v>
      </c>
      <c r="L15" s="3">
        <f t="shared" si="0"/>
        <v>0.88</v>
      </c>
      <c r="M15" s="3"/>
      <c r="N15" s="18"/>
      <c r="O15" s="16" t="s">
        <v>118</v>
      </c>
    </row>
    <row r="16" spans="1:15" s="1" customFormat="1" x14ac:dyDescent="0.3">
      <c r="A16" s="3">
        <v>2706092</v>
      </c>
      <c r="B16" s="3" t="s">
        <v>107</v>
      </c>
      <c r="C16" s="3">
        <v>2</v>
      </c>
      <c r="D16" s="3" t="s">
        <v>24</v>
      </c>
      <c r="E16" s="3" t="s">
        <v>108</v>
      </c>
      <c r="F16" s="3"/>
      <c r="G16" s="3" t="s">
        <v>34</v>
      </c>
      <c r="H16" s="3"/>
      <c r="I16" s="3"/>
      <c r="J16" s="3"/>
      <c r="K16" s="20">
        <v>0.81</v>
      </c>
      <c r="L16" s="3">
        <f t="shared" si="0"/>
        <v>1.62</v>
      </c>
      <c r="M16" s="3"/>
      <c r="N16" s="18"/>
      <c r="O16" s="16" t="s">
        <v>109</v>
      </c>
    </row>
    <row r="17" spans="1:15" s="1" customFormat="1" x14ac:dyDescent="0.3">
      <c r="A17" s="3">
        <v>2706102</v>
      </c>
      <c r="B17" s="3" t="s">
        <v>110</v>
      </c>
      <c r="C17" s="3">
        <v>2</v>
      </c>
      <c r="D17" s="3" t="s">
        <v>24</v>
      </c>
      <c r="E17" s="3" t="s">
        <v>111</v>
      </c>
      <c r="F17" s="3"/>
      <c r="G17" s="3" t="s">
        <v>34</v>
      </c>
      <c r="H17" s="3"/>
      <c r="I17" s="3"/>
      <c r="J17" s="3"/>
      <c r="K17" s="20">
        <v>0.88</v>
      </c>
      <c r="L17" s="3">
        <f t="shared" si="0"/>
        <v>1.76</v>
      </c>
      <c r="M17" s="3"/>
      <c r="N17" s="18"/>
      <c r="O17" s="16" t="s">
        <v>112</v>
      </c>
    </row>
    <row r="18" spans="1:15" s="1" customFormat="1" x14ac:dyDescent="0.3">
      <c r="A18" s="3">
        <v>2706103</v>
      </c>
      <c r="B18" s="3" t="s">
        <v>113</v>
      </c>
      <c r="C18" s="3">
        <v>5</v>
      </c>
      <c r="D18" s="3" t="s">
        <v>24</v>
      </c>
      <c r="E18" s="3" t="s">
        <v>114</v>
      </c>
      <c r="F18" s="3"/>
      <c r="G18" s="3" t="s">
        <v>34</v>
      </c>
      <c r="H18" s="3"/>
      <c r="I18" s="3"/>
      <c r="J18" s="3"/>
      <c r="K18" s="20">
        <v>0.88</v>
      </c>
      <c r="L18" s="3">
        <f t="shared" si="0"/>
        <v>4.4000000000000004</v>
      </c>
      <c r="M18" s="3"/>
      <c r="N18" s="18"/>
      <c r="O18" s="16" t="s">
        <v>115</v>
      </c>
    </row>
    <row r="19" spans="1:15" s="1" customFormat="1" x14ac:dyDescent="0.3">
      <c r="A19" s="3">
        <v>2466724</v>
      </c>
      <c r="B19" s="25">
        <v>885012209012</v>
      </c>
      <c r="C19" s="3">
        <v>2</v>
      </c>
      <c r="D19" s="3" t="s">
        <v>25</v>
      </c>
      <c r="E19" s="3" t="s">
        <v>125</v>
      </c>
      <c r="F19" s="3"/>
      <c r="G19" s="3" t="s">
        <v>34</v>
      </c>
      <c r="H19" s="3"/>
      <c r="I19" s="3"/>
      <c r="J19" s="3"/>
      <c r="K19" s="20">
        <v>0.55100000000000005</v>
      </c>
      <c r="L19" s="3">
        <f t="shared" si="0"/>
        <v>1.1020000000000001</v>
      </c>
      <c r="M19" s="3"/>
      <c r="N19" s="18"/>
      <c r="O19" s="16" t="s">
        <v>126</v>
      </c>
    </row>
    <row r="20" spans="1:15" s="1" customFormat="1" x14ac:dyDescent="0.3">
      <c r="A20" s="3">
        <v>2466731</v>
      </c>
      <c r="B20" s="25">
        <v>885012209019</v>
      </c>
      <c r="C20" s="3">
        <v>2</v>
      </c>
      <c r="D20" s="3" t="s">
        <v>25</v>
      </c>
      <c r="E20" s="3" t="s">
        <v>127</v>
      </c>
      <c r="F20" s="3"/>
      <c r="G20" s="3" t="s">
        <v>34</v>
      </c>
      <c r="H20" s="3"/>
      <c r="I20" s="3"/>
      <c r="J20" s="3"/>
      <c r="K20" s="20">
        <v>0.3</v>
      </c>
      <c r="L20" s="3">
        <f t="shared" si="0"/>
        <v>0.6</v>
      </c>
      <c r="M20" s="3"/>
      <c r="N20" s="18"/>
      <c r="O20" s="16" t="s">
        <v>128</v>
      </c>
    </row>
    <row r="21" spans="1:15" s="1" customFormat="1" x14ac:dyDescent="0.3">
      <c r="A21" s="3">
        <v>1650910</v>
      </c>
      <c r="B21" s="3" t="s">
        <v>129</v>
      </c>
      <c r="C21" s="3">
        <v>8</v>
      </c>
      <c r="D21" s="3" t="s">
        <v>25</v>
      </c>
      <c r="E21" s="3" t="s">
        <v>130</v>
      </c>
      <c r="F21" s="3"/>
      <c r="G21" s="3" t="s">
        <v>34</v>
      </c>
      <c r="H21" s="3"/>
      <c r="I21" s="3"/>
      <c r="J21" s="3"/>
      <c r="K21" s="20">
        <v>0.48</v>
      </c>
      <c r="L21" s="3">
        <f t="shared" si="0"/>
        <v>3.84</v>
      </c>
      <c r="M21" s="3"/>
      <c r="N21" s="18"/>
      <c r="O21" s="16" t="s">
        <v>131</v>
      </c>
    </row>
    <row r="22" spans="1:15" s="1" customFormat="1" x14ac:dyDescent="0.3">
      <c r="A22" s="3">
        <v>2112728</v>
      </c>
      <c r="B22" s="3" t="s">
        <v>136</v>
      </c>
      <c r="C22" s="3">
        <v>2</v>
      </c>
      <c r="D22" s="3" t="s">
        <v>25</v>
      </c>
      <c r="E22" s="3" t="s">
        <v>137</v>
      </c>
      <c r="F22" s="3"/>
      <c r="G22" s="3" t="s">
        <v>34</v>
      </c>
      <c r="H22" s="3"/>
      <c r="I22" s="3"/>
      <c r="J22" s="3"/>
      <c r="K22" s="20">
        <v>1.39</v>
      </c>
      <c r="L22" s="3">
        <f t="shared" si="0"/>
        <v>2.78</v>
      </c>
      <c r="M22" s="3"/>
      <c r="N22" s="18"/>
      <c r="O22" s="16" t="s">
        <v>138</v>
      </c>
    </row>
    <row r="23" spans="1:15" s="1" customFormat="1" x14ac:dyDescent="0.3">
      <c r="A23" s="3">
        <v>9354301</v>
      </c>
      <c r="B23" s="3" t="s">
        <v>145</v>
      </c>
      <c r="C23" s="3">
        <v>12</v>
      </c>
      <c r="D23" s="3" t="s">
        <v>146</v>
      </c>
      <c r="E23" s="3" t="s">
        <v>147</v>
      </c>
      <c r="F23" s="3"/>
      <c r="G23" s="3"/>
      <c r="H23" s="3"/>
      <c r="I23" s="3"/>
      <c r="J23" s="3"/>
      <c r="K23" s="20">
        <v>1.88</v>
      </c>
      <c r="L23" s="3">
        <f t="shared" si="0"/>
        <v>22.56</v>
      </c>
      <c r="M23" s="3"/>
      <c r="N23" s="18"/>
      <c r="O23" s="16"/>
    </row>
    <row r="24" spans="1:15" s="1" customForma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20"/>
      <c r="L24" s="3"/>
      <c r="M24" s="3"/>
      <c r="N24" s="18"/>
      <c r="O24" s="16"/>
    </row>
    <row r="25" spans="1:15" s="1" customFormat="1" x14ac:dyDescent="0.3">
      <c r="A25" s="3">
        <v>2437102</v>
      </c>
      <c r="B25" s="3" t="s">
        <v>61</v>
      </c>
      <c r="C25" s="3">
        <v>1</v>
      </c>
      <c r="D25" s="3" t="s">
        <v>26</v>
      </c>
      <c r="E25" s="3" t="s">
        <v>60</v>
      </c>
      <c r="F25" s="3" t="s">
        <v>68</v>
      </c>
      <c r="G25" s="3" t="s">
        <v>34</v>
      </c>
      <c r="H25" s="3">
        <v>6.5</v>
      </c>
      <c r="I25" s="3" t="s">
        <v>64</v>
      </c>
      <c r="J25" s="3" t="s">
        <v>65</v>
      </c>
      <c r="K25" s="20">
        <v>0.185</v>
      </c>
      <c r="L25" s="3">
        <f t="shared" si="0"/>
        <v>0.185</v>
      </c>
      <c r="M25" s="3" t="s">
        <v>63</v>
      </c>
      <c r="N25" s="18" t="s">
        <v>62</v>
      </c>
      <c r="O25" s="16" t="s">
        <v>67</v>
      </c>
    </row>
    <row r="26" spans="1:15" s="1" customFormat="1" x14ac:dyDescent="0.3">
      <c r="A26" s="3">
        <v>2534283</v>
      </c>
      <c r="B26" s="3" t="s">
        <v>53</v>
      </c>
      <c r="C26" s="3">
        <v>1</v>
      </c>
      <c r="D26" s="3" t="s">
        <v>54</v>
      </c>
      <c r="E26" s="3" t="s">
        <v>55</v>
      </c>
      <c r="F26" s="3" t="s">
        <v>51</v>
      </c>
      <c r="G26" s="3" t="s">
        <v>34</v>
      </c>
      <c r="H26" s="3">
        <v>18</v>
      </c>
      <c r="I26" s="3">
        <v>1</v>
      </c>
      <c r="J26" s="3"/>
      <c r="K26" s="20">
        <v>0.60399999999999998</v>
      </c>
      <c r="L26" s="3">
        <f t="shared" si="0"/>
        <v>0.60399999999999998</v>
      </c>
      <c r="M26" s="3" t="s">
        <v>52</v>
      </c>
      <c r="N26" s="18" t="s">
        <v>56</v>
      </c>
      <c r="O26" s="16"/>
    </row>
    <row r="27" spans="1:15" s="1" customFormat="1" x14ac:dyDescent="0.3">
      <c r="A27" s="3">
        <v>2533227</v>
      </c>
      <c r="B27" s="3" t="s">
        <v>47</v>
      </c>
      <c r="C27" s="3">
        <v>2</v>
      </c>
      <c r="D27" s="3" t="s">
        <v>27</v>
      </c>
      <c r="E27" s="3" t="s">
        <v>46</v>
      </c>
      <c r="F27" s="3" t="s">
        <v>30</v>
      </c>
      <c r="G27" s="3" t="s">
        <v>34</v>
      </c>
      <c r="H27" s="3">
        <v>20</v>
      </c>
      <c r="I27" s="3">
        <v>1</v>
      </c>
      <c r="J27" s="3"/>
      <c r="K27" s="20">
        <v>0.61</v>
      </c>
      <c r="L27" s="3">
        <f t="shared" si="0"/>
        <v>1.22</v>
      </c>
      <c r="M27" s="3"/>
      <c r="N27" s="18" t="s">
        <v>48</v>
      </c>
      <c r="O27" s="16"/>
    </row>
    <row r="28" spans="1:15" s="1" customFormat="1" x14ac:dyDescent="0.3">
      <c r="A28" s="3">
        <v>1822203</v>
      </c>
      <c r="B28" s="3" t="s">
        <v>38</v>
      </c>
      <c r="C28" s="3">
        <v>1</v>
      </c>
      <c r="D28" s="3" t="s">
        <v>28</v>
      </c>
      <c r="E28" s="3" t="s">
        <v>35</v>
      </c>
      <c r="F28" s="3">
        <v>1206</v>
      </c>
      <c r="G28" s="3" t="s">
        <v>34</v>
      </c>
      <c r="H28" s="3"/>
      <c r="I28" s="3">
        <v>0.5</v>
      </c>
      <c r="J28" s="3"/>
      <c r="K28" s="20">
        <v>0.54200000000000004</v>
      </c>
      <c r="L28" s="3">
        <f t="shared" si="0"/>
        <v>0.54200000000000004</v>
      </c>
      <c r="M28" s="3"/>
      <c r="N28" s="18" t="s">
        <v>33</v>
      </c>
      <c r="O28" s="16"/>
    </row>
    <row r="29" spans="1:15" s="1" customFormat="1" x14ac:dyDescent="0.3">
      <c r="A29" s="3">
        <v>9802541</v>
      </c>
      <c r="B29" s="3" t="s">
        <v>44</v>
      </c>
      <c r="C29" s="3">
        <v>1</v>
      </c>
      <c r="D29" s="3" t="s">
        <v>39</v>
      </c>
      <c r="E29" s="3" t="s">
        <v>42</v>
      </c>
      <c r="F29" s="3" t="s">
        <v>40</v>
      </c>
      <c r="G29" s="3" t="s">
        <v>43</v>
      </c>
      <c r="H29" s="3">
        <v>600</v>
      </c>
      <c r="I29" s="3" t="s">
        <v>41</v>
      </c>
      <c r="J29" s="3"/>
      <c r="K29" s="20">
        <v>0.69</v>
      </c>
      <c r="L29" s="3">
        <f t="shared" si="0"/>
        <v>0.69</v>
      </c>
      <c r="M29" s="3"/>
      <c r="N29" s="18" t="s">
        <v>45</v>
      </c>
      <c r="O29" s="16"/>
    </row>
    <row r="30" spans="1:15" s="1" customForma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20"/>
      <c r="L30" s="3"/>
      <c r="M30" s="3"/>
      <c r="N30" s="18"/>
      <c r="O30" s="16"/>
    </row>
    <row r="31" spans="1:15" s="1" customFormat="1" x14ac:dyDescent="0.3">
      <c r="A31" s="3">
        <v>2133567</v>
      </c>
      <c r="B31" s="3" t="s">
        <v>84</v>
      </c>
      <c r="C31" s="3">
        <v>1</v>
      </c>
      <c r="D31" s="3" t="s">
        <v>49</v>
      </c>
      <c r="E31" s="3" t="s">
        <v>85</v>
      </c>
      <c r="F31" s="3"/>
      <c r="G31" s="3"/>
      <c r="H31" s="3">
        <v>3.6</v>
      </c>
      <c r="I31" s="3" t="s">
        <v>87</v>
      </c>
      <c r="J31" s="3"/>
      <c r="K31" s="20">
        <v>6.94</v>
      </c>
      <c r="L31" s="3">
        <f t="shared" si="0"/>
        <v>6.94</v>
      </c>
      <c r="M31" s="3"/>
      <c r="N31" s="18" t="s">
        <v>86</v>
      </c>
      <c r="O31" s="16" t="s">
        <v>88</v>
      </c>
    </row>
    <row r="32" spans="1:15" s="1" customFormat="1" x14ac:dyDescent="0.3">
      <c r="A32" s="3">
        <v>2133572</v>
      </c>
      <c r="B32" s="3" t="s">
        <v>90</v>
      </c>
      <c r="C32" s="3">
        <v>1</v>
      </c>
      <c r="D32" s="3" t="s">
        <v>50</v>
      </c>
      <c r="E32" s="3" t="s">
        <v>85</v>
      </c>
      <c r="F32" s="3"/>
      <c r="G32" s="3"/>
      <c r="H32" s="3">
        <v>3.6</v>
      </c>
      <c r="I32" s="3" t="s">
        <v>87</v>
      </c>
      <c r="J32" s="3"/>
      <c r="K32" s="20">
        <v>7.56</v>
      </c>
      <c r="L32" s="3">
        <f t="shared" si="0"/>
        <v>7.56</v>
      </c>
      <c r="M32" s="3"/>
      <c r="N32" s="18" t="s">
        <v>91</v>
      </c>
      <c r="O32" s="16" t="s">
        <v>89</v>
      </c>
    </row>
    <row r="33" spans="1:15" s="1" customFormat="1" x14ac:dyDescent="0.3">
      <c r="A33" s="3">
        <v>2751667</v>
      </c>
      <c r="B33" s="3" t="s">
        <v>97</v>
      </c>
      <c r="C33" s="3">
        <v>1</v>
      </c>
      <c r="D33" s="3" t="s">
        <v>98</v>
      </c>
      <c r="E33" s="3" t="s">
        <v>96</v>
      </c>
      <c r="F33" s="3"/>
      <c r="G33" s="3" t="s">
        <v>34</v>
      </c>
      <c r="H33" s="3"/>
      <c r="I33" s="3"/>
      <c r="J33" s="3"/>
      <c r="K33" s="23">
        <v>1.77</v>
      </c>
      <c r="L33" s="3">
        <f t="shared" si="0"/>
        <v>1.77</v>
      </c>
      <c r="M33" s="3"/>
      <c r="N33" s="18"/>
      <c r="O33" s="16" t="s">
        <v>99</v>
      </c>
    </row>
    <row r="34" spans="1:15" s="1" customFormat="1" x14ac:dyDescent="0.3">
      <c r="A34" s="3">
        <v>1515663</v>
      </c>
      <c r="B34" s="3" t="s">
        <v>100</v>
      </c>
      <c r="C34" s="3">
        <v>2</v>
      </c>
      <c r="D34" s="3" t="s">
        <v>101</v>
      </c>
      <c r="E34" s="3" t="s">
        <v>102</v>
      </c>
      <c r="F34" s="3"/>
      <c r="G34" s="3" t="s">
        <v>34</v>
      </c>
      <c r="H34" s="3"/>
      <c r="I34" s="3"/>
      <c r="J34" s="3"/>
      <c r="K34" s="23">
        <v>7.9000000000000001E-2</v>
      </c>
      <c r="L34" s="3">
        <f t="shared" si="0"/>
        <v>0.158</v>
      </c>
      <c r="M34" s="3"/>
      <c r="N34" s="18"/>
      <c r="O34" s="16" t="s">
        <v>103</v>
      </c>
    </row>
    <row r="35" spans="1:15" s="1" customForma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>
        <v>4.0500000000000001E-2</v>
      </c>
      <c r="L35" s="3">
        <f t="shared" si="0"/>
        <v>4.0500000000000001E-2</v>
      </c>
      <c r="M35" s="3"/>
      <c r="N35" s="18"/>
      <c r="O35" s="16" t="s">
        <v>151</v>
      </c>
    </row>
    <row r="36" spans="1:15" s="1" customFormat="1" x14ac:dyDescent="0.3">
      <c r="A36" s="3">
        <v>9471898</v>
      </c>
      <c r="B36" s="3" t="s">
        <v>149</v>
      </c>
      <c r="C36" s="3">
        <v>1</v>
      </c>
      <c r="D36" s="3" t="s">
        <v>148</v>
      </c>
      <c r="E36" s="3" t="s">
        <v>150</v>
      </c>
      <c r="F36" s="3"/>
      <c r="G36" s="3"/>
      <c r="H36" s="3"/>
      <c r="I36" s="3"/>
      <c r="J36" s="3"/>
      <c r="K36" s="3"/>
      <c r="L36" s="3">
        <f t="shared" si="0"/>
        <v>1</v>
      </c>
      <c r="M36" s="3"/>
      <c r="N36" s="18"/>
      <c r="O36" s="16"/>
    </row>
    <row r="37" spans="1:15" s="1" customForma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f t="shared" si="0"/>
        <v>0</v>
      </c>
      <c r="M37" s="3"/>
      <c r="N37" s="19"/>
      <c r="O37" s="3"/>
    </row>
    <row r="38" spans="1:15" s="1" customFormat="1" x14ac:dyDescent="0.3">
      <c r="A38" s="8">
        <v>8554609</v>
      </c>
      <c r="B38" s="8" t="s">
        <v>122</v>
      </c>
      <c r="C38" s="9">
        <v>5</v>
      </c>
      <c r="D38" s="9" t="s">
        <v>23</v>
      </c>
      <c r="E38" s="3" t="s">
        <v>123</v>
      </c>
      <c r="F38" s="9"/>
      <c r="G38" s="9"/>
      <c r="H38" s="3"/>
      <c r="I38" s="3"/>
      <c r="J38" s="3"/>
      <c r="K38" s="7">
        <v>0.69599999999999995</v>
      </c>
      <c r="L38" s="3">
        <f t="shared" si="0"/>
        <v>3.4799999999999995</v>
      </c>
      <c r="M38" s="3"/>
      <c r="N38" s="19"/>
      <c r="O38" s="24" t="s">
        <v>124</v>
      </c>
    </row>
    <row r="39" spans="1:15" ht="15" thickBot="1" x14ac:dyDescent="0.35">
      <c r="A39" s="8">
        <v>1208855</v>
      </c>
      <c r="B39" s="8"/>
      <c r="C39" s="9">
        <v>2</v>
      </c>
      <c r="D39" s="9"/>
      <c r="E39" s="3" t="s">
        <v>11</v>
      </c>
      <c r="F39" s="9"/>
      <c r="G39" s="9"/>
      <c r="H39" s="3"/>
      <c r="I39" s="3"/>
      <c r="J39" s="3"/>
      <c r="K39" s="7">
        <v>0.76800000000000002</v>
      </c>
      <c r="L39" s="3">
        <f t="shared" si="0"/>
        <v>1.536</v>
      </c>
      <c r="M39" s="3" t="s">
        <v>12</v>
      </c>
      <c r="N39" s="19"/>
      <c r="O39" s="16"/>
    </row>
    <row r="40" spans="1:15" ht="15" thickBot="1" x14ac:dyDescent="0.35">
      <c r="A40" s="11" t="s">
        <v>13</v>
      </c>
      <c r="B40" s="10"/>
      <c r="C40" s="12">
        <f>SUM(C6:C39)</f>
        <v>83</v>
      </c>
      <c r="D40" s="26"/>
      <c r="E40" s="26"/>
      <c r="F40" s="26"/>
      <c r="G40" s="26"/>
      <c r="H40" s="10" t="s">
        <v>14</v>
      </c>
      <c r="I40" s="10"/>
      <c r="J40" s="10"/>
      <c r="K40" s="6"/>
      <c r="L40" s="13">
        <f>SUM(L6:L39)</f>
        <v>83.640500000000003</v>
      </c>
      <c r="M40" s="5"/>
    </row>
    <row r="45" spans="1:15" s="33" customFormat="1" ht="15" thickBot="1" x14ac:dyDescent="0.35">
      <c r="A45" s="28" t="s">
        <v>8</v>
      </c>
      <c r="B45" s="28"/>
      <c r="C45" s="29">
        <v>1</v>
      </c>
      <c r="D45" s="29"/>
      <c r="E45" s="30" t="s">
        <v>9</v>
      </c>
      <c r="F45" s="29"/>
      <c r="G45" s="29"/>
      <c r="H45" s="30"/>
      <c r="I45" s="30"/>
      <c r="J45" s="30"/>
      <c r="K45" s="31">
        <v>2.5</v>
      </c>
      <c r="L45" s="30">
        <f t="shared" ref="L45" si="1">PRODUCT(C45,K45)</f>
        <v>2.5</v>
      </c>
      <c r="M45" s="30" t="s">
        <v>10</v>
      </c>
      <c r="N45" s="32"/>
      <c r="O45" s="30"/>
    </row>
    <row r="46" spans="1:15" ht="15" thickBot="1" x14ac:dyDescent="0.35">
      <c r="A46" s="11" t="s">
        <v>13</v>
      </c>
      <c r="B46" s="10"/>
      <c r="C46" s="12">
        <f>SUM(C45)</f>
        <v>1</v>
      </c>
      <c r="D46" s="26"/>
      <c r="E46" s="26"/>
      <c r="F46" s="26"/>
      <c r="G46" s="26"/>
      <c r="H46" s="10" t="s">
        <v>14</v>
      </c>
      <c r="I46" s="10"/>
      <c r="J46" s="10"/>
      <c r="K46" s="6"/>
      <c r="L46" s="13">
        <f>SUM(L45)</f>
        <v>2.5</v>
      </c>
      <c r="M46" s="5"/>
      <c r="N46" s="1"/>
      <c r="O46" s="1"/>
    </row>
  </sheetData>
  <mergeCells count="1">
    <mergeCell ref="A1:M1"/>
  </mergeCells>
  <hyperlinks>
    <hyperlink ref="N2" r:id="rId1" xr:uid="{DF89C11B-2FBA-4AD3-A7DB-776D7C979C2A}"/>
    <hyperlink ref="N28" r:id="rId2" xr:uid="{226573E7-B333-4C44-AE4D-F27BF854DB59}"/>
    <hyperlink ref="B29" r:id="rId3" tooltip="P0102DA 1AA3" display="http://au.element14.com/stmicroelectronics/p0102da-1aa3/thyristor-0-8a-400v-to-92/dp/9802541" xr:uid="{C7FE2F5A-14B0-4E3E-BFAF-6A6496F8BC23}"/>
    <hyperlink ref="A29" r:id="rId4" tooltip="9802541" display="http://au.element14.com/stmicroelectronics/p0102da-1aa3/thyristor-0-8a-400v-to-92/dp/9802541" xr:uid="{B1264C41-D344-42CA-A2C8-91702EFDFD78}"/>
    <hyperlink ref="N29" r:id="rId5" xr:uid="{AFC3886C-DB68-4269-B770-7BA7497C45A0}"/>
    <hyperlink ref="A27" r:id="rId6" tooltip="2533227" display="http://au.element14.com/on-semiconductor/mbr120vlsft3g/schottky-rect-1a-20v-sod123/dp/2533227" xr:uid="{9885DCE2-E809-4115-838C-FDF4A887EF89}"/>
    <hyperlink ref="B27" r:id="rId7" tooltip="MBR120VLSFT3G" display="http://au.element14.com/on-semiconductor/mbr120vlsft3g/schottky-rect-1a-20v-sod123/dp/2533227" xr:uid="{708F1997-F19A-4476-8378-AF43627A785E}"/>
    <hyperlink ref="N27" r:id="rId8" xr:uid="{E6EF67E0-D19E-4556-BC3A-42E6381817AF}"/>
    <hyperlink ref="N26" r:id="rId9" xr:uid="{A3456CA5-4BA5-412F-85DB-6D0DC189FA61}"/>
    <hyperlink ref="N10" r:id="rId10" xr:uid="{15645869-14CE-4AAA-9A00-65E408964051}"/>
    <hyperlink ref="N9" r:id="rId11" xr:uid="{25546232-DDF6-427B-A60F-E3A09DFF15D0}"/>
    <hyperlink ref="N6" r:id="rId12" xr:uid="{F4FD46F2-B93B-4A09-964E-5954B9458A6A}"/>
    <hyperlink ref="N25" r:id="rId13" xr:uid="{69CA020F-CB12-4307-8556-854B93F34D8A}"/>
    <hyperlink ref="N31" r:id="rId14" xr:uid="{2B73D9FC-FE60-4F39-A9E0-E2CB18A797C6}"/>
    <hyperlink ref="N32" r:id="rId15" xr:uid="{2C11DF6B-020A-4A82-8871-2FC0F9FD6122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Elliott</dc:creator>
  <cp:lastModifiedBy>Clinton Elliott</cp:lastModifiedBy>
  <dcterms:created xsi:type="dcterms:W3CDTF">2017-09-17T02:02:59Z</dcterms:created>
  <dcterms:modified xsi:type="dcterms:W3CDTF">2017-09-22T07:19:18Z</dcterms:modified>
</cp:coreProperties>
</file>