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8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穆♥翠翠╭(╯ε╰)╮</t>
        </is>
      </c>
      <c r="B2" s="4" t="n">
        <v>45924.01702546296</v>
      </c>
      <c r="C2" t="inlineStr">
        <is>
          <t>2025年9月24日</t>
        </is>
      </c>
      <c r="D2" t="inlineStr">
        <is>
          <t>1242753醉春色</t>
        </is>
      </c>
      <c r="E2" s="7" t="inlineStr">
        <is>
          <t>撒娇  若可</t>
        </is>
      </c>
      <c r="F2" t="inlineStr">
        <is>
          <t>00:00–01:00</t>
        </is>
      </c>
      <c r="G2" s="8" t="inlineStr">
        <is>
          <t>撒娇|若可</t>
        </is>
      </c>
      <c r="H2" s="7" t="inlineStr">
        <is>
          <t>@zᶻ.呆呆ᕑᗢᓫ @zᶻ.娜娜ᕑᗢᓫ @zᶻ.米小米ᕑᗢᓫ @zᶻ.九酱ᕑᗢᓫ @zᶻ.王摆摆ᕑᗢᓫ @zᶻ.晚晚ᕑᗢᓫ @zᶻ.小妤ᕑᗢᓫ 关门缺一</t>
        </is>
      </c>
      <c r="I2" s="8" t="inlineStr">
        <is>
          <t>呆呆|娜娜|米小米|九酱|王摆摆|晚晚|小妤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20250924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穆♥翠翠╭(╯ε╰)╮</t>
        </is>
      </c>
      <c r="B3" s="4" t="n">
        <v>45924.04613425926</v>
      </c>
      <c r="C3" t="inlineStr">
        <is>
          <t>2025年9月24日</t>
        </is>
      </c>
      <c r="D3" t="inlineStr">
        <is>
          <t>1242753醉春色</t>
        </is>
      </c>
      <c r="E3" s="7" t="inlineStr">
        <is>
          <t>撒娇  若可</t>
        </is>
      </c>
      <c r="F3" t="inlineStr">
        <is>
          <t>01:00– 02:00</t>
        </is>
      </c>
      <c r="G3" s="8" t="inlineStr">
        <is>
          <t>撒娇|若可</t>
        </is>
      </c>
      <c r="H3" s="7" t="inlineStr">
        <is>
          <t>关门缺八</t>
        </is>
      </c>
      <c r="I3" s="8" t="n"/>
      <c r="J3" t="n">
        <v>0</v>
      </c>
      <c r="K3" t="n">
        <v>8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20250924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🍼葫芦娃🍭</t>
        </is>
      </c>
      <c r="B4" s="4" t="n">
        <v>45924.58827546296</v>
      </c>
      <c r="C4" t="inlineStr">
        <is>
          <t>2025年9月24日</t>
        </is>
      </c>
      <c r="D4" t="inlineStr">
        <is>
          <t>1242753醉春色</t>
        </is>
      </c>
      <c r="E4" s="7" t="inlineStr">
        <is>
          <t>呆呆 娜娜</t>
        </is>
      </c>
      <c r="F4" t="inlineStr">
        <is>
          <t>12:00-13:00</t>
        </is>
      </c>
      <c r="G4" s="8" t="inlineStr">
        <is>
          <t>呆呆|娜娜</t>
        </is>
      </c>
      <c r="H4" s="7" t="inlineStr">
        <is>
          <t>@zᶻ.九酱ᕑᗢᓫ @zᶻ.王摆摆ᕑᗢᓫ @zᶻ.桃桃ᕑᗢᓫ @zᶻ.卷柏ᕑᗢᓫ @ㅤzᶻ.撒娇ᕑᗢᓫ @zᶻ.多多ᕑᗢᓫ 关门缺二</t>
        </is>
      </c>
      <c r="I4" s="8" t="inlineStr">
        <is>
          <t>九酱|王摆摆|桃桃|卷柏|撒娇|多多</t>
        </is>
      </c>
      <c r="J4" t="n">
        <v>6</v>
      </c>
      <c r="K4" t="n">
        <v>2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20250924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🍼葫芦娃🍭</t>
        </is>
      </c>
      <c r="B5" s="4" t="n">
        <v>45924.58888888889</v>
      </c>
      <c r="C5" t="inlineStr">
        <is>
          <t>2025年9月24日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13:00-14:00</t>
        </is>
      </c>
      <c r="G5" s="8" t="inlineStr">
        <is>
          <t>呆呆|娜娜</t>
        </is>
      </c>
      <c r="H5" s="7" t="inlineStr">
        <is>
          <t>@zᶻ.九酱ᕑᗢᓫ @@zᶻ.00ᕑᗢᓫ @ㅤzᶻ.撒娇ᕑᗢᓫ @zᶻ.王摆摆ᕑᗢᓫ @zᶻ.多多ᕑᗢᓫ @zᶻ.禾禾ᕑᗢᓫ @zᶻ.卷柏ᕑᗢᓫ 关门缺一</t>
        </is>
      </c>
      <c r="I5" s="8" t="inlineStr">
        <is>
          <t>九酱|00|撒娇|王摆摆|多多|禾禾|卷柏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20250924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穆♥翠翠╭(╯ε╰)╮</t>
        </is>
      </c>
      <c r="B6" s="4" t="n">
        <v>45924.59730324074</v>
      </c>
      <c r="C6" t="inlineStr">
        <is>
          <t>2025年9月 24日</t>
        </is>
      </c>
      <c r="D6" t="inlineStr">
        <is>
          <t>1242753醉春色</t>
        </is>
      </c>
      <c r="E6" s="7" t="inlineStr">
        <is>
          <t>九酱  若可</t>
        </is>
      </c>
      <c r="F6" t="inlineStr">
        <is>
          <t>14:00–15:00</t>
        </is>
      </c>
      <c r="G6" s="8" t="inlineStr">
        <is>
          <t>九酱|若可</t>
        </is>
      </c>
      <c r="H6" s="7" t="inlineStr">
        <is>
          <t>@zᶻ.卷柏ᕑᗢᓫ @zᶻ.呆呆ᕑᗢᓫ @zᶻ.娜娜ᕑᗢᓫ @zᶻ.璐璐ᕑᗢᓫ @zᶻ.禾禾ᕑᗢᓫ @zᶻ.王摆摆ᕑᗢᓫ @@zᶻ.00ᕑᗢᓫ 关门缺一</t>
        </is>
      </c>
      <c r="I6" s="8" t="inlineStr">
        <is>
          <t>卷柏|呆呆|娜娜|璐璐|禾禾|王摆摆|00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20250924</t>
        </is>
      </c>
      <c r="S6" t="b">
        <v>1</v>
      </c>
      <c r="V6" t="inlineStr">
        <is>
          <t>余欢小野猫</t>
        </is>
      </c>
      <c r="W6">
        <f>COUNTIF(G:G,"*余欢小野猫*")</f>
        <v/>
      </c>
      <c r="X6">
        <f>COUNTIF(I:I,"*余欢小野猫*")</f>
        <v/>
      </c>
    </row>
    <row r="7">
      <c r="A7" t="inlineStr">
        <is>
          <t>穆♥翠翠╭(╯ε╰)╮</t>
        </is>
      </c>
      <c r="B7" s="4" t="n">
        <v>45924.6299537037</v>
      </c>
      <c r="C7" t="inlineStr">
        <is>
          <t>2025年9月24日</t>
        </is>
      </c>
      <c r="D7" t="inlineStr">
        <is>
          <t>1242753醉春色</t>
        </is>
      </c>
      <c r="E7" s="7" t="inlineStr">
        <is>
          <t>九酱  若可</t>
        </is>
      </c>
      <c r="F7" t="inlineStr">
        <is>
          <t>15:00–16:00</t>
        </is>
      </c>
      <c r="G7" s="8" t="inlineStr">
        <is>
          <t>九酱|若可</t>
        </is>
      </c>
      <c r="H7" s="7" t="inlineStr">
        <is>
          <t>@zᶻ.璐璐ᕑᗢᓫ @zᶻ.咕噜ᕑᗢᓫ @zᶻ.呆呆ᕑᗢᓫ @zᶻ.卷柏ᕑᗢᓫ @zᶻ.王摆摆ᕑᗢᓫ @zᶻ.娜娜ᕑᗢᓫ @zᶻ.沫沫ᕑᗢᓫ 关门缺一</t>
        </is>
      </c>
      <c r="I7" s="8" t="inlineStr">
        <is>
          <t>璐璐|咕噜|呆呆|卷柏|王摆摆|娜娜|沫沫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20250924</t>
        </is>
      </c>
      <c r="S7" t="b">
        <v>1</v>
      </c>
      <c r="V7" t="inlineStr">
        <is>
          <t>关关</t>
        </is>
      </c>
      <c r="W7">
        <f>COUNTIF(G:G,"*关关*")</f>
        <v/>
      </c>
      <c r="X7">
        <f>COUNTIF(I:I,"*关关*")</f>
        <v/>
      </c>
    </row>
    <row r="8">
      <c r="A8" t="inlineStr">
        <is>
          <t>笑笑</t>
        </is>
      </c>
      <c r="B8" s="4" t="n">
        <v>45924.65446759259</v>
      </c>
      <c r="C8" t="inlineStr">
        <is>
          <t>2025.9.24</t>
        </is>
      </c>
      <c r="D8" t="inlineStr">
        <is>
          <t>1242753醉春色</t>
        </is>
      </c>
      <c r="E8" s="7" t="inlineStr">
        <is>
          <t>沫沫+卷柏</t>
        </is>
      </c>
      <c r="F8" t="inlineStr">
        <is>
          <t>11:00-12:00</t>
        </is>
      </c>
      <c r="G8" s="8" t="inlineStr">
        <is>
          <t>沫沫|卷柏</t>
        </is>
      </c>
      <c r="H8" s="7" t="inlineStr">
        <is>
          <t>@zᶻ.呆呆ᕑᗢᓫ @zᶻ.娜娜ᕑᗢᓫ @ㅤzᶻ.撒娇ᕑᗢᓫ @zᶻ.米小米ᕑᗢᓫ @zᶻ.九酱ᕑᗢᓫ @zᶻ.桃桃ᕑᗢᓫ @zᶻ.璐璐ᕑᗢᓫ 关门缺一</t>
        </is>
      </c>
      <c r="I8" s="8" t="inlineStr">
        <is>
          <t>呆呆|娜娜|撒娇|米小米|九酱|桃桃|璐璐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20250924</t>
        </is>
      </c>
      <c r="S8" t="b">
        <v>1</v>
      </c>
      <c r="V8" t="inlineStr">
        <is>
          <t>包包</t>
        </is>
      </c>
      <c r="W8">
        <f>COUNTIF(G:G,"*包包*")</f>
        <v/>
      </c>
      <c r="X8">
        <f>COUNTIF(I:I,"*包包*")</f>
        <v/>
      </c>
    </row>
    <row r="9">
      <c r="A9" t="inlineStr">
        <is>
          <t>4ever</t>
        </is>
      </c>
      <c r="B9" s="4" t="n">
        <v>45924.77075231481</v>
      </c>
      <c r="C9" t="inlineStr">
        <is>
          <t>2025年09月24日</t>
        </is>
      </c>
      <c r="D9" t="inlineStr">
        <is>
          <t>1242753醉春色</t>
        </is>
      </c>
      <c r="E9" s="7" t="inlineStr">
        <is>
          <t>晚晚</t>
        </is>
      </c>
      <c r="F9" t="inlineStr">
        <is>
          <t>18:00-19:00</t>
        </is>
      </c>
      <c r="G9" s="8" t="inlineStr">
        <is>
          <t>晚晚</t>
        </is>
      </c>
      <c r="H9" s="7" t="inlineStr">
        <is>
          <t>@zᶻ.王摆摆ᕑᗢᓫ @zᶻ.吧唧ᕑᗢᓫ @zᶻ.卷柏ᕑᗢᓫ @zᶻ.撒娇ᕑᗢᓫ @zᶻ.呆呆ᕑᗢᓫ @zᶻ.璐璐ᕑᗢᓫ @zᶻ.九酱ᕑᗢᓫ 关门缺一</t>
        </is>
      </c>
      <c r="I9" s="8" t="inlineStr">
        <is>
          <t>王摆摆|吧唧|卷柏|撒娇|呆呆|璐璐|九酱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20250924</t>
        </is>
      </c>
      <c r="S9" t="b">
        <v>1</v>
      </c>
      <c r="V9" t="inlineStr">
        <is>
          <t>卷柏</t>
        </is>
      </c>
      <c r="W9">
        <f>COUNTIF(G:G,"*卷柏*")</f>
        <v/>
      </c>
      <c r="X9">
        <f>COUNTIF(I:I,"*卷柏*")</f>
        <v/>
      </c>
    </row>
    <row r="10">
      <c r="A10" t="inlineStr">
        <is>
          <t>🐮梅🐮</t>
        </is>
      </c>
      <c r="B10" s="4" t="n">
        <v>45924.82630787037</v>
      </c>
      <c r="C10" t="inlineStr">
        <is>
          <t>20250924</t>
        </is>
      </c>
      <c r="D10" t="inlineStr">
        <is>
          <t>1242753醉春色</t>
        </is>
      </c>
      <c r="E10" s="7" t="inlineStr">
        <is>
          <t>璐璐 卷柏</t>
        </is>
      </c>
      <c r="F10" t="inlineStr">
        <is>
          <t>19：00—20：00</t>
        </is>
      </c>
      <c r="G10" s="8" t="inlineStr">
        <is>
          <t>璐璐|卷柏</t>
        </is>
      </c>
      <c r="H10" s="7" t="inlineStr">
        <is>
          <t>@zᶻ.娜娜ᕑᗢᓫ @zᶻ.王摆摆ᕑᗢᓫ @zᶻ.晚晚ᕑᗢᓫ @zᶻ.九酱ᕑᗢᓫ @ㅤzᶻ.撒娇ᕑᗢᓫ @zᶻ.呆呆ᕑᗢᓫ @zᶻ.猫与花恋ᕑᗢᓫ 关门缺一</t>
        </is>
      </c>
      <c r="I10" s="8" t="inlineStr">
        <is>
          <t>娜娜|王摆摆|晚晚|九酱|撒娇|呆呆|猫与花恋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20250924</t>
        </is>
      </c>
      <c r="S10" t="b">
        <v>1</v>
      </c>
      <c r="V10" t="inlineStr">
        <is>
          <t>吧唧</t>
        </is>
      </c>
      <c r="W10">
        <f>COUNTIF(G:G,"*吧唧*")</f>
        <v/>
      </c>
      <c r="X10">
        <f>COUNTIF(I:I,"*吧唧*")</f>
        <v/>
      </c>
    </row>
    <row r="11">
      <c r="A11" t="inlineStr">
        <is>
          <t>🐮梅🐮</t>
        </is>
      </c>
      <c r="B11" s="4" t="n">
        <v>45924.91061342593</v>
      </c>
      <c r="C11" t="inlineStr">
        <is>
          <t>20250924</t>
        </is>
      </c>
      <c r="D11" t="inlineStr">
        <is>
          <t>1242753醉春色</t>
        </is>
      </c>
      <c r="E11" s="7" t="inlineStr">
        <is>
          <t>璐璐 懒懒兔</t>
        </is>
      </c>
      <c r="F11" t="inlineStr">
        <is>
          <t>21：00—22：00</t>
        </is>
      </c>
      <c r="G11" s="8" t="inlineStr">
        <is>
          <t>璐璐|懒懒兔</t>
        </is>
      </c>
      <c r="H11" s="7" t="inlineStr">
        <is>
          <t>@zᶻ.卷柏ᕑᗢᓫ @zᶻ.王摆摆ᕑᗢᓫ @zᶻ.呆呆ᕑᗢᓫ @zᶻ.九酱ᕑᗢᓫ @zᶻ.娜娜ᕑᗢᓫ @zᶻ.晚晚ᕑᗢᓫ @ㅤzᶻ.撒娇ᕑᗢᓫ 关门缺一</t>
        </is>
      </c>
      <c r="I11" s="8" t="inlineStr">
        <is>
          <t>卷柏|王摆摆|呆呆|九酱|娜娜|晚晚|撒娇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Q11" t="inlineStr">
        <is>
          <t>醉春色</t>
        </is>
      </c>
      <c r="R11" t="inlineStr">
        <is>
          <t>20250924</t>
        </is>
      </c>
      <c r="S11" t="b">
        <v>1</v>
      </c>
      <c r="V11" t="inlineStr">
        <is>
          <t>呆呆</t>
        </is>
      </c>
      <c r="W11">
        <f>COUNTIF(G:G,"*呆呆*")</f>
        <v/>
      </c>
      <c r="X11">
        <f>COUNTIF(I:I,"*呆呆*")</f>
        <v/>
      </c>
    </row>
    <row r="12">
      <c r="A12" t="inlineStr">
        <is>
          <t>4ever</t>
        </is>
      </c>
      <c r="B12" s="4" t="n">
        <v>45925.01138888889</v>
      </c>
      <c r="C12" t="inlineStr">
        <is>
          <t>2025年09月24号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23：00-00：00</t>
        </is>
      </c>
      <c r="G12" s="8" t="inlineStr">
        <is>
          <t>王摆摆|晚晚</t>
        </is>
      </c>
      <c r="H12" s="7" t="inlineStr">
        <is>
          <t>@zᶻ.九酱ᕑᗢᓫ @zᶻ.小妤ᕑᗢᓫ @zᶻ.若可ᕑᗢᓫ @ㅤzᶻ.撒娇ᕑᗢᓫ @zᶻ.呆呆ᕑᗢᓫ @zᶻ.娜娜ᕑᗢᓫ @zᶻ.懒懒兔ᕑᗢᓫ 关门缺1</t>
        </is>
      </c>
      <c r="I12" s="8" t="inlineStr">
        <is>
          <t>九酱|小妤|若可|撒娇|呆呆|娜娜|懒懒兔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20250924</t>
        </is>
      </c>
      <c r="S12" t="b">
        <v>1</v>
      </c>
      <c r="V12" t="inlineStr">
        <is>
          <t>咕噜</t>
        </is>
      </c>
      <c r="W12">
        <f>COUNTIF(G:G,"*咕噜*")</f>
        <v/>
      </c>
      <c r="X12">
        <f>COUNTIF(I:I,"*咕噜*")</f>
        <v/>
      </c>
    </row>
    <row r="13">
      <c r="A13" t="inlineStr">
        <is>
          <t>暴富萌主</t>
        </is>
      </c>
      <c r="B13" s="4" t="n">
        <v>45924.62012731482</v>
      </c>
      <c r="C13" t="inlineStr">
        <is>
          <t>2025.09.24</t>
        </is>
      </c>
      <c r="D13" t="inlineStr">
        <is>
          <t>1332846百媚生</t>
        </is>
      </c>
      <c r="E13" s="7" t="inlineStr">
        <is>
          <t>余欢小野猫</t>
        </is>
      </c>
      <c r="F13" t="inlineStr">
        <is>
          <t>09.00-10.00</t>
        </is>
      </c>
      <c r="G13" s="8" t="inlineStr">
        <is>
          <t>余欢小野猫</t>
        </is>
      </c>
      <c r="H13" s="7" t="inlineStr">
        <is>
          <t>@~ᰔᩚ田螺ఌ @ᰔᩚ 花花 ఌ  @ᰔᩚ 茗萱ఌ @ᰔᩚ 关关 ఌ @ᰔᩚ Siri ఌ 关门 缺二</t>
        </is>
      </c>
      <c r="I13" s="8" t="inlineStr">
        <is>
          <t>田螺|花花|茗萱|关关|Siri</t>
        </is>
      </c>
      <c r="J13" t="n">
        <v>5</v>
      </c>
      <c r="K13" t="n">
        <v>2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20250924</t>
        </is>
      </c>
      <c r="S13" t="b">
        <v>1</v>
      </c>
      <c r="V13" t="inlineStr">
        <is>
          <t>哚哚</t>
        </is>
      </c>
      <c r="W13">
        <f>COUNTIF(G:G,"*哚哚*")</f>
        <v/>
      </c>
      <c r="X13">
        <f>COUNTIF(I:I,"*哚哚*")</f>
        <v/>
      </c>
    </row>
    <row r="14">
      <c r="A14" t="inlineStr">
        <is>
          <t>她</t>
        </is>
      </c>
      <c r="B14" s="4" t="n">
        <v>45924.68770833333</v>
      </c>
      <c r="C14" t="inlineStr">
        <is>
          <t>2025年09月24日</t>
        </is>
      </c>
      <c r="D14" t="inlineStr">
        <is>
          <t>1332846百媚生</t>
        </is>
      </c>
      <c r="E14" s="7" t="inlineStr">
        <is>
          <t xml:space="preserve">花花 </t>
        </is>
      </c>
      <c r="F14" t="inlineStr">
        <is>
          <t>15:00—16:00</t>
        </is>
      </c>
      <c r="G14" s="8" t="inlineStr">
        <is>
          <t>花花</t>
        </is>
      </c>
      <c r="H14" s="7" t="inlineStr">
        <is>
          <t>@ᰔᩚ Siri ఌ @~ᰔᩚ田螺ఌ @ᰔᩚ 茗萱ఌ @ᰔᩚ 关关 ఌ @ᰔᩚ幺幺ఌ  @ᰔᩚ 余欢 ఌ @ᰔᩚ 小野猫 ఌ 关门缺1</t>
        </is>
      </c>
      <c r="I14" s="8" t="inlineStr">
        <is>
          <t>Siri|田螺|茗萱|关关|幺幺|余欢|小野猫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20250924</t>
        </is>
      </c>
      <c r="S14" t="b">
        <v>1</v>
      </c>
      <c r="V14" t="inlineStr">
        <is>
          <t>多多</t>
        </is>
      </c>
      <c r="W14">
        <f>COUNTIF(G:G,"*多多*")</f>
        <v/>
      </c>
      <c r="X14">
        <f>COUNTIF(I:I,"*多多*")</f>
        <v/>
      </c>
    </row>
    <row r="15">
      <c r="A15" t="inlineStr">
        <is>
          <t>关惠文</t>
        </is>
      </c>
      <c r="B15" s="4" t="n">
        <v>45924.73832175926</v>
      </c>
      <c r="C15" t="inlineStr">
        <is>
          <t>2025年9月24日</t>
        </is>
      </c>
      <c r="D15" t="inlineStr">
        <is>
          <t>1332846百媚生</t>
        </is>
      </c>
      <c r="E15" s="7" t="inlineStr">
        <is>
          <t>星若 关关</t>
        </is>
      </c>
      <c r="F15" t="inlineStr">
        <is>
          <t>7.00-8.00</t>
        </is>
      </c>
      <c r="G15" s="8" t="inlineStr">
        <is>
          <t>星若|关关</t>
        </is>
      </c>
      <c r="H15" s="7" t="inlineStr">
        <is>
          <t xml:space="preserve">@ᰔᩚ 花花 ఌ  @ᰔᩚ Siri ఌ @ᰔᩚ 小野猫 ఌ @~ᰔᩚ田螺ఌ @ᰔᩚ 余欢 ఌ @ᰔᩚ 泡芙 ఌ@ᰔᩚ 哚哚ఌ  </t>
        </is>
      </c>
      <c r="I15" s="8" t="inlineStr">
        <is>
          <t>花花|Siri|小野猫|田螺|余欢|泡芙|哚哚</t>
        </is>
      </c>
      <c r="J15" t="n">
        <v>7</v>
      </c>
      <c r="K15" t="n">
        <v>0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20250924</t>
        </is>
      </c>
      <c r="S15" t="b">
        <v>1</v>
      </c>
      <c r="V15" t="inlineStr">
        <is>
          <t>娜娜</t>
        </is>
      </c>
      <c r="W15">
        <f>COUNTIF(G:G,"*娜娜*")</f>
        <v/>
      </c>
      <c r="X15">
        <f>COUNTIF(I:I,"*娜娜*")</f>
        <v/>
      </c>
    </row>
    <row r="16">
      <c r="A16" t="inlineStr">
        <is>
          <t>关惠文</t>
        </is>
      </c>
      <c r="B16" s="4" t="n">
        <v>45924.7392824074</v>
      </c>
      <c r="C16" t="inlineStr">
        <is>
          <t>2025年9月24日</t>
        </is>
      </c>
      <c r="D16" t="inlineStr">
        <is>
          <t>1332846百媚生</t>
        </is>
      </c>
      <c r="E16" s="7" t="inlineStr">
        <is>
          <t>星若 关关</t>
        </is>
      </c>
      <c r="F16" t="inlineStr">
        <is>
          <t>8.00-9.00</t>
        </is>
      </c>
      <c r="G16" s="8" t="inlineStr">
        <is>
          <t>星若|关关</t>
        </is>
      </c>
      <c r="H16" s="7" t="inlineStr">
        <is>
          <t xml:space="preserve">@ᰔᩚ 花花 ఌ  @ᰔᩚ 小野猫 ఌ @ᰔᩚ 哚哚ఌ @ᰔᩚ Siri ఌ @~ᰔᩚ田螺ఌ @ᰔᩚ 余欢 ఌ </t>
        </is>
      </c>
      <c r="I16" s="8" t="inlineStr">
        <is>
          <t>花花|小野猫|哚哚|Siri|田螺|余欢</t>
        </is>
      </c>
      <c r="J16" t="n">
        <v>6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20250924</t>
        </is>
      </c>
      <c r="S16" t="b">
        <v>1</v>
      </c>
      <c r="V16" t="inlineStr">
        <is>
          <t>小妤</t>
        </is>
      </c>
      <c r="W16">
        <f>COUNTIF(G:G,"*小妤*")</f>
        <v/>
      </c>
      <c r="X16">
        <f>COUNTIF(I:I,"*小妤*")</f>
        <v/>
      </c>
    </row>
    <row r="17">
      <c r="A17" t="inlineStr">
        <is>
          <t>关惠文</t>
        </is>
      </c>
      <c r="B17" s="4" t="n">
        <v>45924.74012731481</v>
      </c>
      <c r="C17" t="inlineStr">
        <is>
          <t>2025年9月24日</t>
        </is>
      </c>
      <c r="D17" t="inlineStr">
        <is>
          <t>1332846百媚生</t>
        </is>
      </c>
      <c r="E17" s="7" t="inlineStr">
        <is>
          <t>siri 关关</t>
        </is>
      </c>
      <c r="F17" t="inlineStr">
        <is>
          <t>12.00-13.00</t>
        </is>
      </c>
      <c r="G17" s="8" t="inlineStr">
        <is>
          <t>siri|关关</t>
        </is>
      </c>
      <c r="H17" s="7" t="inlineStr">
        <is>
          <t xml:space="preserve">@~ᰔᩚ田螺ఌ @ᰔᩚ 林绾绾 ఌ @ᰔᩚ 茗萱ఌ @ᰔᩚ 泡芙 ఌ @ᰔᩚ 余欢 ఌ </t>
        </is>
      </c>
      <c r="I17" s="8" t="inlineStr">
        <is>
          <t>田螺|林绾绾|茗萱|泡芙|余欢</t>
        </is>
      </c>
      <c r="J17" t="n">
        <v>5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20250924</t>
        </is>
      </c>
      <c r="S17" t="b">
        <v>1</v>
      </c>
      <c r="V17" t="inlineStr">
        <is>
          <t>小榆</t>
        </is>
      </c>
      <c r="W17">
        <f>COUNTIF(G:G,"*小榆*")</f>
        <v/>
      </c>
      <c r="X17">
        <f>COUNTIF(I:I,"*小榆*")</f>
        <v/>
      </c>
    </row>
    <row r="18">
      <c r="A18" t="inlineStr">
        <is>
          <t>关惠文</t>
        </is>
      </c>
      <c r="B18" s="4" t="n">
        <v>45924.74148148148</v>
      </c>
      <c r="C18" t="inlineStr">
        <is>
          <t>2025年9月24日</t>
        </is>
      </c>
      <c r="D18" t="inlineStr">
        <is>
          <t>1332846百媚生</t>
        </is>
      </c>
      <c r="E18" s="7" t="inlineStr">
        <is>
          <t>siri 关关</t>
        </is>
      </c>
      <c r="F18" t="inlineStr">
        <is>
          <t>13.00-14.00</t>
        </is>
      </c>
      <c r="G18" s="8" t="inlineStr">
        <is>
          <t>siri|关关</t>
        </is>
      </c>
      <c r="H18" s="7" t="inlineStr">
        <is>
          <t xml:space="preserve">@ᰔᩚ 余欢 ఌ @~ᰔᩚ田螺ఌ @ᰔᩚ 茗萱ఌ @ᰔᩚ 小野猫 ఌ </t>
        </is>
      </c>
      <c r="I18" s="8" t="inlineStr">
        <is>
          <t>余欢|田螺|茗萱|小野猫</t>
        </is>
      </c>
      <c r="J18" t="n">
        <v>4</v>
      </c>
      <c r="K18" t="n">
        <v>0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20250924</t>
        </is>
      </c>
      <c r="S18" t="b">
        <v>1</v>
      </c>
      <c r="V18" t="inlineStr">
        <is>
          <t>小野猫</t>
        </is>
      </c>
      <c r="W18">
        <f>COUNTIF(G:G,"*小野猫*")</f>
        <v/>
      </c>
      <c r="X18">
        <f>COUNTIF(I:I,"*小野猫*")</f>
        <v/>
      </c>
    </row>
    <row r="19">
      <c r="A19" t="inlineStr">
        <is>
          <t>关惠文</t>
        </is>
      </c>
      <c r="B19" s="4" t="n">
        <v>45924.74241898148</v>
      </c>
      <c r="C19" t="inlineStr">
        <is>
          <t>2025年9月24日</t>
        </is>
      </c>
      <c r="D19" t="inlineStr">
        <is>
          <t>1332846百媚生</t>
        </is>
      </c>
      <c r="E19" s="7" t="inlineStr">
        <is>
          <t>星若 关关</t>
        </is>
      </c>
      <c r="F19" t="inlineStr">
        <is>
          <t>17.00-18.00</t>
        </is>
      </c>
      <c r="G19" s="8" t="inlineStr">
        <is>
          <t>星若|关关</t>
        </is>
      </c>
      <c r="H19" s="7" t="inlineStr">
        <is>
          <t xml:space="preserve">@ᰔᩚ 小野猫 ఌ @ᰔᩚ 哚哚ఌ @ᰔᩚ幺幺ఌ  @ᰔᩚ沐沐ఌ  @ᰔᩚ 余欢 ఌ @ᰔᩚ Siri ఌ  @~ᰔᩚ田螺ఌ </t>
        </is>
      </c>
      <c r="I19" s="8" t="inlineStr">
        <is>
          <t>小野猫|哚哚|幺幺|沐沐|余欢|Siri|田螺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Q19" t="inlineStr">
        <is>
          <t>百媚生</t>
        </is>
      </c>
      <c r="R19" t="inlineStr">
        <is>
          <t>20250924</t>
        </is>
      </c>
      <c r="S19" t="b">
        <v>1</v>
      </c>
      <c r="V19" t="inlineStr">
        <is>
          <t>幺幺</t>
        </is>
      </c>
      <c r="W19">
        <f>COUNTIF(G:G,"*幺幺*")</f>
        <v/>
      </c>
      <c r="X19">
        <f>COUNTIF(I:I,"*幺幺*")</f>
        <v/>
      </c>
    </row>
    <row r="20">
      <c r="A20" t="inlineStr">
        <is>
          <t>暴富萌主</t>
        </is>
      </c>
      <c r="B20" s="4" t="n">
        <v>45924.7752662037</v>
      </c>
      <c r="C20" t="inlineStr">
        <is>
          <t>2025.9.24</t>
        </is>
      </c>
      <c r="D20" t="inlineStr">
        <is>
          <t>1332846百媚生</t>
        </is>
      </c>
      <c r="E20" s="7" t="inlineStr">
        <is>
          <t>余欢小野猫</t>
        </is>
      </c>
      <c r="F20" t="inlineStr">
        <is>
          <t>16.00-17.00</t>
        </is>
      </c>
      <c r="G20" s="8" t="inlineStr">
        <is>
          <t>余欢|小野猫</t>
        </is>
      </c>
      <c r="H20" s="7" t="inlineStr">
        <is>
          <t>@~ᰔᩚ田螺ఌ @ᰔᩚ 花花 ఌ  @ᰔᩚ包包ఌ @ᰔᩚ 关关 ఌ @ᰔᩚ 茗萱ఌ @ᰔᩚ幺幺ఌ  @ᰔᩚ沐沐ఌ  关门满排</t>
        </is>
      </c>
      <c r="I20" s="8" t="inlineStr">
        <is>
          <t>田螺|花花|包包|关关|茗萱|幺幺|沐沐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Q20" t="inlineStr">
        <is>
          <t>百媚生</t>
        </is>
      </c>
      <c r="R20" t="inlineStr">
        <is>
          <t>20250924</t>
        </is>
      </c>
      <c r="S20" t="b">
        <v>1</v>
      </c>
      <c r="V20" t="inlineStr">
        <is>
          <t>懒懒兔</t>
        </is>
      </c>
      <c r="W20">
        <f>COUNTIF(G:G,"*懒懒兔*")</f>
        <v/>
      </c>
      <c r="X20">
        <f>COUNTIF(I:I,"*懒懒兔*")</f>
        <v/>
      </c>
    </row>
    <row r="21">
      <c r="A21" t="inlineStr">
        <is>
          <t>Xixi Сиси 帽帽</t>
        </is>
      </c>
      <c r="B21" s="4" t="n">
        <v>45924.82461805556</v>
      </c>
      <c r="C21" t="inlineStr">
        <is>
          <t>20250924</t>
        </is>
      </c>
      <c r="D21" t="inlineStr">
        <is>
          <t>1332846百媚生</t>
        </is>
      </c>
      <c r="E21" s="7" t="inlineStr">
        <is>
          <t>星若 关关</t>
        </is>
      </c>
      <c r="F21" t="inlineStr">
        <is>
          <t>7-8</t>
        </is>
      </c>
      <c r="G21" s="8" t="inlineStr">
        <is>
          <t>星若|关关</t>
        </is>
      </c>
      <c r="H21" s="7" t="inlineStr">
        <is>
          <t>@ᰔᩚ 花花 ఌ  @ᰔᩚ Siri ఌ @ᰔᩚ 小野猫 ఌ @~ᰔᩚ田螺ఌ @ᰔᩚ 余欢 ఌ @ᰔᩚ 泡芙 ఌ@ᰔᩚ 哚哚ఌ  关门满排</t>
        </is>
      </c>
      <c r="I21" s="8" t="inlineStr">
        <is>
          <t>花花|Siri|小野猫|田螺|余欢|泡芙|哚哚</t>
        </is>
      </c>
      <c r="J21" t="n">
        <v>7</v>
      </c>
      <c r="K21" t="n">
        <v>0</v>
      </c>
      <c r="L21" t="inlineStr">
        <is>
          <t>high</t>
        </is>
      </c>
      <c r="M21" t="inlineStr">
        <is>
          <t>0</t>
        </is>
      </c>
      <c r="Q21" t="inlineStr">
        <is>
          <t>百媚生</t>
        </is>
      </c>
      <c r="R21" t="inlineStr">
        <is>
          <t>20250924</t>
        </is>
      </c>
      <c r="S21" t="b">
        <v>1</v>
      </c>
      <c r="V21" t="inlineStr">
        <is>
          <t>撒娇</t>
        </is>
      </c>
      <c r="W21">
        <f>COUNTIF(G:G,"*撒娇*")</f>
        <v/>
      </c>
      <c r="X21">
        <f>COUNTIF(I:I,"*撒娇*")</f>
        <v/>
      </c>
    </row>
    <row r="22">
      <c r="A22" t="inlineStr">
        <is>
          <t>Xixi Сиси 帽帽</t>
        </is>
      </c>
      <c r="B22" s="4" t="n">
        <v>45924.82512731481</v>
      </c>
      <c r="C22" t="inlineStr">
        <is>
          <t>20250924</t>
        </is>
      </c>
      <c r="D22" t="inlineStr">
        <is>
          <t>1332846百媚生</t>
        </is>
      </c>
      <c r="E22" s="7" t="inlineStr">
        <is>
          <t>星若，关关</t>
        </is>
      </c>
      <c r="F22" t="inlineStr">
        <is>
          <t>8-9</t>
        </is>
      </c>
      <c r="G22" s="8" t="inlineStr">
        <is>
          <t>星若|关关</t>
        </is>
      </c>
      <c r="H22" s="7" t="inlineStr">
        <is>
          <t>@ᰔᩚ 花花 ఌ  @ᰔᩚ 小野猫 ఌ @ᰔᩚ 哚哚ఌ @ᰔᩚ Siri ఌ @~ᰔᩚ田螺ఌ @ᰔᩚ 余欢 ఌ 关门缺1</t>
        </is>
      </c>
      <c r="I22" s="8" t="inlineStr">
        <is>
          <t>花花|小野猫|哚哚|Siri|田螺|余欢</t>
        </is>
      </c>
      <c r="J22" t="n">
        <v>6</v>
      </c>
      <c r="K22" t="n">
        <v>1</v>
      </c>
      <c r="L22" t="inlineStr">
        <is>
          <t>high</t>
        </is>
      </c>
      <c r="M22" t="inlineStr">
        <is>
          <t>-</t>
        </is>
      </c>
      <c r="Q22" t="inlineStr">
        <is>
          <t>百媚生</t>
        </is>
      </c>
      <c r="R22" t="inlineStr">
        <is>
          <t>20250924</t>
        </is>
      </c>
      <c r="S22" t="b">
        <v>1</v>
      </c>
      <c r="V22" t="inlineStr">
        <is>
          <t>星若</t>
        </is>
      </c>
      <c r="W22">
        <f>COUNTIF(G:G,"*星若*")</f>
        <v/>
      </c>
      <c r="X22">
        <f>COUNTIF(I:I,"*星若*")</f>
        <v/>
      </c>
    </row>
    <row r="23">
      <c r="A23" t="inlineStr">
        <is>
          <t>Xixi Сиси 帽帽</t>
        </is>
      </c>
      <c r="B23" s="4" t="n">
        <v>45924.82569444444</v>
      </c>
      <c r="C23" t="inlineStr">
        <is>
          <t>20250924</t>
        </is>
      </c>
      <c r="D23" t="inlineStr">
        <is>
          <t>1332846百媚生</t>
        </is>
      </c>
      <c r="E23" s="7" t="inlineStr">
        <is>
          <t>Siri 关关</t>
        </is>
      </c>
      <c r="F23" t="inlineStr">
        <is>
          <t>12-13</t>
        </is>
      </c>
      <c r="G23" s="8" t="inlineStr">
        <is>
          <t>Siri|关关</t>
        </is>
      </c>
      <c r="H23" s="7" t="inlineStr">
        <is>
          <t>@~ᰔᩚ田螺ఌ @ᰔᩚ 林绾绾 ఌ @ᰔᩚ 茗萱ఌ @ᰔᩚ 泡芙 ఌ @ᰔᩚ 余欢 ఌ 关门缺2</t>
        </is>
      </c>
      <c r="I23" s="8" t="inlineStr">
        <is>
          <t>田螺|林绾绾|茗萱|泡芙|余欢</t>
        </is>
      </c>
      <c r="J23" t="n">
        <v>5</v>
      </c>
      <c r="K23" t="n">
        <v>2</v>
      </c>
      <c r="L23" t="inlineStr">
        <is>
          <t>high</t>
        </is>
      </c>
      <c r="M23" t="inlineStr">
        <is>
          <t>0</t>
        </is>
      </c>
      <c r="Q23" t="inlineStr">
        <is>
          <t>百媚生</t>
        </is>
      </c>
      <c r="R23" t="inlineStr">
        <is>
          <t>20250924</t>
        </is>
      </c>
      <c r="S23" t="b">
        <v>1</v>
      </c>
      <c r="V23" t="inlineStr">
        <is>
          <t>晚晚</t>
        </is>
      </c>
      <c r="W23">
        <f>COUNTIF(G:G,"*晚晚*")</f>
        <v/>
      </c>
      <c r="X23">
        <f>COUNTIF(I:I,"*晚晚*")</f>
        <v/>
      </c>
    </row>
    <row r="24">
      <c r="A24" t="inlineStr">
        <is>
          <t>Xixi Сиси 帽帽</t>
        </is>
      </c>
      <c r="B24" s="4" t="n">
        <v>45924.82640046296</v>
      </c>
      <c r="C24" t="inlineStr">
        <is>
          <t>20250924</t>
        </is>
      </c>
      <c r="D24" t="inlineStr">
        <is>
          <t>1332846百媚生</t>
        </is>
      </c>
      <c r="E24" s="7" t="inlineStr">
        <is>
          <t>Siri 关关</t>
        </is>
      </c>
      <c r="F24" t="inlineStr">
        <is>
          <t>13-14</t>
        </is>
      </c>
      <c r="G24" s="8" t="inlineStr">
        <is>
          <t>Siri|关关</t>
        </is>
      </c>
      <c r="H24" s="7" t="inlineStr">
        <is>
          <t>@ᰔᩚ 余欢 ఌ @~ᰔᩚ田螺ఌ @ᰔᩚ 茗萱ఌ @ᰔᩚ 小野猫 ఌ 关门缺3</t>
        </is>
      </c>
      <c r="I24" s="8" t="inlineStr">
        <is>
          <t>余欢|田螺|茗萱|小野猫</t>
        </is>
      </c>
      <c r="J24" t="n">
        <v>4</v>
      </c>
      <c r="K24" t="n">
        <v>3</v>
      </c>
      <c r="L24" t="inlineStr">
        <is>
          <t>high</t>
        </is>
      </c>
      <c r="M24" t="inlineStr">
        <is>
          <t>0</t>
        </is>
      </c>
      <c r="Q24" t="inlineStr">
        <is>
          <t>百媚生</t>
        </is>
      </c>
      <c r="R24" t="inlineStr">
        <is>
          <t>20250924</t>
        </is>
      </c>
      <c r="S24" t="b">
        <v>1</v>
      </c>
      <c r="V24" t="inlineStr">
        <is>
          <t>林绾绾</t>
        </is>
      </c>
      <c r="W24">
        <f>COUNTIF(G:G,"*林绾绾*")</f>
        <v/>
      </c>
      <c r="X24">
        <f>COUNTIF(I:I,"*林绾绾*")</f>
        <v/>
      </c>
    </row>
    <row r="25">
      <c r="A25" t="inlineStr">
        <is>
          <t>Xixi Сиси 帽帽</t>
        </is>
      </c>
      <c r="B25" s="4" t="n">
        <v>45924.82703703704</v>
      </c>
      <c r="C25" t="inlineStr">
        <is>
          <t>20250924</t>
        </is>
      </c>
      <c r="D25" t="inlineStr">
        <is>
          <t>1332846百媚生</t>
        </is>
      </c>
      <c r="E25" s="7" t="inlineStr">
        <is>
          <t>Siri 关关</t>
        </is>
      </c>
      <c r="F25" t="inlineStr">
        <is>
          <t>18-19</t>
        </is>
      </c>
      <c r="G25" s="8" t="inlineStr">
        <is>
          <t>Siri|关关</t>
        </is>
      </c>
      <c r="H25" s="7" t="inlineStr">
        <is>
          <t>@ᰔᩚ 茗萱ఌ @~ᰔᩚ田螺ఌ @ᰔᩚ 小野猫 ఌ @ᰔᩚ 余欢 ఌ 关门缺三</t>
        </is>
      </c>
      <c r="I25" s="8" t="inlineStr">
        <is>
          <t>茗萱|田螺|小野猫|余欢</t>
        </is>
      </c>
      <c r="J25" t="n">
        <v>4</v>
      </c>
      <c r="K25" t="n">
        <v>3</v>
      </c>
      <c r="L25" t="inlineStr">
        <is>
          <t>high</t>
        </is>
      </c>
      <c r="M25" t="inlineStr">
        <is>
          <t>0</t>
        </is>
      </c>
      <c r="Q25" t="inlineStr">
        <is>
          <t>百媚生</t>
        </is>
      </c>
      <c r="R25" t="inlineStr">
        <is>
          <t>20250924</t>
        </is>
      </c>
      <c r="S25" t="b">
        <v>1</v>
      </c>
      <c r="V25" t="inlineStr">
        <is>
          <t>桃桃</t>
        </is>
      </c>
      <c r="W25">
        <f>COUNTIF(G:G,"*桃桃*")</f>
        <v/>
      </c>
      <c r="X25">
        <f>COUNTIF(I:I,"*桃桃*")</f>
        <v/>
      </c>
    </row>
    <row r="26">
      <c r="A26" t="inlineStr">
        <is>
          <t>西北边陲68</t>
        </is>
      </c>
      <c r="B26" s="4" t="n">
        <v>45924.83023148148</v>
      </c>
      <c r="C26" t="inlineStr">
        <is>
          <t>2025年09月24号</t>
        </is>
      </c>
      <c r="D26" t="inlineStr">
        <is>
          <t>1332846百媚生</t>
        </is>
      </c>
      <c r="E26" s="7" t="inlineStr">
        <is>
          <t>花花，红豆豆</t>
        </is>
      </c>
      <c r="F26" t="inlineStr">
        <is>
          <t>19:00-20:00</t>
        </is>
      </c>
      <c r="G26" s="8" t="inlineStr">
        <is>
          <t>花花|红豆豆</t>
        </is>
      </c>
      <c r="H26" s="7" t="inlineStr">
        <is>
          <t>@ᰔᩚ 小野猫 ఌ @ᰔᩚ Siri ఌ @ᰔᩚ 余欢 ఌ @~ᰔᩚ田螺ఌ @ᰔᩚ Siri ఌ @ᰔᩚ 茗萱ఌ 关门缺一</t>
        </is>
      </c>
      <c r="I26" s="8" t="inlineStr">
        <is>
          <t>小野猫|Siri|余欢|田螺|茗萱</t>
        </is>
      </c>
      <c r="J26" t="n">
        <v>5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百媚生</t>
        </is>
      </c>
      <c r="R26" t="inlineStr">
        <is>
          <t>20250924</t>
        </is>
      </c>
      <c r="S26" t="b">
        <v>1</v>
      </c>
      <c r="V26" t="inlineStr">
        <is>
          <t>沐沐</t>
        </is>
      </c>
      <c r="W26">
        <f>COUNTIF(G:G,"*沐沐*")</f>
        <v/>
      </c>
      <c r="X26">
        <f>COUNTIF(I:I,"*沐沐*")</f>
        <v/>
      </c>
    </row>
    <row r="27">
      <c r="A27" t="inlineStr">
        <is>
          <t>她</t>
        </is>
      </c>
      <c r="B27" s="4" t="n">
        <v>45924.86349537037</v>
      </c>
      <c r="C27" t="inlineStr">
        <is>
          <t>2025年09月24日</t>
        </is>
      </c>
      <c r="D27" t="inlineStr">
        <is>
          <t>1332846百媚生</t>
        </is>
      </c>
      <c r="E27" s="7" t="inlineStr">
        <is>
          <t xml:space="preserve">花花 </t>
        </is>
      </c>
      <c r="F27" t="inlineStr">
        <is>
          <t>20:00—21:00</t>
        </is>
      </c>
      <c r="G27" s="8" t="inlineStr">
        <is>
          <t>花花</t>
        </is>
      </c>
      <c r="H27" s="7" t="inlineStr">
        <is>
          <t>@ᰔᩚ Siri ఌ @ᰔᩚ 泡芙 ఌ 
@ᰔᩚ红豆豆ఌ @ᰔᩚ 余欢 ఌ 
@ᰔᩚ 关关 ఌ @ᰔᩚ 茗萱ఌ 
@ᰔᩚ小榆ఌ 
关门，不缺</t>
        </is>
      </c>
      <c r="I27" s="8" t="inlineStr">
        <is>
          <t>Siri|泡芙|红豆豆|余欢|关关|茗萱|小榆</t>
        </is>
      </c>
      <c r="J27" t="n">
        <v>7</v>
      </c>
      <c r="K27" t="n">
        <v>0</v>
      </c>
      <c r="L27" t="inlineStr">
        <is>
          <t>high</t>
        </is>
      </c>
      <c r="M27" t="inlineStr">
        <is>
          <t>无</t>
        </is>
      </c>
      <c r="N27" t="inlineStr">
        <is>
          <t>无</t>
        </is>
      </c>
      <c r="Q27" t="inlineStr">
        <is>
          <t>百媚生</t>
        </is>
      </c>
      <c r="R27" t="inlineStr">
        <is>
          <t>20250924</t>
        </is>
      </c>
      <c r="S27" t="b">
        <v>1</v>
      </c>
      <c r="V27" t="inlineStr">
        <is>
          <t>沫沫</t>
        </is>
      </c>
      <c r="W27">
        <f>COUNTIF(G:G,"*沫沫*")</f>
        <v/>
      </c>
      <c r="X27">
        <f>COUNTIF(I:I,"*沫沫*")</f>
        <v/>
      </c>
    </row>
    <row r="28">
      <c r="A28" t="inlineStr">
        <is>
          <t>ིྀ🧸ིྀ</t>
        </is>
      </c>
      <c r="B28" s="4" t="n">
        <v>45924.93221064815</v>
      </c>
      <c r="C28" t="inlineStr">
        <is>
          <t>2025年09月24号</t>
        </is>
      </c>
      <c r="D28" t="inlineStr">
        <is>
          <t>醉春色</t>
        </is>
      </c>
      <c r="E28" s="7" t="inlineStr">
        <is>
          <t>九酱 懒懒兔</t>
        </is>
      </c>
      <c r="F28" t="inlineStr">
        <is>
          <t>22:00-23:00</t>
        </is>
      </c>
      <c r="G28" s="8" t="inlineStr">
        <is>
          <t>九酱|懒懒兔</t>
        </is>
      </c>
      <c r="H28" s="7" t="inlineStr">
        <is>
          <t>@zᶻ.呆呆ᕑᗢᓫ @zᶻ.若可ᕑᗢᓫ @zᶻ.王摆摆ᕑᗢᓫ @zᶻ.晚晚ᕑᗢᓫ @zᶻ.娜娜ᕑᗢᓫ @zᶻ.小妤ᕑᗢᓫ @ㅤzᶻ.撒娇ᕑᗢᓫ 关门缺一</t>
        </is>
      </c>
      <c r="I28" s="8" t="inlineStr">
        <is>
          <t>呆呆|若可|王摆摆|晚晚|娜娜|小妤|撒娇</t>
        </is>
      </c>
      <c r="J28" t="n">
        <v>7</v>
      </c>
      <c r="K28" t="n">
        <v>1</v>
      </c>
      <c r="L28" t="inlineStr">
        <is>
          <t>high</t>
        </is>
      </c>
      <c r="M28" t="inlineStr">
        <is>
          <t>无</t>
        </is>
      </c>
      <c r="N28" t="inlineStr">
        <is>
          <t>无</t>
        </is>
      </c>
      <c r="Q28" t="inlineStr">
        <is>
          <t>醉春色</t>
        </is>
      </c>
      <c r="R28" t="inlineStr">
        <is>
          <t>20250924</t>
        </is>
      </c>
      <c r="S28" t="b">
        <v>1</v>
      </c>
      <c r="V28" t="inlineStr">
        <is>
          <t>泡芙</t>
        </is>
      </c>
      <c r="W28">
        <f>COUNTIF(G:G,"*泡芙*")</f>
        <v/>
      </c>
      <c r="X28">
        <f>COUNTIF(I:I,"*泡芙*")</f>
        <v/>
      </c>
    </row>
    <row r="29">
      <c r="E29" s="7" t="n"/>
      <c r="G29" s="8" t="n"/>
      <c r="H29" s="7" t="n"/>
      <c r="I29" s="8" t="n"/>
      <c r="V29" t="inlineStr">
        <is>
          <t>猫与花恋</t>
        </is>
      </c>
      <c r="W29">
        <f>COUNTIF(G:G,"*猫与花恋*")</f>
        <v/>
      </c>
      <c r="X29">
        <f>COUNTIF(I:I,"*猫与花恋*")</f>
        <v/>
      </c>
    </row>
    <row r="30">
      <c r="E30" s="7" t="n"/>
      <c r="G30" s="8" t="n"/>
      <c r="H30" s="7" t="n"/>
      <c r="I30" s="8" t="n"/>
      <c r="V30" t="inlineStr">
        <is>
          <t>王摆摆</t>
        </is>
      </c>
      <c r="W30">
        <f>COUNTIF(G:G,"*王摆摆*")</f>
        <v/>
      </c>
      <c r="X30">
        <f>COUNTIF(I:I,"*王摆摆*")</f>
        <v/>
      </c>
    </row>
    <row r="31">
      <c r="E31" s="7" t="n"/>
      <c r="G31" s="8" t="n"/>
      <c r="H31" s="7" t="n"/>
      <c r="I31" s="8" t="n"/>
      <c r="V31" t="inlineStr">
        <is>
          <t>璐璐</t>
        </is>
      </c>
      <c r="W31">
        <f>COUNTIF(G:G,"*璐璐*")</f>
        <v/>
      </c>
      <c r="X31">
        <f>COUNTIF(I:I,"*璐璐*")</f>
        <v/>
      </c>
    </row>
    <row r="32">
      <c r="E32" s="7" t="n"/>
      <c r="G32" s="8" t="n"/>
      <c r="H32" s="7" t="n"/>
      <c r="I32" s="8" t="n"/>
      <c r="V32" t="inlineStr">
        <is>
          <t>田螺</t>
        </is>
      </c>
      <c r="W32">
        <f>COUNTIF(G:G,"*田螺*")</f>
        <v/>
      </c>
      <c r="X32">
        <f>COUNTIF(I:I,"*田螺*")</f>
        <v/>
      </c>
    </row>
    <row r="33">
      <c r="E33" s="7" t="n"/>
      <c r="G33" s="8" t="n"/>
      <c r="H33" s="7" t="n"/>
      <c r="I33" s="8" t="n"/>
      <c r="V33" t="inlineStr">
        <is>
          <t>禾禾</t>
        </is>
      </c>
      <c r="W33">
        <f>COUNTIF(G:G,"*禾禾*")</f>
        <v/>
      </c>
      <c r="X33">
        <f>COUNTIF(I:I,"*禾禾*")</f>
        <v/>
      </c>
    </row>
    <row r="34">
      <c r="E34" s="7" t="n"/>
      <c r="G34" s="8" t="n"/>
      <c r="H34" s="7" t="n"/>
      <c r="I34" s="8" t="n"/>
      <c r="V34" t="inlineStr">
        <is>
          <t>米小米</t>
        </is>
      </c>
      <c r="W34">
        <f>COUNTIF(G:G,"*米小米*")</f>
        <v/>
      </c>
      <c r="X34">
        <f>COUNTIF(I:I,"*米小米*")</f>
        <v/>
      </c>
    </row>
    <row r="35">
      <c r="E35" s="7" t="n"/>
      <c r="G35" s="8" t="n"/>
      <c r="H35" s="7" t="n"/>
      <c r="I35" s="8" t="n"/>
      <c r="V35" t="inlineStr">
        <is>
          <t>红豆豆</t>
        </is>
      </c>
      <c r="W35">
        <f>COUNTIF(G:G,"*红豆豆*")</f>
        <v/>
      </c>
      <c r="X35">
        <f>COUNTIF(I:I,"*红豆豆*")</f>
        <v/>
      </c>
    </row>
    <row r="36">
      <c r="E36" s="7" t="n"/>
      <c r="G36" s="8" t="n"/>
      <c r="H36" s="7" t="n"/>
      <c r="I36" s="8" t="n"/>
      <c r="V36" t="inlineStr">
        <is>
          <t>花花</t>
        </is>
      </c>
      <c r="W36">
        <f>COUNTIF(G:G,"*花花*")</f>
        <v/>
      </c>
      <c r="X36">
        <f>COUNTIF(I:I,"*花花*")</f>
        <v/>
      </c>
    </row>
    <row r="37">
      <c r="E37" s="7" t="n"/>
      <c r="G37" s="8" t="n"/>
      <c r="H37" s="7" t="n"/>
      <c r="I37" s="8" t="n"/>
      <c r="V37" t="inlineStr">
        <is>
          <t>若可</t>
        </is>
      </c>
      <c r="W37">
        <f>COUNTIF(G:G,"*若可*")</f>
        <v/>
      </c>
      <c r="X37">
        <f>COUNTIF(I:I,"*若可*")</f>
        <v/>
      </c>
    </row>
    <row r="38">
      <c r="E38" s="7" t="n"/>
      <c r="G38" s="8" t="n"/>
      <c r="H38" s="7" t="n"/>
      <c r="I38" s="8" t="n"/>
      <c r="V38" t="inlineStr">
        <is>
          <t>茗萱</t>
        </is>
      </c>
      <c r="W38">
        <f>COUNTIF(G:G,"*茗萱*")</f>
        <v/>
      </c>
      <c r="X38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2025-10-05T19:13:58Z</dcterms:created>
  <dcterms:modified xmlns:dcterms="http://purl.org/dc/terms/" xmlns:xsi="http://www.w3.org/2001/XMLSchema-instance" xsi:type="dcterms:W3CDTF">2025-10-05T19:13:58Z</dcterms:modified>
</cp:coreProperties>
</file>