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6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🐮梅🐮</t>
        </is>
      </c>
      <c r="B2" s="4" t="n">
        <v>45927.40582175926</v>
      </c>
      <c r="C2" t="inlineStr">
        <is>
          <t>20250927</t>
        </is>
      </c>
      <c r="D2" t="inlineStr">
        <is>
          <t>1242753醉春色</t>
        </is>
      </c>
      <c r="E2" s="7" t="inlineStr">
        <is>
          <t>璐璐 撒娇</t>
        </is>
      </c>
      <c r="F2" t="inlineStr">
        <is>
          <t>9：00—10：00</t>
        </is>
      </c>
      <c r="G2" s="8" t="inlineStr">
        <is>
          <t>璐璐|撒娇</t>
        </is>
      </c>
      <c r="H2" s="7" t="inlineStr">
        <is>
          <t>@zᶻ.猫与花恋ᕑᗢᓫ @zᶻ.米小米ᕑᗢᓫ @zᶻ.桃桃ᕑᗢᓫ @zᶻ.九酱ᕑᗢᓫ @zᶻ.卷柏ᕑᗢᓫ @zᶻ.娜娜ᕑᗢᓫ @@zᶻ.00ᕑᗢᓫ 关门缺一</t>
        </is>
      </c>
      <c r="I2" s="8" t="inlineStr">
        <is>
          <t>猫与花恋|米小米|桃桃|九酱|卷柏|娜娜|00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20250927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🐮梅🐮</t>
        </is>
      </c>
      <c r="B3" s="4" t="n">
        <v>45927.40695601852</v>
      </c>
      <c r="C3" t="inlineStr">
        <is>
          <t>20250927</t>
        </is>
      </c>
      <c r="D3" t="inlineStr">
        <is>
          <t>1242753醉春色</t>
        </is>
      </c>
      <c r="E3" s="7" t="inlineStr">
        <is>
          <t>璐璐</t>
        </is>
      </c>
      <c r="F3" t="inlineStr">
        <is>
          <t>8：00—9：00</t>
        </is>
      </c>
      <c r="G3" s="8" t="inlineStr">
        <is>
          <t>璐璐</t>
        </is>
      </c>
      <c r="H3" s="7" t="inlineStr">
        <is>
          <t>@@zᶻ.00ᕑᗢᓫ @zᶻ.娜娜ᕑᗢᓫ @ㅤzᶻ.撒娇ᕑᗢᓫ @zᶻ.卷柏ᕑᗢᓫ @zᶻ.九酱ᕑᗢᓫ @zᶻ.桃桃ᕑᗢᓫ @zᶻ.米小米ᕑᗢᓫ 关门缺一</t>
        </is>
      </c>
      <c r="I3" s="8" t="inlineStr">
        <is>
          <t>00|娜娜|撒娇|卷柏|九酱|桃桃|米小米</t>
        </is>
      </c>
      <c r="J3" t="n">
        <v>7</v>
      </c>
      <c r="K3" t="n">
        <v>1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20250927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撒娇</t>
        </is>
      </c>
      <c r="B4" s="4" t="n">
        <v>45927.41940972222</v>
      </c>
      <c r="C4" t="inlineStr">
        <is>
          <t>2025年09月27号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10：00-11：00</t>
        </is>
      </c>
      <c r="G4" s="8" t="inlineStr">
        <is>
          <t>撒娇|九酱</t>
        </is>
      </c>
      <c r="H4" s="7" t="inlineStr">
        <is>
          <t>@zᶻ.呆呆ᕑᗢᓫ @zᶻ.猫与花恋ᕑᗢᓫ @zᶻ.璐璐ᕑᗢᓫ @zᶻ.沫沫ᕑᗢᓫ @zᶻ.咕噜ᕑᗢᓫ @zᶻ.桃桃ᕑᗢᓫ @zᶻ.卷柏ᕑᗢᓫ 关门缺1</t>
        </is>
      </c>
      <c r="I4" s="8" t="inlineStr">
        <is>
          <t>呆呆|猫与花恋|璐璐|沫沫|咕噜|桃桃|卷柏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20250927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45927.56072916667</v>
      </c>
      <c r="C5" t="inlineStr">
        <is>
          <t>2025年9月27日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@zᶻ.九酱ᕑᗢᓫ @zᶻ.王摆摆ᕑᗢᓫ @zᶻ.猫与花恋ᕑᗢᓫ @zᶻ.卷柏ᕑᗢᓫ @ㅤzᶻ.撒娇ᕑᗢᓫ @zᶻ.璐璐ᕑᗢᓫ 关门缺2</t>
        </is>
      </c>
      <c r="I5" s="8" t="inlineStr">
        <is>
          <t>九酱|王摆摆|猫与花恋|卷柏|撒娇|璐璐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20250927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🍼葫芦娃🍭</t>
        </is>
      </c>
      <c r="B6" s="4" t="n">
        <v>45927.56107638889</v>
      </c>
      <c r="C6" t="inlineStr">
        <is>
          <t>2025年9月27日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@zᶻ.九酱ᕑᗢᓫ @zᶻ.猫与花恋ᕑᗢᓫ @ㅤzᶻ.撒娇ᕑᗢᓫ @zᶻ.王摆摆ᕑᗢᓫ @zᶻ.沫沫ᕑᗢᓫ @zᶻ.璐璐ᕑᗢᓫ @zᶻ.卷柏ᕑᗢᓫ 关门缺1</t>
        </is>
      </c>
      <c r="I6" s="8" t="inlineStr">
        <is>
          <t>九酱|猫与花恋|撒娇|王摆摆|沫沫|璐璐|卷柏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20250927</t>
        </is>
      </c>
      <c r="S6" t="b">
        <v>1</v>
      </c>
      <c r="V6" t="inlineStr">
        <is>
          <t>余欢小野猫</t>
        </is>
      </c>
      <c r="W6">
        <f>COUNTIF(G:G,"*余欢小野猫*")</f>
        <v/>
      </c>
      <c r="X6">
        <f>COUNTIF(I:I,"*余欢小野猫*")</f>
        <v/>
      </c>
    </row>
    <row r="7">
      <c r="A7" t="inlineStr">
        <is>
          <t>🐮梅🐮</t>
        </is>
      </c>
      <c r="B7" s="4" t="n">
        <v>45927.75190972222</v>
      </c>
      <c r="C7" t="inlineStr">
        <is>
          <t>20250927</t>
        </is>
      </c>
      <c r="D7" t="inlineStr">
        <is>
          <t>1242753醉春色</t>
        </is>
      </c>
      <c r="E7" s="7" t="inlineStr">
        <is>
          <t>璐璐</t>
        </is>
      </c>
      <c r="F7" t="inlineStr">
        <is>
          <t>17：00—18：00</t>
        </is>
      </c>
      <c r="G7" s="8" t="inlineStr">
        <is>
          <t>璐璐</t>
        </is>
      </c>
      <c r="H7" s="7" t="inlineStr">
        <is>
          <t>@zᶻ.卷柏ᕑᗢᓫ @zᶻ.九酱ᕑᗢᓫ @zᶻ.曼玉ᕑᗢᓫ  @ㅤzᶻ.撒娇ᕑᗢᓫ 关门缺四</t>
        </is>
      </c>
      <c r="I7" s="8" t="inlineStr">
        <is>
          <t>卷柏|九酱|曼玉|撒娇</t>
        </is>
      </c>
      <c r="J7" t="n">
        <v>4</v>
      </c>
      <c r="K7" t="n">
        <v>4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20250927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4ever</t>
        </is>
      </c>
      <c r="B8" s="4" t="n">
        <v>45927.76265046297</v>
      </c>
      <c r="C8" t="inlineStr">
        <is>
          <t>2025年09月27号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18:00-19:00</t>
        </is>
      </c>
      <c r="G8" s="8" t="inlineStr">
        <is>
          <t>晚晚</t>
        </is>
      </c>
      <c r="H8" s="7" t="inlineStr">
        <is>
          <t>@zᶻ.娜娜ᕑᗢᓫ @zᶻ.九酱ᕑᗢᓫ @zᶻ.卷柏ᕑᗢᓫ @zᶻ.曼玉ᕑᗢᓫ  @zᶻ.璐璐ᕑᗢᓫ @zᶻ.王摆摆ᕑᗢᓫ @ㅤzᶻ.撒娇ᕑᗢᓫ @zᶻ.桃桃ᕑᗢᓫ 关门满</t>
        </is>
      </c>
      <c r="I8" s="8" t="inlineStr">
        <is>
          <t>娜娜|九酱|卷柏|曼玉|璐璐|王摆摆|撒娇|桃桃</t>
        </is>
      </c>
      <c r="J8" t="n">
        <v>8</v>
      </c>
      <c r="K8" t="n">
        <v>0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20250927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撒娇</t>
        </is>
      </c>
      <c r="B9" s="4" t="n">
        <v>45927.8506712963</v>
      </c>
      <c r="C9" t="inlineStr">
        <is>
          <t>2025年09月27号</t>
        </is>
      </c>
      <c r="D9" t="inlineStr">
        <is>
          <t>1242753醉春色</t>
        </is>
      </c>
      <c r="E9" s="7" t="inlineStr">
        <is>
          <t>撒娇-王摆摆</t>
        </is>
      </c>
      <c r="F9" t="inlineStr">
        <is>
          <t>20：00-21：00</t>
        </is>
      </c>
      <c r="G9" s="8" t="inlineStr">
        <is>
          <t>撒娇|王摆摆</t>
        </is>
      </c>
      <c r="H9" s="7" t="inlineStr">
        <is>
          <t>@zᶻ.九酱ᕑᗢᓫ @zᶻ.娜娜ᕑᗢᓫ @zᶻ.若可ᕑᗢᓫ @zᶻ.卷柏ᕑᗢᓫ @zᶻ.呆呆ᕑᗢᓫ @zᶻ.晚晚ᕑᗢᓫ @zᶻ.猫与花恋ᕑᗢᓫ 关门缺1</t>
        </is>
      </c>
      <c r="I9" s="8" t="inlineStr">
        <is>
          <t>九酱|娜娜|若可|卷柏|呆呆|晚晚|猫与花恋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20250927</t>
        </is>
      </c>
      <c r="S9" t="b">
        <v>1</v>
      </c>
      <c r="V9" t="inlineStr">
        <is>
          <t>发发</t>
        </is>
      </c>
      <c r="W9">
        <f>COUNTIF(G:G,"*发发*")</f>
        <v/>
      </c>
      <c r="X9">
        <f>COUNTIF(I:I,"*发发*")</f>
        <v/>
      </c>
    </row>
    <row r="10">
      <c r="A10" t="inlineStr">
        <is>
          <t>海燕燕在发财中～</t>
        </is>
      </c>
      <c r="B10" s="4" t="n">
        <v>45927.93506944444</v>
      </c>
      <c r="C10" t="inlineStr">
        <is>
          <t>2025年09月27日</t>
        </is>
      </c>
      <c r="D10" t="inlineStr">
        <is>
          <t>1242753醉春色</t>
        </is>
      </c>
      <c r="E10" s="7" t="inlineStr">
        <is>
          <t>卷柏</t>
        </is>
      </c>
      <c r="F10" t="inlineStr">
        <is>
          <t>11:00-12:00</t>
        </is>
      </c>
      <c r="G10" s="8" t="inlineStr">
        <is>
          <t>卷柏</t>
        </is>
      </c>
      <c r="H10" s="7" t="inlineStr">
        <is>
          <t>@zᶻ.娜娜ᕑᗢᓫ @zᶻ.九酱ᕑᗢᓫ @zᶻ.呆呆ᕑᗢᓫ @ㅤzᶻ.撒娇ᕑᗢᓫ @zᶻ.璐璐ᕑᗢᓫ @zᶻ.咕噜ᕑᗢᓫ @zᶻ.猫与花恋ᕑᗢᓫ 关门缺一</t>
        </is>
      </c>
      <c r="I10" s="8" t="inlineStr">
        <is>
          <t>娜娜|九酱|呆呆|撒娇|璐璐|咕噜|猫与花恋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20250927</t>
        </is>
      </c>
      <c r="S10" t="b">
        <v>1</v>
      </c>
      <c r="V10" t="inlineStr">
        <is>
          <t>呆呆</t>
        </is>
      </c>
      <c r="W10">
        <f>COUNTIF(G:G,"*呆呆*")</f>
        <v/>
      </c>
      <c r="X10">
        <f>COUNTIF(I:I,"*呆呆*")</f>
        <v/>
      </c>
    </row>
    <row r="11">
      <c r="A11" t="inlineStr">
        <is>
          <t>海燕燕在发财中～</t>
        </is>
      </c>
      <c r="B11" s="4" t="n">
        <v>45927.93582175926</v>
      </c>
      <c r="C11" t="inlineStr">
        <is>
          <t>2025年09月27日</t>
        </is>
      </c>
      <c r="D11" t="inlineStr">
        <is>
          <t>1242753醉春色</t>
        </is>
      </c>
      <c r="E11" s="7" t="inlineStr">
        <is>
          <t>卷柏，璐璐</t>
        </is>
      </c>
      <c r="F11" t="inlineStr">
        <is>
          <t>19:00-20:00</t>
        </is>
      </c>
      <c r="G11" s="8" t="inlineStr">
        <is>
          <t>卷柏|璐璐</t>
        </is>
      </c>
      <c r="H11" s="7" t="inlineStr">
        <is>
          <t>@zᶻ.娜娜ᕑᗢᓫ @zᶻ.晚晚ᕑᗢᓫ @zᶻ.九酱ᕑᗢᓫ @zᶻ.呆呆ᕑᗢᓫ @ㅤzᶻ.撒娇ᕑᗢᓫ @zᶻ.王摆摆ᕑᗢᓫ @zᶻ.桃桃ᕑᗢᓫ 关门缺一</t>
        </is>
      </c>
      <c r="I11" s="8" t="inlineStr">
        <is>
          <t>娜娜|晚晚|九酱|呆呆|撒娇|王摆摆|桃桃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20250927</t>
        </is>
      </c>
      <c r="S11" t="b">
        <v>1</v>
      </c>
      <c r="V11" t="inlineStr">
        <is>
          <t>咕噜</t>
        </is>
      </c>
      <c r="W11">
        <f>COUNTIF(G:G,"*咕噜*")</f>
        <v/>
      </c>
      <c r="X11">
        <f>COUNTIF(I:I,"*咕噜*")</f>
        <v/>
      </c>
    </row>
    <row r="12">
      <c r="A12" t="inlineStr">
        <is>
          <t>🐮梅🐮</t>
        </is>
      </c>
      <c r="B12" s="4" t="n">
        <v>45927.93719907408</v>
      </c>
      <c r="C12" t="inlineStr">
        <is>
          <t>20250927</t>
        </is>
      </c>
      <c r="D12" t="inlineStr">
        <is>
          <t>1242753醉春色</t>
        </is>
      </c>
      <c r="E12" s="7" t="inlineStr">
        <is>
          <t>璐璐</t>
        </is>
      </c>
      <c r="F12" t="inlineStr">
        <is>
          <t>21：00-22：00</t>
        </is>
      </c>
      <c r="G12" s="8" t="inlineStr">
        <is>
          <t>璐璐</t>
        </is>
      </c>
      <c r="H12" s="7" t="inlineStr">
        <is>
          <t>@zᶻ.九酱ᕑᗢᓫ @zᶻ.桃桃ᕑᗢᓫ @zᶻ.卷柏ᕑᗢᓫ @zᶻ.撒娇ᕑᗢᓫ @zᶻ.娜娜ᕑᗢᓫ @zᶻ.晚晚ᕑᗢᓫ @zᶻ.王摆摆ᕑᗢᓫ @zᶻ.呆呆ᕑᗢᓫ 关门满</t>
        </is>
      </c>
      <c r="I12" s="8" t="inlineStr">
        <is>
          <t>九酱|桃桃|卷柏|撒娇|娜娜|晚晚|王摆摆|呆呆</t>
        </is>
      </c>
      <c r="J12" t="n">
        <v>8</v>
      </c>
      <c r="K12" t="n">
        <v>0</v>
      </c>
      <c r="L12" t="inlineStr">
        <is>
          <t>high</t>
        </is>
      </c>
      <c r="M12" t="inlineStr">
        <is>
          <t>无</t>
        </is>
      </c>
      <c r="Q12" t="inlineStr">
        <is>
          <t>醉春色</t>
        </is>
      </c>
      <c r="R12" t="inlineStr">
        <is>
          <t>20250927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穆♥翠翠╭(╯ε╰)╮</t>
        </is>
      </c>
      <c r="B13" s="4" t="n">
        <v>45927.94907407407</v>
      </c>
      <c r="C13" t="inlineStr">
        <is>
          <t>2025年9月27日</t>
        </is>
      </c>
      <c r="D13" t="inlineStr">
        <is>
          <t>1242753醉春色</t>
        </is>
      </c>
      <c r="E13" s="7" t="inlineStr">
        <is>
          <t>九酱  若可</t>
        </is>
      </c>
      <c r="F13" t="inlineStr">
        <is>
          <t>22:00–23:00</t>
        </is>
      </c>
      <c r="G13" s="8" t="inlineStr">
        <is>
          <t>九酱|若可</t>
        </is>
      </c>
      <c r="H13" s="7" t="inlineStr">
        <is>
          <t>@zᶻ.王摆摆ᕑᗢᓫ @ㅤzᶻ.撒娇ᕑᗢᓫ @zᶻ.卷柏ᕑᗢᓫ @zᶻ.晚晚ᕑᗢᓫ @zᶻ.小妤ᕑᗢᓫ @zᶻ.呆呆ᕑᗢᓫ @zᶻ.娜娜ᕑᗢᓫ 关门缺一</t>
        </is>
      </c>
      <c r="I13" s="8" t="inlineStr">
        <is>
          <t>王摆摆|撒娇|卷柏|晚晚|小妤|呆呆|娜娜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20250927</t>
        </is>
      </c>
      <c r="S13" t="b">
        <v>1</v>
      </c>
      <c r="V13" t="inlineStr">
        <is>
          <t>娜娜</t>
        </is>
      </c>
      <c r="W13">
        <f>COUNTIF(G:G,"*娜娜*")</f>
        <v/>
      </c>
      <c r="X13">
        <f>COUNTIF(I:I,"*娜娜*")</f>
        <v/>
      </c>
    </row>
    <row r="14">
      <c r="A14" t="inlineStr">
        <is>
          <t>4ever</t>
        </is>
      </c>
      <c r="B14" s="4" t="n">
        <v>45927.96423611111</v>
      </c>
      <c r="C14" t="inlineStr">
        <is>
          <t>2025年09月27号</t>
        </is>
      </c>
      <c r="D14" t="inlineStr">
        <is>
          <t>1242753醉春色</t>
        </is>
      </c>
      <c r="E14" s="7" t="inlineStr">
        <is>
          <t>王摆摆 晚晚</t>
        </is>
      </c>
      <c r="F14" t="inlineStr">
        <is>
          <t>23：00—00：00</t>
        </is>
      </c>
      <c r="G14" s="8" t="inlineStr">
        <is>
          <t>王摆摆|晚晚</t>
        </is>
      </c>
      <c r="H14" s="7" t="inlineStr">
        <is>
          <t>@zᶻ.九酱ᕑᗢᓫ @zᶻ.呆呆ᕑᗢᓫ @zᶻ.小妤ᕑᗢᓫ @zᶻ.若可ᕑᗢᓫ @ㅤzᶻ.撒娇ᕑᗢᓫ @zᶻ.卷柏ᕑᗢᓫ @zᶻ.娜娜ᕑᗢᓫ 关门缺一</t>
        </is>
      </c>
      <c r="I14" s="8" t="inlineStr">
        <is>
          <t>九酱|呆呆|小妤|若可|撒娇|卷柏|娜娜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20250927</t>
        </is>
      </c>
      <c r="S14" t="b">
        <v>1</v>
      </c>
      <c r="V14" t="inlineStr">
        <is>
          <t>小发发</t>
        </is>
      </c>
      <c r="W14">
        <f>COUNTIF(G:G,"*小发发*")</f>
        <v/>
      </c>
      <c r="X14">
        <f>COUNTIF(I:I,"*小发发*")</f>
        <v/>
      </c>
    </row>
    <row r="15">
      <c r="A15" t="inlineStr">
        <is>
          <t>Elena Guo</t>
        </is>
      </c>
      <c r="B15" s="4" t="n">
        <v>45927.00783564815</v>
      </c>
      <c r="C15" t="inlineStr">
        <is>
          <t>2025年9月27日</t>
        </is>
      </c>
      <c r="D15" t="inlineStr">
        <is>
          <t>1332846百媚生</t>
        </is>
      </c>
      <c r="E15" s="7" t="inlineStr">
        <is>
          <t>哚哚 田螺</t>
        </is>
      </c>
      <c r="F15" t="inlineStr">
        <is>
          <t>23.00-24.00</t>
        </is>
      </c>
      <c r="G15" s="8" t="inlineStr">
        <is>
          <t>哚哚|田螺</t>
        </is>
      </c>
      <c r="H15" s="7" t="inlineStr">
        <is>
          <t>@ᰔᩚ清清ఌ @ᰔᩚ红豆豆ఌ @ᰔᩚ 小发发ఌ @ᰔᩚ 泡芙 ఌ @ᰔᩚ 关关 ఌ 关门缺2</t>
        </is>
      </c>
      <c r="I15" s="8" t="inlineStr">
        <is>
          <t>清清|红豆豆|小发发|泡芙|关关</t>
        </is>
      </c>
      <c r="J15" t="n">
        <v>5</v>
      </c>
      <c r="K15" t="n">
        <v>2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20250927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Elena Guo</t>
        </is>
      </c>
      <c r="B16" s="4" t="n">
        <v>45927.02833333334</v>
      </c>
      <c r="C16" t="inlineStr">
        <is>
          <t>2025年9月27日</t>
        </is>
      </c>
      <c r="D16" t="inlineStr">
        <is>
          <t>1332846百媚生</t>
        </is>
      </c>
      <c r="E16" s="7" t="inlineStr">
        <is>
          <t>哚哚 发发</t>
        </is>
      </c>
      <c r="F16" t="inlineStr">
        <is>
          <t>00.00-01:00</t>
        </is>
      </c>
      <c r="G16" s="8" t="inlineStr">
        <is>
          <t>哚哚|发发</t>
        </is>
      </c>
      <c r="H16" s="7" t="inlineStr">
        <is>
          <t>@~ᰔᩚ田螺ఌ @ᰔᩚ红豆豆ఌ @ᰔᩚ清清ఌ @ᰔᩚ 泡芙 ఌ 关门缺3</t>
        </is>
      </c>
      <c r="I16" s="8" t="inlineStr">
        <is>
          <t>田螺|红豆豆|清清|泡芙</t>
        </is>
      </c>
      <c r="J16" t="n">
        <v>4</v>
      </c>
      <c r="K16" t="n">
        <v>3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20250927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Elena Guo</t>
        </is>
      </c>
      <c r="B17" s="4" t="n">
        <v>45927.0340625</v>
      </c>
      <c r="C17" t="inlineStr">
        <is>
          <t>2025年9月27日</t>
        </is>
      </c>
      <c r="D17" t="inlineStr">
        <is>
          <t>1332846百媚生</t>
        </is>
      </c>
      <c r="E17" s="7" t="inlineStr">
        <is>
          <t>哚哚 小发发</t>
        </is>
      </c>
      <c r="F17" t="inlineStr">
        <is>
          <t>00.00-1:00</t>
        </is>
      </c>
      <c r="G17" s="8" t="inlineStr">
        <is>
          <t>哚哚|小发发</t>
        </is>
      </c>
      <c r="H17" s="7" t="inlineStr">
        <is>
          <t>@~ᰔᩚ田螺ఌ @ᰔᩚ红豆豆ఌ @ᰔᩚ清清ఌ @ᰔᩚ 泡芙 ఌ@ᰔᩚ小榆ఌ  关门缺2</t>
        </is>
      </c>
      <c r="I17" s="8" t="inlineStr">
        <is>
          <t>田螺|红豆豆|清清|泡芙|小榆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20250927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A18" t="inlineStr">
        <is>
          <t>暴富萌主</t>
        </is>
      </c>
      <c r="B18" s="4" t="n">
        <v>45927.42290509259</v>
      </c>
      <c r="C18" t="inlineStr">
        <is>
          <t>2025.9.27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9.00-10.00</t>
        </is>
      </c>
      <c r="G18" s="8" t="inlineStr">
        <is>
          <t>余欢小野猫</t>
        </is>
      </c>
      <c r="H18" s="7" t="inlineStr">
        <is>
          <t>@ᰔᩚ 关关 ఌ @ᰔᩚ 茗萱ఌ @~ᰔᩚ田螺ఌ @ᰔᩚ小榆ఌ @ᰔᩚ 林绾绾 ఌ @ᰔᩚ Siri ఌ @ᰔᩚ 哚哚ఌ 满排关门</t>
        </is>
      </c>
      <c r="I18" s="8" t="inlineStr">
        <is>
          <t>关关|茗萱|田螺|小榆|林绾绾|Siri|哚哚</t>
        </is>
      </c>
      <c r="J18" t="n">
        <v>7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20250927</t>
        </is>
      </c>
      <c r="S18" t="b">
        <v>1</v>
      </c>
      <c r="V18" t="inlineStr">
        <is>
          <t>念念</t>
        </is>
      </c>
      <c r="W18">
        <f>COUNTIF(G:G,"*念念*")</f>
        <v/>
      </c>
      <c r="X18">
        <f>COUNTIF(I:I,"*念念*")</f>
        <v/>
      </c>
    </row>
    <row r="19">
      <c r="A19" t="inlineStr">
        <is>
          <t>Wwww.</t>
        </is>
      </c>
      <c r="B19" s="4" t="n">
        <v>45927.42550925926</v>
      </c>
      <c r="C19" t="inlineStr">
        <is>
          <t>2025年09月27号</t>
        </is>
      </c>
      <c r="D19" t="inlineStr">
        <is>
          <t>1332846百媚生</t>
        </is>
      </c>
      <c r="E19" s="7" t="inlineStr">
        <is>
          <t>小榆 泡芙</t>
        </is>
      </c>
      <c r="F19" t="inlineStr">
        <is>
          <t>10:00-11:00</t>
        </is>
      </c>
      <c r="G19" s="8" t="inlineStr">
        <is>
          <t>小榆|泡芙</t>
        </is>
      </c>
      <c r="H19" s="7" t="inlineStr">
        <is>
          <t>@~ᰔᩚ田螺ఌ @ᰔᩚ 小野猫 ఌ @ᰔᩚ Siri ఌ @ᰔᩚ 茗萱ఌ @ᰔᩚ 小发发ఌ @ᰔᩚ 林绾绾 ఌ @ᰔᩚ 余欢 ఌ 关门🈵</t>
        </is>
      </c>
      <c r="I19" s="8" t="inlineStr">
        <is>
          <t>田螺|小野猫|Siri|茗萱|小发发|林绾绾|余欢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20250927</t>
        </is>
      </c>
      <c r="S19" t="b">
        <v>1</v>
      </c>
      <c r="V19" t="inlineStr">
        <is>
          <t>撒娇</t>
        </is>
      </c>
      <c r="W19">
        <f>COUNTIF(G:G,"*撒娇*")</f>
        <v/>
      </c>
      <c r="X19">
        <f>COUNTIF(I:I,"*撒娇*")</f>
        <v/>
      </c>
    </row>
    <row r="20">
      <c r="A20" t="inlineStr">
        <is>
          <t>雪儿不被爱</t>
        </is>
      </c>
      <c r="B20" s="4" t="n">
        <v>45927.70325231482</v>
      </c>
      <c r="C20" t="inlineStr">
        <is>
          <t>2025.9.27</t>
        </is>
      </c>
      <c r="D20" t="inlineStr">
        <is>
          <t>1332846百媚生</t>
        </is>
      </c>
      <c r="E20" s="7" t="inlineStr">
        <is>
          <t>念念</t>
        </is>
      </c>
      <c r="F20" t="inlineStr">
        <is>
          <t>16.00——17.00</t>
        </is>
      </c>
      <c r="G20" s="8" t="inlineStr">
        <is>
          <t>念念</t>
        </is>
      </c>
      <c r="H20" s="7" t="inlineStr">
        <is>
          <t>@~ᰔᩚ田螺ఌ @ᰔᩚ 茗萱ఌ @ᰔᩚ 关关 ఌ @ᰔᩚ 余欢 ఌ @ᰔᩚ 小野猫 ఌ @ᰔᩚ红豆豆ఌ 关门缺2</t>
        </is>
      </c>
      <c r="I20" s="8" t="inlineStr">
        <is>
          <t>田螺|茗萱|关关|余欢|小野猫|红豆豆</t>
        </is>
      </c>
      <c r="J20" t="n">
        <v>6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20250927</t>
        </is>
      </c>
      <c r="S20" t="b">
        <v>1</v>
      </c>
      <c r="V20" t="inlineStr">
        <is>
          <t>星若</t>
        </is>
      </c>
      <c r="W20">
        <f>COUNTIF(G:G,"*星若*")</f>
        <v/>
      </c>
      <c r="X20">
        <f>COUNTIF(I:I,"*星若*")</f>
        <v/>
      </c>
    </row>
    <row r="21">
      <c r="A21" t="inlineStr">
        <is>
          <t>Ayn</t>
        </is>
      </c>
      <c r="B21" s="4" t="n">
        <v>45927.7382175926</v>
      </c>
      <c r="C21" t="inlineStr">
        <is>
          <t>2025年09月27号</t>
        </is>
      </c>
      <c r="D21" t="inlineStr">
        <is>
          <t>1332846百媚生</t>
        </is>
      </c>
      <c r="E21" s="7" t="inlineStr">
        <is>
          <t>ᰔᩚ 林绾绾 ఌ</t>
        </is>
      </c>
      <c r="F21" t="inlineStr">
        <is>
          <t>17.00-18.00</t>
        </is>
      </c>
      <c r="G21" s="8" t="inlineStr">
        <is>
          <t>林绾绾</t>
        </is>
      </c>
      <c r="H21" s="7" t="inlineStr">
        <is>
          <t>@~ᰔᩚ田螺ఌ @ᰔᩚ 茗萱ఌ @ᰔᩚ 关关 ఌ @ᰔᩚ 哚哚ఌ @ᰔᩚ红豆豆ఌ @ᰔᩚ Siri ఌ @ᰔᩚ 小野猫 ఌ @ᰔᩚ 余欢 ఌ 关门不缺</t>
        </is>
      </c>
      <c r="I21" s="8" t="inlineStr">
        <is>
          <t>田螺|茗萱|关关|哚哚|红豆豆|Siri|小野猫|余欢</t>
        </is>
      </c>
      <c r="J21" t="n">
        <v>8</v>
      </c>
      <c r="K21" t="n">
        <v>0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20250927</t>
        </is>
      </c>
      <c r="S21" t="b">
        <v>1</v>
      </c>
      <c r="V21" t="inlineStr">
        <is>
          <t>晚晚</t>
        </is>
      </c>
      <c r="W21">
        <f>COUNTIF(G:G,"*晚晚*")</f>
        <v/>
      </c>
      <c r="X21">
        <f>COUNTIF(I:I,"*晚晚*")</f>
        <v/>
      </c>
    </row>
    <row r="22">
      <c r="A22" t="inlineStr">
        <is>
          <t>Elena Guo</t>
        </is>
      </c>
      <c r="B22" s="4" t="n">
        <v>45927.78128472222</v>
      </c>
      <c r="C22" t="inlineStr">
        <is>
          <t>2025年9月27日</t>
        </is>
      </c>
      <c r="D22" t="inlineStr">
        <is>
          <t>1332846百媚生</t>
        </is>
      </c>
      <c r="E22" s="7" t="inlineStr">
        <is>
          <t>哚哚 林绾绾</t>
        </is>
      </c>
      <c r="F22" t="inlineStr">
        <is>
          <t>18.00-19.00</t>
        </is>
      </c>
      <c r="G22" s="8" t="inlineStr">
        <is>
          <t>哚哚|林绾绾</t>
        </is>
      </c>
      <c r="H22" s="7" t="inlineStr">
        <is>
          <t>@ᰔᩚ清清ఌ @ᰔᩚ红豆豆ఌ @~ᰔᩚ田螺ఌ @ᰔᩚ 茗萱ఌ @ᰔᩚ 关关 ఌ @ᰔᩚ Siri ఌ @ᰔᩚ 小野猫 ఌ 关门不缺</t>
        </is>
      </c>
      <c r="I22" s="8" t="inlineStr">
        <is>
          <t>清清|红豆豆|田螺|茗萱|关关|Siri|小野猫</t>
        </is>
      </c>
      <c r="J22" t="n">
        <v>7</v>
      </c>
      <c r="K22" t="n">
        <v>0</v>
      </c>
      <c r="L22" t="inlineStr">
        <is>
          <t>high</t>
        </is>
      </c>
      <c r="M22" t="inlineStr">
        <is>
          <t>无</t>
        </is>
      </c>
      <c r="Q22" t="inlineStr">
        <is>
          <t>百媚生</t>
        </is>
      </c>
      <c r="R22" t="inlineStr">
        <is>
          <t>20250927</t>
        </is>
      </c>
      <c r="S22" t="b">
        <v>1</v>
      </c>
      <c r="V22" t="inlineStr">
        <is>
          <t>曼玉</t>
        </is>
      </c>
      <c r="W22">
        <f>COUNTIF(G:G,"*曼玉*")</f>
        <v/>
      </c>
      <c r="X22">
        <f>COUNTIF(I:I,"*曼玉*")</f>
        <v/>
      </c>
    </row>
    <row r="23">
      <c r="A23" t="inlineStr">
        <is>
          <t>Ayn</t>
        </is>
      </c>
      <c r="B23" s="4" t="n">
        <v>45927.8058912037</v>
      </c>
      <c r="C23" t="inlineStr">
        <is>
          <t>2025年09月27号</t>
        </is>
      </c>
      <c r="D23" t="inlineStr">
        <is>
          <t>1332846百媚生</t>
        </is>
      </c>
      <c r="E23" s="7" t="inlineStr">
        <is>
          <t>ᰔᩚ 林绾绾 ఌ</t>
        </is>
      </c>
      <c r="F23" t="inlineStr">
        <is>
          <t>19.00-20.00</t>
        </is>
      </c>
      <c r="G23" s="8" t="inlineStr">
        <is>
          <t>林绾绾</t>
        </is>
      </c>
      <c r="H23" s="7" t="inlineStr">
        <is>
          <t>@~ᰔᩚ田螺ఌ @ᰔᩚ 茗萱ఌ @ᰔᩚ清清ఌ @ᰔᩚ 关关 ఌ @ᰔᩚ Siri ఌ @ᰔᩚ 哚哚ఌ @ᰔᩚ 余欢 ఌ @ᰔᩚ 小野猫 ఌ 关门不缺</t>
        </is>
      </c>
      <c r="I23" s="8" t="inlineStr">
        <is>
          <t>田螺|茗萱|清清|关关|Siri|哚哚|余欢|小野猫</t>
        </is>
      </c>
      <c r="J23" t="n">
        <v>8</v>
      </c>
      <c r="K23" t="n">
        <v>0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20250927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关惠文</t>
        </is>
      </c>
      <c r="B24" s="4" t="n">
        <v>45928.37688657407</v>
      </c>
      <c r="C24" t="inlineStr">
        <is>
          <t>2025年9月27日</t>
        </is>
      </c>
      <c r="D24" t="inlineStr">
        <is>
          <t>1332846百媚生</t>
        </is>
      </c>
      <c r="E24" s="7" t="inlineStr">
        <is>
          <t>星若 关关</t>
        </is>
      </c>
      <c r="F24" t="inlineStr">
        <is>
          <t>7.00-8.00</t>
        </is>
      </c>
      <c r="G24" s="8" t="inlineStr">
        <is>
          <t>星若|关关</t>
        </is>
      </c>
      <c r="H24" s="7" t="inlineStr">
        <is>
          <t xml:space="preserve">@~ᰔᩚ田螺ఌ @ᰔᩚ 花花 ఌ  @ᰔᩚ 哚哚ఌ @ᰔᩚ Siri ఌ </t>
        </is>
      </c>
      <c r="I24" s="8" t="inlineStr">
        <is>
          <t>田螺|花花|哚哚|Siri</t>
        </is>
      </c>
      <c r="J24" t="n">
        <v>4</v>
      </c>
      <c r="K24" t="n">
        <v>0</v>
      </c>
      <c r="L24" t="inlineStr">
        <is>
          <t>medium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20250927</t>
        </is>
      </c>
      <c r="S24" t="b">
        <v>1</v>
      </c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A25" t="inlineStr">
        <is>
          <t>关惠文</t>
        </is>
      </c>
      <c r="B25" s="4" t="n">
        <v>45928.37765046296</v>
      </c>
      <c r="C25" t="inlineStr">
        <is>
          <t>2025年9月27日</t>
        </is>
      </c>
      <c r="D25" t="inlineStr">
        <is>
          <t>1332846百媚生</t>
        </is>
      </c>
      <c r="E25" s="7" t="inlineStr">
        <is>
          <t>关关 星若</t>
        </is>
      </c>
      <c r="F25" t="inlineStr">
        <is>
          <t>8.00-9.00</t>
        </is>
      </c>
      <c r="G25" s="8" t="inlineStr">
        <is>
          <t>关关|星若</t>
        </is>
      </c>
      <c r="H25" s="7" t="inlineStr">
        <is>
          <t xml:space="preserve">@ᰔᩚ Siri ఌ @ᰔᩚ 花花 ఌ  @ᰔᩚ红豆豆ఌ @ᰔᩚ 小野猫 ఌ @~ᰔᩚ田螺ఌ @ᰔᩚ 余欢 ఌ @ᰔᩚ 哚哚ఌ </t>
        </is>
      </c>
      <c r="I25" s="8" t="inlineStr">
        <is>
          <t>Siri|花花|红豆豆|小野猫|田螺|余欢|哚哚</t>
        </is>
      </c>
      <c r="J25" t="n">
        <v>7</v>
      </c>
      <c r="K25" t="n">
        <v>0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20250927</t>
        </is>
      </c>
      <c r="S25" t="b">
        <v>1</v>
      </c>
      <c r="V25" t="inlineStr">
        <is>
          <t>沫沫</t>
        </is>
      </c>
      <c r="W25">
        <f>COUNTIF(G:G,"*沫沫*")</f>
        <v/>
      </c>
      <c r="X25">
        <f>COUNTIF(I:I,"*沫沫*")</f>
        <v/>
      </c>
    </row>
    <row r="26">
      <c r="A26" t="inlineStr">
        <is>
          <t>关惠文</t>
        </is>
      </c>
      <c r="B26" s="4" t="n">
        <v>45928.38053240741</v>
      </c>
      <c r="C26" t="inlineStr">
        <is>
          <t>2025年9月27日</t>
        </is>
      </c>
      <c r="D26" t="inlineStr">
        <is>
          <t>1332846百媚生</t>
        </is>
      </c>
      <c r="E26" s="7" t="inlineStr">
        <is>
          <t>siri 关关</t>
        </is>
      </c>
      <c r="F26" t="inlineStr">
        <is>
          <t>12.00-13.00</t>
        </is>
      </c>
      <c r="G26" s="8" t="inlineStr">
        <is>
          <t>siri|关关</t>
        </is>
      </c>
      <c r="H26" s="7" t="inlineStr">
        <is>
          <t>@ᰔᩚ 小野猫 ఌ @~ᰔᩚ田螺ఌ @ᰔᩚ 余欢 ఌ @ᰔᩚ 林绾绾 ఌ @ᰔᩚ 哚哚ఌ  茗萱</t>
        </is>
      </c>
      <c r="I26" s="8" t="inlineStr">
        <is>
          <t>小野猫|田螺|余欢|林绾绾|哚哚|茗萱</t>
        </is>
      </c>
      <c r="J26" t="n">
        <v>6</v>
      </c>
      <c r="K26" t="n">
        <v>0</v>
      </c>
      <c r="L26" t="inlineStr">
        <is>
          <t>medium</t>
        </is>
      </c>
      <c r="M26" t="inlineStr">
        <is>
          <t>无</t>
        </is>
      </c>
      <c r="Q26" t="inlineStr">
        <is>
          <t>百媚生</t>
        </is>
      </c>
      <c r="R26" t="inlineStr">
        <is>
          <t>20250927</t>
        </is>
      </c>
      <c r="S26" t="b">
        <v>1</v>
      </c>
      <c r="V26" t="inlineStr">
        <is>
          <t>泡芙</t>
        </is>
      </c>
      <c r="W26">
        <f>COUNTIF(G:G,"*泡芙*")</f>
        <v/>
      </c>
      <c r="X26">
        <f>COUNTIF(I:I,"*泡芙*")</f>
        <v/>
      </c>
    </row>
    <row r="27">
      <c r="A27" t="inlineStr">
        <is>
          <t>关惠文</t>
        </is>
      </c>
      <c r="B27" s="4" t="n">
        <v>45928.38177083333</v>
      </c>
      <c r="C27" t="inlineStr">
        <is>
          <t>2025年9月27日</t>
        </is>
      </c>
      <c r="D27" t="inlineStr">
        <is>
          <t>1332846百媚生</t>
        </is>
      </c>
      <c r="E27" s="7" t="inlineStr">
        <is>
          <t>siri 关关</t>
        </is>
      </c>
      <c r="F27" t="inlineStr">
        <is>
          <t>13.00-14.00</t>
        </is>
      </c>
      <c r="G27" s="8" t="inlineStr">
        <is>
          <t>siri|关关</t>
        </is>
      </c>
      <c r="H27" s="7" t="inlineStr">
        <is>
          <t xml:space="preserve">@ᰔᩚ 花花 ఌ  @~ᰔᩚ田螺ఌ @ᰔᩚ 小野猫 ఌ @ᰔᩚ 哚哚ఌ @ᰔᩚ 余欢 ఌ @ᰔᩚ 茗萱ఌ @ᰔᩚ 林绾绾 ఌ </t>
        </is>
      </c>
      <c r="I27" s="8" t="inlineStr">
        <is>
          <t>花花|田螺|小野猫|哚哚|余欢|茗萱|林绾绾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Q27" t="inlineStr">
        <is>
          <t>百媚生</t>
        </is>
      </c>
      <c r="R27" t="inlineStr">
        <is>
          <t>20250927</t>
        </is>
      </c>
      <c r="S27" t="b">
        <v>1</v>
      </c>
      <c r="V27" t="inlineStr">
        <is>
          <t>清清</t>
        </is>
      </c>
      <c r="W27">
        <f>COUNTIF(G:G,"*清清*")</f>
        <v/>
      </c>
      <c r="X27">
        <f>COUNTIF(I:I,"*清清*")</f>
        <v/>
      </c>
    </row>
    <row r="28">
      <c r="A28" t="inlineStr">
        <is>
          <t>Elena Guo</t>
        </is>
      </c>
      <c r="B28" s="4" t="n">
        <v>45928.47039351852</v>
      </c>
      <c r="C28" t="inlineStr">
        <is>
          <t>2025年9月27日</t>
        </is>
      </c>
      <c r="D28" t="inlineStr">
        <is>
          <t>1332846百媚生</t>
        </is>
      </c>
      <c r="E28" s="7" t="inlineStr">
        <is>
          <t>哚哚 小发发</t>
        </is>
      </c>
      <c r="F28" t="inlineStr">
        <is>
          <t>23.00-24.00</t>
        </is>
      </c>
      <c r="G28" s="8" t="inlineStr">
        <is>
          <t>哚哚|小发发</t>
        </is>
      </c>
      <c r="H28" s="7" t="inlineStr">
        <is>
          <t>@ᰔᩚ 念念 ఌ @~ᰔᩚ田螺ఌ @ᰔᩚ红豆豆ఌ@ᰔᩚ清清ఌ  关门缺3</t>
        </is>
      </c>
      <c r="I28" s="8" t="inlineStr">
        <is>
          <t>念念|田螺|红豆豆|清清</t>
        </is>
      </c>
      <c r="J28" t="n">
        <v>4</v>
      </c>
      <c r="K28" t="n">
        <v>3</v>
      </c>
      <c r="L28" t="inlineStr">
        <is>
          <t>high</t>
        </is>
      </c>
      <c r="M28" t="inlineStr">
        <is>
          <t>无</t>
        </is>
      </c>
      <c r="Q28" t="inlineStr">
        <is>
          <t>百媚生</t>
        </is>
      </c>
      <c r="R28" t="inlineStr">
        <is>
          <t>20250927</t>
        </is>
      </c>
      <c r="S28" t="b">
        <v>1</v>
      </c>
      <c r="V28" t="inlineStr">
        <is>
          <t>猫与花恋</t>
        </is>
      </c>
      <c r="W28">
        <f>COUNTIF(G:G,"*猫与花恋*")</f>
        <v/>
      </c>
      <c r="X28">
        <f>COUNTIF(I:I,"*猫与花恋*")</f>
        <v/>
      </c>
    </row>
    <row r="29">
      <c r="E29" s="7" t="n"/>
      <c r="G29" s="8" t="n"/>
      <c r="H29" s="7" t="n"/>
      <c r="I29" s="8" t="n"/>
      <c r="V29" t="inlineStr">
        <is>
          <t>王摆摆</t>
        </is>
      </c>
      <c r="W29">
        <f>COUNTIF(G:G,"*王摆摆*")</f>
        <v/>
      </c>
      <c r="X29">
        <f>COUNTIF(I:I,"*王摆摆*")</f>
        <v/>
      </c>
    </row>
    <row r="30">
      <c r="E30" s="7" t="n"/>
      <c r="G30" s="8" t="n"/>
      <c r="H30" s="7" t="n"/>
      <c r="I30" s="8" t="n"/>
      <c r="V30" t="inlineStr">
        <is>
          <t>璐璐</t>
        </is>
      </c>
      <c r="W30">
        <f>COUNTIF(G:G,"*璐璐*")</f>
        <v/>
      </c>
      <c r="X30">
        <f>COUNTIF(I:I,"*璐璐*")</f>
        <v/>
      </c>
    </row>
    <row r="31">
      <c r="E31" s="7" t="n"/>
      <c r="G31" s="8" t="n"/>
      <c r="H31" s="7" t="n"/>
      <c r="I31" s="8" t="n"/>
      <c r="V31" t="inlineStr">
        <is>
          <t>田螺</t>
        </is>
      </c>
      <c r="W31">
        <f>COUNTIF(G:G,"*田螺*")</f>
        <v/>
      </c>
      <c r="X31">
        <f>COUNTIF(I:I,"*田螺*")</f>
        <v/>
      </c>
    </row>
    <row r="32">
      <c r="E32" s="7" t="n"/>
      <c r="G32" s="8" t="n"/>
      <c r="H32" s="7" t="n"/>
      <c r="I32" s="8" t="n"/>
      <c r="V32" t="inlineStr">
        <is>
          <t>米小米</t>
        </is>
      </c>
      <c r="W32">
        <f>COUNTIF(G:G,"*米小米*")</f>
        <v/>
      </c>
      <c r="X32">
        <f>COUNTIF(I:I,"*米小米*")</f>
        <v/>
      </c>
    </row>
    <row r="33">
      <c r="E33" s="7" t="n"/>
      <c r="G33" s="8" t="n"/>
      <c r="H33" s="7" t="n"/>
      <c r="I33" s="8" t="n"/>
      <c r="V33" t="inlineStr">
        <is>
          <t>红豆豆</t>
        </is>
      </c>
      <c r="W33">
        <f>COUNTIF(G:G,"*红豆豆*")</f>
        <v/>
      </c>
      <c r="X33">
        <f>COUNTIF(I:I,"*红豆豆*")</f>
        <v/>
      </c>
    </row>
    <row r="34">
      <c r="E34" s="7" t="n"/>
      <c r="G34" s="8" t="n"/>
      <c r="H34" s="7" t="n"/>
      <c r="I34" s="8" t="n"/>
      <c r="V34" t="inlineStr">
        <is>
          <t>花花</t>
        </is>
      </c>
      <c r="W34">
        <f>COUNTIF(G:G,"*花花*")</f>
        <v/>
      </c>
      <c r="X34">
        <f>COUNTIF(I:I,"*花花*")</f>
        <v/>
      </c>
    </row>
    <row r="35">
      <c r="E35" s="7" t="n"/>
      <c r="G35" s="8" t="n"/>
      <c r="H35" s="7" t="n"/>
      <c r="I35" s="8" t="n"/>
      <c r="V35" t="inlineStr">
        <is>
          <t>若可</t>
        </is>
      </c>
      <c r="W35">
        <f>COUNTIF(G:G,"*若可*")</f>
        <v/>
      </c>
      <c r="X35">
        <f>COUNTIF(I:I,"*若可*")</f>
        <v/>
      </c>
    </row>
    <row r="36">
      <c r="E36" s="7" t="n"/>
      <c r="G36" s="8" t="n"/>
      <c r="H36" s="7" t="n"/>
      <c r="I36" s="8" t="n"/>
      <c r="V36" t="inlineStr">
        <is>
          <t>茗萱</t>
        </is>
      </c>
      <c r="W36">
        <f>COUNTIF(G:G,"*茗萱*")</f>
        <v/>
      </c>
      <c r="X36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2025-10-05T20:22:51Z</dcterms:created>
  <dcterms:modified xmlns:dcterms="http://purl.org/dc/terms/" xmlns:xsi="http://www.w3.org/2001/XMLSchema-instance" xsi:type="dcterms:W3CDTF">2025-10-05T20:22:51Z</dcterms:modified>
</cp:coreProperties>
</file>