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5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撒娇</t>
        </is>
      </c>
      <c r="B2" s="4" t="n">
        <v>45932.08674768519</v>
      </c>
      <c r="C2" t="inlineStr">
        <is>
          <t>2025年10月2号</t>
        </is>
      </c>
      <c r="D2" t="inlineStr">
        <is>
          <t>1242753醉春色</t>
        </is>
      </c>
      <c r="E2" s="7" t="inlineStr">
        <is>
          <t>撒娇</t>
        </is>
      </c>
      <c r="F2" t="inlineStr">
        <is>
          <t>01：00-02：00</t>
        </is>
      </c>
      <c r="G2" s="8" t="inlineStr">
        <is>
          <t>撒娇</t>
        </is>
      </c>
      <c r="H2" s="7" t="inlineStr">
        <is>
          <t>@zᶻ.桃桃ᕑᗢᓫ @zᶻ.九酱ᕑᗢᓫ @zᶻ.晚晚ᕑᗢᓫ @zᶻ.娜娜ᕑᗢᓫ 关门缺4</t>
        </is>
      </c>
      <c r="I2" s="8" t="inlineStr">
        <is>
          <t>桃桃|九酱|晚晚|娜娜</t>
        </is>
      </c>
      <c r="J2" t="n">
        <v>4</v>
      </c>
      <c r="K2" t="n">
        <v>4</v>
      </c>
      <c r="L2" t="inlineStr">
        <is>
          <t>high</t>
        </is>
      </c>
      <c r="M2" t="inlineStr">
        <is>
          <t>无</t>
        </is>
      </c>
      <c r="Q2" t="inlineStr">
        <is>
          <t>醉春色</t>
        </is>
      </c>
      <c r="R2" t="inlineStr">
        <is>
          <t>20251002</t>
        </is>
      </c>
      <c r="S2" t="b">
        <v>1</v>
      </c>
      <c r="V2" t="inlineStr">
        <is>
          <t>Siri</t>
        </is>
      </c>
      <c r="W2">
        <f>COUNTIF(G:G,"*Siri*")</f>
        <v/>
      </c>
      <c r="X2">
        <f>COUNTIF(I:I,"*Siri*")</f>
        <v/>
      </c>
    </row>
    <row r="3">
      <c r="A3" t="inlineStr">
        <is>
          <t>撒娇</t>
        </is>
      </c>
      <c r="B3" s="4" t="n">
        <v>45932.11914351852</v>
      </c>
      <c r="C3" t="inlineStr">
        <is>
          <t>2025年10月2号</t>
        </is>
      </c>
      <c r="D3" t="inlineStr">
        <is>
          <t>1242753醉春色</t>
        </is>
      </c>
      <c r="E3" s="7" t="inlineStr">
        <is>
          <t>撒娇-娜娜</t>
        </is>
      </c>
      <c r="F3" t="inlineStr">
        <is>
          <t>02：00-03：00</t>
        </is>
      </c>
      <c r="G3" s="8" t="inlineStr">
        <is>
          <t>撒娇|娜娜</t>
        </is>
      </c>
      <c r="H3" s="7" t="inlineStr">
        <is>
          <t>@zᶻ.桃桃ᕑᗢᓫ 关门缺7</t>
        </is>
      </c>
      <c r="I3" s="8" t="inlineStr">
        <is>
          <t>桃桃</t>
        </is>
      </c>
      <c r="J3" t="n">
        <v>1</v>
      </c>
      <c r="K3" t="n">
        <v>7</v>
      </c>
      <c r="L3" t="inlineStr">
        <is>
          <t>high</t>
        </is>
      </c>
      <c r="M3" t="inlineStr">
        <is>
          <t>无</t>
        </is>
      </c>
      <c r="Q3" t="inlineStr">
        <is>
          <t>醉春色</t>
        </is>
      </c>
      <c r="R3" t="inlineStr">
        <is>
          <t>20251002</t>
        </is>
      </c>
      <c r="S3" t="b">
        <v>1</v>
      </c>
      <c r="V3" t="inlineStr">
        <is>
          <t>九酱</t>
        </is>
      </c>
      <c r="W3">
        <f>COUNTIF(G:G,"*九酱*")</f>
        <v/>
      </c>
      <c r="X3">
        <f>COUNTIF(I:I,"*九酱*")</f>
        <v/>
      </c>
    </row>
    <row r="4">
      <c r="A4" t="inlineStr">
        <is>
          <t>撒娇</t>
        </is>
      </c>
      <c r="B4" s="4" t="n">
        <v>45932.42827546296</v>
      </c>
      <c r="C4" t="inlineStr">
        <is>
          <t>2025年10月2号</t>
        </is>
      </c>
      <c r="D4" t="inlineStr">
        <is>
          <t>1242753醉春色</t>
        </is>
      </c>
      <c r="E4" s="7" t="inlineStr">
        <is>
          <t>撒娇-九酱</t>
        </is>
      </c>
      <c r="F4" t="inlineStr">
        <is>
          <t>09：00-10：00</t>
        </is>
      </c>
      <c r="G4" s="8" t="inlineStr">
        <is>
          <t>撒娇|九酱</t>
        </is>
      </c>
      <c r="H4" s="7" t="inlineStr">
        <is>
          <t>@zᶻ.娜娜ᕑᗢᓫ @zᶻ.咔咔ᕑᗢᓫ @zᶻ.桃桃ᕑᗢᓫ @zᶻ.花喵ᕑᗢᓫ @zᶻ.璐璐ᕑᗢᓫ @zᶻ.若可ᕑᗢᓫ @zᶻ.咕噜ᕑᗢᓫ 关门缺1</t>
        </is>
      </c>
      <c r="I4" s="8" t="inlineStr">
        <is>
          <t>娜娜|咔咔|桃桃|花喵|璐璐|若可|咕噜</t>
        </is>
      </c>
      <c r="J4" t="n">
        <v>7</v>
      </c>
      <c r="K4" t="n">
        <v>1</v>
      </c>
      <c r="L4" t="inlineStr">
        <is>
          <t>high</t>
        </is>
      </c>
      <c r="M4" t="inlineStr">
        <is>
          <t>无</t>
        </is>
      </c>
      <c r="Q4" t="inlineStr">
        <is>
          <t>醉春色</t>
        </is>
      </c>
      <c r="R4" t="inlineStr">
        <is>
          <t>20251002</t>
        </is>
      </c>
      <c r="S4" t="b">
        <v>1</v>
      </c>
      <c r="V4" t="inlineStr">
        <is>
          <t>余欢</t>
        </is>
      </c>
      <c r="W4">
        <f>COUNTIF(G:G,"*余欢*")</f>
        <v/>
      </c>
      <c r="X4">
        <f>COUNTIF(I:I,"*余欢*")</f>
        <v/>
      </c>
    </row>
    <row r="5">
      <c r="A5" t="inlineStr">
        <is>
          <t>撒娇</t>
        </is>
      </c>
      <c r="B5" s="4" t="n">
        <v>45932.42898148148</v>
      </c>
      <c r="C5" t="inlineStr">
        <is>
          <t>2025年10月2号</t>
        </is>
      </c>
      <c r="D5" t="inlineStr">
        <is>
          <t>1242753醉春色</t>
        </is>
      </c>
      <c r="E5" s="7" t="inlineStr">
        <is>
          <t>撒娇-九酱</t>
        </is>
      </c>
      <c r="F5" t="inlineStr">
        <is>
          <t>10：00-11：00</t>
        </is>
      </c>
      <c r="G5" s="8" t="inlineStr">
        <is>
          <t>撒娇|九酱</t>
        </is>
      </c>
      <c r="H5" s="7" t="inlineStr">
        <is>
          <t>@zᶻ.桃桃ᕑᗢᓫ @zᶻ.咕噜ᕑᗢᓫ @zᶻ.娜娜ᕑᗢᓫ @zᶻ.花喵ᕑᗢᓫ @zᶻ.咔咔ᕑᗢᓫ @zᶻ.若可ᕑᗢᓫ @zᶻ.璐璐ᕑᗢᓫ 关门缺1</t>
        </is>
      </c>
      <c r="I5" s="8" t="inlineStr">
        <is>
          <t>桃桃|咕噜|娜娜|花喵|咔咔|若可|璐璐</t>
        </is>
      </c>
      <c r="J5" t="n">
        <v>7</v>
      </c>
      <c r="K5" t="n">
        <v>1</v>
      </c>
      <c r="L5" t="inlineStr">
        <is>
          <t>high</t>
        </is>
      </c>
      <c r="M5" t="inlineStr">
        <is>
          <t>无</t>
        </is>
      </c>
      <c r="Q5" t="inlineStr">
        <is>
          <t>醉春色</t>
        </is>
      </c>
      <c r="R5" t="inlineStr">
        <is>
          <t>20251002</t>
        </is>
      </c>
      <c r="S5" t="b">
        <v>1</v>
      </c>
      <c r="V5" t="inlineStr">
        <is>
          <t>余欢小野猫</t>
        </is>
      </c>
      <c r="W5">
        <f>COUNTIF(G:G,"*余欢小野猫*")</f>
        <v/>
      </c>
      <c r="X5">
        <f>COUNTIF(I:I,"*余欢小野猫*")</f>
        <v/>
      </c>
    </row>
    <row r="6">
      <c r="A6" t="inlineStr">
        <is>
          <t>桃桃</t>
        </is>
      </c>
      <c r="B6" s="4" t="n">
        <v>45932.49141203704</v>
      </c>
      <c r="C6" t="inlineStr">
        <is>
          <t>2025年10月2号</t>
        </is>
      </c>
      <c r="D6" t="inlineStr">
        <is>
          <t>1242753醉春色</t>
        </is>
      </c>
      <c r="E6" s="7" t="inlineStr">
        <is>
          <t>桃桃</t>
        </is>
      </c>
      <c r="F6" t="inlineStr">
        <is>
          <t>11.00-12.00</t>
        </is>
      </c>
      <c r="G6" s="8" t="inlineStr">
        <is>
          <t>桃桃</t>
        </is>
      </c>
      <c r="H6" s="7" t="inlineStr">
        <is>
          <t>@zᶻ.九酱ᕑᗢᓫ @zᶻ.撒娇ᕑᗢᓫ @zᶻ.娜娜ᕑᗢᓫ @zᶻ.咕噜ᕑᗢᓫ @zᶻ.王摆摆ᕑᗢᓫ @zᶻ.花喵ᕑᗢᓫ @zᶻ.若可ᕑᗢᓫ @zᶻ.璐璐ᕑᗢᓫ 关门满</t>
        </is>
      </c>
      <c r="I6" s="8" t="inlineStr">
        <is>
          <t>九酱|撒娇|娜娜|咕噜|王摆摆|花喵|若可|璐璐</t>
        </is>
      </c>
      <c r="J6" t="n">
        <v>8</v>
      </c>
      <c r="K6" t="n">
        <v>0</v>
      </c>
      <c r="L6" t="inlineStr">
        <is>
          <t>high</t>
        </is>
      </c>
      <c r="M6" t="inlineStr">
        <is>
          <t>无</t>
        </is>
      </c>
      <c r="Q6" t="inlineStr">
        <is>
          <t>醉春色</t>
        </is>
      </c>
      <c r="R6" t="inlineStr">
        <is>
          <t>20251002</t>
        </is>
      </c>
      <c r="S6" t="b">
        <v>1</v>
      </c>
      <c r="V6" t="inlineStr">
        <is>
          <t>关关</t>
        </is>
      </c>
      <c r="W6">
        <f>COUNTIF(G:G,"*关关*")</f>
        <v/>
      </c>
      <c r="X6">
        <f>COUNTIF(I:I,"*关关*")</f>
        <v/>
      </c>
    </row>
    <row r="7">
      <c r="A7" t="inlineStr">
        <is>
          <t>撒娇</t>
        </is>
      </c>
      <c r="B7" s="4" t="n">
        <v>45932.5727662037</v>
      </c>
      <c r="C7" t="inlineStr">
        <is>
          <t>2025年10月2号</t>
        </is>
      </c>
      <c r="D7" t="inlineStr">
        <is>
          <t>1242753醉春色</t>
        </is>
      </c>
      <c r="E7" s="7" t="inlineStr">
        <is>
          <t>撒娇-懒懒兔</t>
        </is>
      </c>
      <c r="F7" t="inlineStr">
        <is>
          <t>13：00-14：00</t>
        </is>
      </c>
      <c r="G7" s="8" t="inlineStr">
        <is>
          <t>撒娇|懒懒兔</t>
        </is>
      </c>
      <c r="H7" s="7" t="inlineStr">
        <is>
          <t>@zᶻ.九酱ᕑᗢᓫ @zᶻ.王摆摆ᕑᗢᓫ @zᶻ.桃桃ᕑᗢᓫ @zᶻ.若可ᕑᗢᓫ 关门缺4</t>
        </is>
      </c>
      <c r="I7" s="8" t="inlineStr">
        <is>
          <t>九酱|王摆摆|桃桃|若可</t>
        </is>
      </c>
      <c r="J7" t="n">
        <v>4</v>
      </c>
      <c r="K7" t="n">
        <v>4</v>
      </c>
      <c r="L7" t="inlineStr">
        <is>
          <t>high</t>
        </is>
      </c>
      <c r="M7" t="inlineStr">
        <is>
          <t>无</t>
        </is>
      </c>
      <c r="Q7" t="inlineStr">
        <is>
          <t>醉春色</t>
        </is>
      </c>
      <c r="R7" t="inlineStr">
        <is>
          <t>20251002</t>
        </is>
      </c>
      <c r="S7" t="b">
        <v>1</v>
      </c>
      <c r="V7" t="inlineStr">
        <is>
          <t>十三娘</t>
        </is>
      </c>
      <c r="W7">
        <f>COUNTIF(G:G,"*十三娘*")</f>
        <v/>
      </c>
      <c r="X7">
        <f>COUNTIF(I:I,"*十三娘*")</f>
        <v/>
      </c>
    </row>
    <row r="8">
      <c r="A8" t="inlineStr">
        <is>
          <t>撒娇</t>
        </is>
      </c>
      <c r="B8" s="4" t="n">
        <v>45932.63799768518</v>
      </c>
      <c r="C8" t="inlineStr">
        <is>
          <t>2025年10月2号</t>
        </is>
      </c>
      <c r="D8" t="inlineStr">
        <is>
          <t>1242753醉春色</t>
        </is>
      </c>
      <c r="E8" s="7" t="inlineStr">
        <is>
          <t>撒娇-懒懒兔</t>
        </is>
      </c>
      <c r="F8" t="inlineStr">
        <is>
          <t>15：00-16：00</t>
        </is>
      </c>
      <c r="G8" s="8" t="inlineStr">
        <is>
          <t>撒娇|懒懒兔</t>
        </is>
      </c>
      <c r="H8" s="7" t="inlineStr">
        <is>
          <t xml:space="preserve">@zᶻ.咔咔ᕑᗢᓫ @zᶻ.懒懒兔ᕑᗢᓫ @zᶻ.璐璐ᕑᗢᓫ @zᶻ.桃桃ᕑᗢᓫ @zᶻ.王摆摆ᕑᗢᓫ @zᶻ.若可ᕑᗢᓫ 关门缺2 </t>
        </is>
      </c>
      <c r="I8" s="8" t="inlineStr">
        <is>
          <t>咔咔|懒懒兔|璐璐|桃桃|王摆摆|若可</t>
        </is>
      </c>
      <c r="J8" t="n">
        <v>6</v>
      </c>
      <c r="K8" t="n">
        <v>2</v>
      </c>
      <c r="L8" t="inlineStr">
        <is>
          <t>high</t>
        </is>
      </c>
      <c r="M8" t="inlineStr">
        <is>
          <t>无</t>
        </is>
      </c>
      <c r="Q8" t="inlineStr">
        <is>
          <t>醉春色</t>
        </is>
      </c>
      <c r="R8" t="inlineStr">
        <is>
          <t>20251002</t>
        </is>
      </c>
      <c r="S8" t="b">
        <v>1</v>
      </c>
      <c r="V8" t="inlineStr">
        <is>
          <t>卷柏</t>
        </is>
      </c>
      <c r="W8">
        <f>COUNTIF(G:G,"*卷柏*")</f>
        <v/>
      </c>
      <c r="X8">
        <f>COUNTIF(I:I,"*卷柏*")</f>
        <v/>
      </c>
    </row>
    <row r="9">
      <c r="A9" t="inlineStr">
        <is>
          <t>穆♥翠翠╭(╯ε╰)╮</t>
        </is>
      </c>
      <c r="B9" s="4" t="n">
        <v>45932.72378472222</v>
      </c>
      <c r="C9" t="inlineStr">
        <is>
          <t>2025年10月2日</t>
        </is>
      </c>
      <c r="D9" t="inlineStr">
        <is>
          <t>1242753醉春色</t>
        </is>
      </c>
      <c r="E9" s="7" t="inlineStr">
        <is>
          <t>若可 九酱</t>
        </is>
      </c>
      <c r="F9" t="inlineStr">
        <is>
          <t>15:00–16:00</t>
        </is>
      </c>
      <c r="G9" s="8" t="inlineStr">
        <is>
          <t>若可|九酱</t>
        </is>
      </c>
      <c r="H9" s="7" t="inlineStr">
        <is>
          <t>@zᶻ.桃桃ᕑᗢᓫ @zᶻ.咔咔ᕑᗢᓫ @ㅤzᶻ.撒娇ᕑᗢᓫ @zᶻ.王摆摆ᕑᗢᓫ @zᶻ.咕噜ᕑᗢᓫ @zᶻ.知礼ᕑᗢᓫ 关门缺二</t>
        </is>
      </c>
      <c r="I9" s="8" t="inlineStr">
        <is>
          <t>桃桃|咔咔|撒娇|王摆摆|咕噜|知礼</t>
        </is>
      </c>
      <c r="J9" t="n">
        <v>6</v>
      </c>
      <c r="K9" t="n">
        <v>2</v>
      </c>
      <c r="L9" t="inlineStr">
        <is>
          <t>high</t>
        </is>
      </c>
      <c r="M9" t="inlineStr">
        <is>
          <t>无</t>
        </is>
      </c>
      <c r="N9" t="inlineStr">
        <is>
          <t>无</t>
        </is>
      </c>
      <c r="Q9" t="inlineStr">
        <is>
          <t>醉春色</t>
        </is>
      </c>
      <c r="R9" t="inlineStr">
        <is>
          <t>20251002</t>
        </is>
      </c>
      <c r="S9" t="b">
        <v>1</v>
      </c>
      <c r="V9" t="inlineStr">
        <is>
          <t>咔咔</t>
        </is>
      </c>
      <c r="W9">
        <f>COUNTIF(G:G,"*咔咔*")</f>
        <v/>
      </c>
      <c r="X9">
        <f>COUNTIF(I:I,"*咔咔*")</f>
        <v/>
      </c>
    </row>
    <row r="10">
      <c r="A10" t="inlineStr">
        <is>
          <t>穆♥翠翠╭(╯ε╰)╮</t>
        </is>
      </c>
      <c r="B10" s="4" t="n">
        <v>45932.72476851852</v>
      </c>
      <c r="C10" t="inlineStr">
        <is>
          <t>2025年10月2日</t>
        </is>
      </c>
      <c r="D10" t="inlineStr">
        <is>
          <t>1242753醉春色</t>
        </is>
      </c>
      <c r="E10" s="7" t="inlineStr">
        <is>
          <t>若可  九酱</t>
        </is>
      </c>
      <c r="F10" t="inlineStr">
        <is>
          <t>16:00–17:00</t>
        </is>
      </c>
      <c r="G10" s="8" t="inlineStr">
        <is>
          <t>若可|九酱</t>
        </is>
      </c>
      <c r="H10" s="7" t="inlineStr">
        <is>
          <t xml:space="preserve"> @ㅤzᶻ.撒娇ᕑᗢᓫ @zᶻ.咔咔ᕑᗢᓫ @zᶻ.桃桃ᕑᗢᓫ @zᶻ.王摆摆ᕑᗢᓫ @zᶻ.咕噜ᕑᗢᓫ @zᶻ.晚晚ᕑᗢᓫ 关门缺二</t>
        </is>
      </c>
      <c r="I10" s="8" t="inlineStr">
        <is>
          <t>撒娇|咔咔|桃桃|王摆摆|咕噜|晚晚</t>
        </is>
      </c>
      <c r="J10" t="n">
        <v>6</v>
      </c>
      <c r="K10" t="n">
        <v>2</v>
      </c>
      <c r="L10" t="inlineStr">
        <is>
          <t>high</t>
        </is>
      </c>
      <c r="M10" t="inlineStr">
        <is>
          <t>无</t>
        </is>
      </c>
      <c r="N10" t="inlineStr">
        <is>
          <t>无</t>
        </is>
      </c>
      <c r="Q10" t="inlineStr">
        <is>
          <t>醉春色</t>
        </is>
      </c>
      <c r="R10" t="inlineStr">
        <is>
          <t>20251002</t>
        </is>
      </c>
      <c r="S10" t="b">
        <v>1</v>
      </c>
      <c r="V10" t="inlineStr">
        <is>
          <t>咕噜</t>
        </is>
      </c>
      <c r="W10">
        <f>COUNTIF(G:G,"*咕噜*")</f>
        <v/>
      </c>
      <c r="X10">
        <f>COUNTIF(I:I,"*咕噜*")</f>
        <v/>
      </c>
    </row>
    <row r="11">
      <c r="A11" t="inlineStr">
        <is>
          <t>穆♥翠翠╭(╯ε╰)╮</t>
        </is>
      </c>
      <c r="B11" s="4" t="n">
        <v>45932.72554398148</v>
      </c>
      <c r="C11" t="inlineStr">
        <is>
          <t>2025年10月2日</t>
        </is>
      </c>
      <c r="D11" t="inlineStr">
        <is>
          <t>1242753醉春色</t>
        </is>
      </c>
      <c r="E11" s="7" t="inlineStr">
        <is>
          <t>若可  九酱</t>
        </is>
      </c>
      <c r="F11" t="inlineStr">
        <is>
          <t>17:00–18:00</t>
        </is>
      </c>
      <c r="G11" s="8" t="inlineStr">
        <is>
          <t>若可|九酱</t>
        </is>
      </c>
      <c r="H11" s="7" t="inlineStr">
        <is>
          <t>@zᶻ.璐璐ᕑᗢᓫ @zᶻ.王摆摆ᕑᗢᓫ @zᶻ.麻薯ᕑᗢᓫ @zᶻ.咔咔ᕑᗢᓫ @zᶻ.晚晚ᕑᗢᓫ 关门缺三</t>
        </is>
      </c>
      <c r="I11" s="8" t="inlineStr">
        <is>
          <t>璐璐|王摆摆|麻薯|咔咔|晚晚</t>
        </is>
      </c>
      <c r="J11" t="n">
        <v>5</v>
      </c>
      <c r="K11" t="n">
        <v>3</v>
      </c>
      <c r="L11" t="inlineStr">
        <is>
          <t>high</t>
        </is>
      </c>
      <c r="M11" t="inlineStr">
        <is>
          <t>无</t>
        </is>
      </c>
      <c r="N11" t="inlineStr">
        <is>
          <t>无</t>
        </is>
      </c>
      <c r="Q11" t="inlineStr">
        <is>
          <t>醉春色</t>
        </is>
      </c>
      <c r="R11" t="inlineStr">
        <is>
          <t>20251002</t>
        </is>
      </c>
      <c r="S11" t="b">
        <v>1</v>
      </c>
      <c r="V11" t="inlineStr">
        <is>
          <t>哚哚</t>
        </is>
      </c>
      <c r="W11">
        <f>COUNTIF(G:G,"*哚哚*")</f>
        <v/>
      </c>
      <c r="X11">
        <f>COUNTIF(I:I,"*哚哚*")</f>
        <v/>
      </c>
    </row>
    <row r="12">
      <c r="A12" t="inlineStr">
        <is>
          <t>4ever</t>
        </is>
      </c>
      <c r="B12" s="4" t="n">
        <v>45932.7950462963</v>
      </c>
      <c r="C12" t="inlineStr">
        <is>
          <t>2025年10月2日</t>
        </is>
      </c>
      <c r="D12" t="inlineStr">
        <is>
          <t>1242753醉春色</t>
        </is>
      </c>
      <c r="E12" s="7" t="inlineStr">
        <is>
          <t>王摆摆 晚晚</t>
        </is>
      </c>
      <c r="F12" t="inlineStr">
        <is>
          <t>19:00-20:00</t>
        </is>
      </c>
      <c r="G12" s="8" t="inlineStr">
        <is>
          <t>王摆摆|晚晚</t>
        </is>
      </c>
      <c r="H12" s="7" t="inlineStr">
        <is>
          <t>@zᶻ.桃桃ᕑᗢᓫ @zᶻ.九酱ᕑᗢᓫ @zᶻ.撒娇ᕑᗢᓫ @zᶻ.娜娜ᕑᗢᓫ @zᶻ.若可ᕑᗢᓫ @zᶻ.麻薯ᕑᗢᓫ @zᶻ.璐璐ᕑᗢᓫ 关门缺一</t>
        </is>
      </c>
      <c r="I12" s="8" t="inlineStr">
        <is>
          <t>桃桃|九酱|撒娇|娜娜|若可|麻薯|璐璐</t>
        </is>
      </c>
      <c r="J12" t="n">
        <v>7</v>
      </c>
      <c r="K12" t="n">
        <v>1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醉春色</t>
        </is>
      </c>
      <c r="R12" t="inlineStr">
        <is>
          <t>20251002</t>
        </is>
      </c>
      <c r="S12" t="b">
        <v>1</v>
      </c>
      <c r="V12" t="inlineStr">
        <is>
          <t>娜娜</t>
        </is>
      </c>
      <c r="W12">
        <f>COUNTIF(G:G,"*娜娜*")</f>
        <v/>
      </c>
      <c r="X12">
        <f>COUNTIF(I:I,"*娜娜*")</f>
        <v/>
      </c>
    </row>
    <row r="13">
      <c r="A13" t="inlineStr">
        <is>
          <t>海燕燕在发财中～</t>
        </is>
      </c>
      <c r="B13" s="4" t="n">
        <v>45932.86726851852</v>
      </c>
      <c r="C13" t="inlineStr">
        <is>
          <t>2025年10月2日</t>
        </is>
      </c>
      <c r="D13" t="inlineStr">
        <is>
          <t>1242753醉春色</t>
        </is>
      </c>
      <c r="E13" s="7" t="inlineStr">
        <is>
          <t>卷柏，娜娜</t>
        </is>
      </c>
      <c r="F13" t="inlineStr">
        <is>
          <t>20:00-21:00</t>
        </is>
      </c>
      <c r="G13" s="8" t="inlineStr">
        <is>
          <t>卷柏|娜娜</t>
        </is>
      </c>
      <c r="H13" s="7" t="inlineStr">
        <is>
          <t>@zᶻ.撒娇ᕑᗢᓫ @zᶻ.桃桃ᕑᗢᓫ @zᶻ.晚晚ᕑᗢᓫ @zᶻ.九酱ᕑᗢᓫ @zᶻ.麻薯ᕑᗢᓫ @zᶻ.璐璐ᕑᗢᓫ @zᶻ.王摆摆ᕑᗢᓫ 关门缺一</t>
        </is>
      </c>
      <c r="I13" s="8" t="inlineStr">
        <is>
          <t>撒娇|桃桃|晚晚|九酱|麻薯|璐璐|王摆摆</t>
        </is>
      </c>
      <c r="J13" t="n">
        <v>7</v>
      </c>
      <c r="K13" t="n">
        <v>1</v>
      </c>
      <c r="L13" t="inlineStr">
        <is>
          <t>high</t>
        </is>
      </c>
      <c r="M13" t="inlineStr">
        <is>
          <t>无</t>
        </is>
      </c>
      <c r="N13" t="inlineStr">
        <is>
          <t>无</t>
        </is>
      </c>
      <c r="Q13" t="inlineStr">
        <is>
          <t>醉春色</t>
        </is>
      </c>
      <c r="R13" t="inlineStr">
        <is>
          <t>20251002</t>
        </is>
      </c>
      <c r="S13" t="b">
        <v>1</v>
      </c>
      <c r="V13" t="inlineStr">
        <is>
          <t>小妤</t>
        </is>
      </c>
      <c r="W13">
        <f>COUNTIF(G:G,"*小妤*")</f>
        <v/>
      </c>
      <c r="X13">
        <f>COUNTIF(I:I,"*小妤*")</f>
        <v/>
      </c>
    </row>
    <row r="14">
      <c r="A14" t="inlineStr">
        <is>
          <t>4ever</t>
        </is>
      </c>
      <c r="B14" s="4" t="n">
        <v>45932.93009259259</v>
      </c>
      <c r="C14" t="inlineStr">
        <is>
          <t>2025年10月2号</t>
        </is>
      </c>
      <c r="D14" t="inlineStr">
        <is>
          <t>1242753醉春色</t>
        </is>
      </c>
      <c r="E14" s="7" t="inlineStr">
        <is>
          <t>九酱 晚晚</t>
        </is>
      </c>
      <c r="F14" t="inlineStr">
        <is>
          <t>22:00-23:00</t>
        </is>
      </c>
      <c r="G14" s="8" t="inlineStr">
        <is>
          <t>九酱|晚晚</t>
        </is>
      </c>
      <c r="H14" s="7" t="inlineStr">
        <is>
          <t>@ㅤzᶻ.撒娇ᕑᗢᓫ @zᶻ.王摆摆ᕑᗢᓫ @zᶻ.若可ᕑᗢᓫ @zᶻ.娜娜ᕑᗢᓫ @zᶻ.璐璐ᕑᗢᓫ @zᶻ.麻薯ᕑᗢᓫ @zᶻ.小妤ᕑᗢᓫ 关门缺一</t>
        </is>
      </c>
      <c r="I14" s="8" t="inlineStr">
        <is>
          <t>撒娇|王摆摆|若可|娜娜|璐璐|麻薯|小妤</t>
        </is>
      </c>
      <c r="J14" t="n">
        <v>7</v>
      </c>
      <c r="K14" t="n">
        <v>1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醉春色</t>
        </is>
      </c>
      <c r="R14" t="inlineStr">
        <is>
          <t>20251002</t>
        </is>
      </c>
      <c r="S14" t="b">
        <v>1</v>
      </c>
      <c r="V14" t="inlineStr">
        <is>
          <t>小榆</t>
        </is>
      </c>
      <c r="W14">
        <f>COUNTIF(G:G,"*小榆*")</f>
        <v/>
      </c>
      <c r="X14">
        <f>COUNTIF(I:I,"*小榆*")</f>
        <v/>
      </c>
    </row>
    <row r="15">
      <c r="A15" t="inlineStr">
        <is>
          <t>撒娇</t>
        </is>
      </c>
      <c r="B15" s="4" t="n">
        <v>45932.98935185185</v>
      </c>
      <c r="C15" t="inlineStr">
        <is>
          <t>2025年10月2号</t>
        </is>
      </c>
      <c r="D15" t="inlineStr">
        <is>
          <t>1242753醉春色</t>
        </is>
      </c>
      <c r="E15" s="7" t="inlineStr">
        <is>
          <t>撒娇-王摆摆</t>
        </is>
      </c>
      <c r="F15" t="inlineStr">
        <is>
          <t>23：00-00：00</t>
        </is>
      </c>
      <c r="G15" s="8" t="inlineStr">
        <is>
          <t>撒娇|王摆摆</t>
        </is>
      </c>
      <c r="H15" s="7" t="inlineStr">
        <is>
          <t>@zᶻ.九酱ᕑᗢᓫ @zᶻ.若可ᕑᗢᓫ @zᶻ.娜娜ᕑᗢᓫ @zᶻ.璐璐ᕑᗢᓫ @zᶻ.小妤ᕑᗢᓫ @zᶻ.晚晚ᕑᗢᓫ @十三娘 关门缺1</t>
        </is>
      </c>
      <c r="I15" s="8" t="inlineStr">
        <is>
          <t>九酱|若可|娜娜|璐璐|小妤|晚晚|十三娘</t>
        </is>
      </c>
      <c r="J15" t="n">
        <v>7</v>
      </c>
      <c r="K15" t="n">
        <v>1</v>
      </c>
      <c r="L15" t="inlineStr">
        <is>
          <t>high</t>
        </is>
      </c>
      <c r="M15" t="inlineStr">
        <is>
          <t>无</t>
        </is>
      </c>
      <c r="Q15" t="inlineStr">
        <is>
          <t>醉春色</t>
        </is>
      </c>
      <c r="R15" t="inlineStr">
        <is>
          <t>20251002</t>
        </is>
      </c>
      <c r="S15" t="b">
        <v>1</v>
      </c>
      <c r="V15" t="inlineStr">
        <is>
          <t>小野猫</t>
        </is>
      </c>
      <c r="W15">
        <f>COUNTIF(G:G,"*小野猫*")</f>
        <v/>
      </c>
      <c r="X15">
        <f>COUNTIF(I:I,"*小野猫*")</f>
        <v/>
      </c>
    </row>
    <row r="16">
      <c r="A16" t="inlineStr">
        <is>
          <t>Wwww.</t>
        </is>
      </c>
      <c r="B16" s="4" t="n">
        <v>45932.04123842593</v>
      </c>
      <c r="C16" t="inlineStr">
        <is>
          <t>2025年10月02号</t>
        </is>
      </c>
      <c r="D16" t="inlineStr">
        <is>
          <t>1332846百媚生</t>
        </is>
      </c>
      <c r="E16" s="7" t="inlineStr">
        <is>
          <t>小榆 柒柒</t>
        </is>
      </c>
      <c r="F16" t="inlineStr">
        <is>
          <t>24:00-1:00</t>
        </is>
      </c>
      <c r="G16" s="8" t="inlineStr">
        <is>
          <t>小榆|柒柒</t>
        </is>
      </c>
      <c r="H16" s="7" t="inlineStr">
        <is>
          <t>@ᰔᩚ清清ఌ @ᰔᩚ红豆豆ఌ @ᰔᩚ 余欢 ఌ 关门缺4</t>
        </is>
      </c>
      <c r="I16" s="8" t="inlineStr">
        <is>
          <t>清清|红豆豆|余欢</t>
        </is>
      </c>
      <c r="J16" t="n">
        <v>3</v>
      </c>
      <c r="K16" t="n">
        <v>4</v>
      </c>
      <c r="L16" t="inlineStr">
        <is>
          <t>high</t>
        </is>
      </c>
      <c r="M16" t="inlineStr">
        <is>
          <t>无</t>
        </is>
      </c>
      <c r="N16" t="inlineStr">
        <is>
          <t>无</t>
        </is>
      </c>
      <c r="Q16" t="inlineStr">
        <is>
          <t>百媚生</t>
        </is>
      </c>
      <c r="R16" t="inlineStr">
        <is>
          <t>20251002</t>
        </is>
      </c>
      <c r="S16" t="b">
        <v>1</v>
      </c>
      <c r="V16" t="inlineStr">
        <is>
          <t>念念</t>
        </is>
      </c>
      <c r="W16">
        <f>COUNTIF(G:G,"*念念*")</f>
        <v/>
      </c>
      <c r="X16">
        <f>COUNTIF(I:I,"*念念*")</f>
        <v/>
      </c>
    </row>
    <row r="17">
      <c r="A17" t="inlineStr">
        <is>
          <t>Wwww.</t>
        </is>
      </c>
      <c r="B17" s="4" t="n">
        <v>45932.07684027778</v>
      </c>
      <c r="C17" t="inlineStr">
        <is>
          <t>2025年10月02号</t>
        </is>
      </c>
      <c r="D17" t="inlineStr">
        <is>
          <t>1332846百媚生</t>
        </is>
      </c>
      <c r="E17" s="7" t="inlineStr">
        <is>
          <t>小榆 柒柒</t>
        </is>
      </c>
      <c r="F17" t="inlineStr">
        <is>
          <t>1:00-2:00</t>
        </is>
      </c>
      <c r="G17" s="8" t="inlineStr">
        <is>
          <t>小榆|柒柒</t>
        </is>
      </c>
      <c r="H17" s="7" t="inlineStr">
        <is>
          <t>@ᰔᩚ清清ఌ 关门缺6</t>
        </is>
      </c>
      <c r="I17" s="8" t="inlineStr">
        <is>
          <t>清清</t>
        </is>
      </c>
      <c r="J17" t="n">
        <v>1</v>
      </c>
      <c r="K17" t="n">
        <v>6</v>
      </c>
      <c r="L17" t="inlineStr">
        <is>
          <t>high</t>
        </is>
      </c>
      <c r="M17" t="inlineStr">
        <is>
          <t>无</t>
        </is>
      </c>
      <c r="N17" t="inlineStr">
        <is>
          <t>无</t>
        </is>
      </c>
      <c r="Q17" t="inlineStr">
        <is>
          <t>百媚生</t>
        </is>
      </c>
      <c r="R17" t="inlineStr">
        <is>
          <t>20251002</t>
        </is>
      </c>
      <c r="S17" t="b">
        <v>1</v>
      </c>
      <c r="V17" t="inlineStr">
        <is>
          <t>懒懒兔</t>
        </is>
      </c>
      <c r="W17">
        <f>COUNTIF(G:G,"*懒懒兔*")</f>
        <v/>
      </c>
      <c r="X17">
        <f>COUNTIF(I:I,"*懒懒兔*")</f>
        <v/>
      </c>
    </row>
    <row r="18">
      <c r="A18" t="inlineStr">
        <is>
          <t>暴富萌主</t>
        </is>
      </c>
      <c r="B18" s="4" t="n">
        <v>45932.44953703704</v>
      </c>
      <c r="C18" t="inlineStr">
        <is>
          <t>2025.10.2</t>
        </is>
      </c>
      <c r="D18" t="inlineStr">
        <is>
          <t>1332846百媚生</t>
        </is>
      </c>
      <c r="E18" s="7" t="inlineStr">
        <is>
          <t>余欢小野猫</t>
        </is>
      </c>
      <c r="F18" t="inlineStr">
        <is>
          <t>9.00-10.00</t>
        </is>
      </c>
      <c r="G18" s="8" t="inlineStr">
        <is>
          <t>余欢小野猫</t>
        </is>
      </c>
      <c r="H18" s="7" t="inlineStr">
        <is>
          <t>@ᰔᩚ清清ఌ @ᰔᩚ小榆ఌ @ᰔᩚ 星佑ఌ @ᰔᩚ红豆豆ఌ @ᰔᩚ 花花 ఌ  siri排 关关排满排关门</t>
        </is>
      </c>
      <c r="I18" s="8" t="inlineStr">
        <is>
          <t>清清|小榆|星佑|红豆豆|花花</t>
        </is>
      </c>
      <c r="J18" t="n">
        <v>5</v>
      </c>
      <c r="K18" t="n">
        <v>0</v>
      </c>
      <c r="L18" t="inlineStr">
        <is>
          <t>medium</t>
        </is>
      </c>
      <c r="M18" t="inlineStr">
        <is>
          <t>无</t>
        </is>
      </c>
      <c r="Q18" t="inlineStr">
        <is>
          <t>百媚生</t>
        </is>
      </c>
      <c r="R18" t="inlineStr">
        <is>
          <t>20251002</t>
        </is>
      </c>
      <c r="S18" t="b">
        <v>1</v>
      </c>
      <c r="V18" t="inlineStr">
        <is>
          <t>撒娇</t>
        </is>
      </c>
      <c r="W18">
        <f>COUNTIF(G:G,"*撒娇*")</f>
        <v/>
      </c>
      <c r="X18">
        <f>COUNTIF(I:I,"*撒娇*")</f>
        <v/>
      </c>
    </row>
    <row r="19">
      <c r="A19" t="inlineStr">
        <is>
          <t>Wwww.</t>
        </is>
      </c>
      <c r="B19" s="4" t="n">
        <v>45932.46575231481</v>
      </c>
      <c r="C19" t="inlineStr">
        <is>
          <t>2025年10月02号</t>
        </is>
      </c>
      <c r="D19" t="inlineStr">
        <is>
          <t>1332846百媚生</t>
        </is>
      </c>
      <c r="E19" s="7" t="inlineStr">
        <is>
          <t>小榆 泡芙</t>
        </is>
      </c>
      <c r="F19" t="inlineStr">
        <is>
          <t>11:00-12:00</t>
        </is>
      </c>
      <c r="G19" s="8" t="inlineStr">
        <is>
          <t>小榆|泡芙</t>
        </is>
      </c>
      <c r="H19" s="7" t="inlineStr">
        <is>
          <t>@ᰔᩚ红豆豆ఌ @ᰔᩚ 余欢 ఌ @ᰔᩚ清清ఌ @ᰔᩚ 星佑ఌ @ᰔᩚ 关关 ఌ @ᰔᩚ 小野猫 ఌ @ᰔᩚ Siri ఌ 关门🈵</t>
        </is>
      </c>
      <c r="I19" s="8" t="inlineStr">
        <is>
          <t>红豆豆|余欢|清清|星佑|关关|小野猫|Siri</t>
        </is>
      </c>
      <c r="J19" t="n">
        <v>7</v>
      </c>
      <c r="K19" t="n">
        <v>0</v>
      </c>
      <c r="L19" t="inlineStr">
        <is>
          <t>high</t>
        </is>
      </c>
      <c r="M19" t="inlineStr">
        <is>
          <t>无</t>
        </is>
      </c>
      <c r="N19" t="inlineStr">
        <is>
          <t>无</t>
        </is>
      </c>
      <c r="Q19" t="inlineStr">
        <is>
          <t>百媚生</t>
        </is>
      </c>
      <c r="R19" t="inlineStr">
        <is>
          <t>20251002</t>
        </is>
      </c>
      <c r="S19" t="b">
        <v>1</v>
      </c>
      <c r="V19" t="inlineStr">
        <is>
          <t>星佑</t>
        </is>
      </c>
      <c r="W19">
        <f>COUNTIF(G:G,"*星佑*")</f>
        <v/>
      </c>
      <c r="X19">
        <f>COUNTIF(I:I,"*星佑*")</f>
        <v/>
      </c>
    </row>
    <row r="20">
      <c r="A20" t="inlineStr">
        <is>
          <t>哈哈</t>
        </is>
      </c>
      <c r="B20" s="4" t="n">
        <v>45932.51287037037</v>
      </c>
      <c r="C20" t="inlineStr">
        <is>
          <t>2025年10月2号</t>
        </is>
      </c>
      <c r="D20" t="inlineStr">
        <is>
          <t>1332846百媚生</t>
        </is>
      </c>
      <c r="E20" s="7" t="inlineStr">
        <is>
          <t>清清  花花</t>
        </is>
      </c>
      <c r="F20" t="inlineStr">
        <is>
          <t>10：00-11：00</t>
        </is>
      </c>
      <c r="G20" s="8" t="inlineStr">
        <is>
          <t>清清|花花</t>
        </is>
      </c>
      <c r="H20" s="7" t="inlineStr">
        <is>
          <t>@ᰔᩚ 泡芙 ఌ @~ᰔᩚ田螺ఌ @ᰔᩚ小榆ఌ @ᰔᩚ Siri ఌ @ᰔᩚ 星佑ఌ @ᰔᩚ 关关 ఌ @ᰔᩚ 小野猫 ఌ 关门🈵</t>
        </is>
      </c>
      <c r="I20" s="8" t="inlineStr">
        <is>
          <t>泡芙|田螺|小榆|Siri|星佑|关关|小野猫</t>
        </is>
      </c>
      <c r="J20" t="n">
        <v>7</v>
      </c>
      <c r="K20" t="n">
        <v>0</v>
      </c>
      <c r="L20" t="inlineStr">
        <is>
          <t>high</t>
        </is>
      </c>
      <c r="M20" t="inlineStr">
        <is>
          <t>无</t>
        </is>
      </c>
      <c r="N20" t="inlineStr">
        <is>
          <t>无</t>
        </is>
      </c>
      <c r="Q20" t="inlineStr">
        <is>
          <t>百媚生</t>
        </is>
      </c>
      <c r="R20" t="inlineStr">
        <is>
          <t>20251002</t>
        </is>
      </c>
      <c r="S20" t="b">
        <v>1</v>
      </c>
      <c r="V20" t="inlineStr">
        <is>
          <t>晚晚</t>
        </is>
      </c>
      <c r="W20">
        <f>COUNTIF(G:G,"*晚晚*")</f>
        <v/>
      </c>
      <c r="X20">
        <f>COUNTIF(I:I,"*晚晚*")</f>
        <v/>
      </c>
    </row>
    <row r="21">
      <c r="A21" t="inlineStr">
        <is>
          <t>Ayn</t>
        </is>
      </c>
      <c r="B21" s="4" t="n">
        <v>45932.57060185185</v>
      </c>
      <c r="C21" t="inlineStr">
        <is>
          <t>2025年10月02号</t>
        </is>
      </c>
      <c r="D21" t="inlineStr">
        <is>
          <t>1332846百媚生</t>
        </is>
      </c>
      <c r="E21" s="7" t="inlineStr">
        <is>
          <t>ᰔᩚ 林绾绾 ఌ</t>
        </is>
      </c>
      <c r="F21" t="inlineStr">
        <is>
          <t>12.00-13.00</t>
        </is>
      </c>
      <c r="G21" s="8" t="inlineStr">
        <is>
          <t>林绾绾</t>
        </is>
      </c>
      <c r="H21" s="7" t="inlineStr">
        <is>
          <t>@ᰔᩚ红豆豆ఌ @ᰔᩚ 星佑ఌ @ᰔᩚ 关关 ఌ @ᰔᩚ Siri ఌ @十三娘 @ᰔᩚ 小野猫 ఌ @~ᰔᩚ田螺ఌ @ᰔᩚ 余欢 ఌ 关门不缺</t>
        </is>
      </c>
      <c r="I21" s="8" t="inlineStr">
        <is>
          <t>红豆豆|星佑|关关|Siri|十三娘|小野猫|田螺|余欢</t>
        </is>
      </c>
      <c r="J21" t="n">
        <v>8</v>
      </c>
      <c r="K21" t="n">
        <v>0</v>
      </c>
      <c r="L21" t="inlineStr">
        <is>
          <t>medium</t>
        </is>
      </c>
      <c r="M21" t="inlineStr">
        <is>
          <t>无</t>
        </is>
      </c>
      <c r="N21" t="inlineStr">
        <is>
          <t>无</t>
        </is>
      </c>
      <c r="Q21" t="inlineStr">
        <is>
          <t>百媚生</t>
        </is>
      </c>
      <c r="R21" t="inlineStr">
        <is>
          <t>20251002</t>
        </is>
      </c>
      <c r="S21" t="b">
        <v>1</v>
      </c>
      <c r="V21" t="inlineStr">
        <is>
          <t>林绾绾</t>
        </is>
      </c>
      <c r="W21">
        <f>COUNTIF(G:G,"*林绾绾*")</f>
        <v/>
      </c>
      <c r="X21">
        <f>COUNTIF(I:I,"*林绾绾*")</f>
        <v/>
      </c>
    </row>
    <row r="22">
      <c r="A22" t="inlineStr">
        <is>
          <t>Ayn</t>
        </is>
      </c>
      <c r="B22" s="4" t="n">
        <v>45932.57122685185</v>
      </c>
      <c r="C22" t="inlineStr">
        <is>
          <t>2025年10月02号</t>
        </is>
      </c>
      <c r="D22" t="inlineStr">
        <is>
          <t>1332846百媚生</t>
        </is>
      </c>
      <c r="E22" s="7" t="inlineStr">
        <is>
          <t>ᰔᩚ 林绾绾 ఌ</t>
        </is>
      </c>
      <c r="F22" t="inlineStr">
        <is>
          <t>13.00-14.00</t>
        </is>
      </c>
      <c r="G22" s="8" t="inlineStr">
        <is>
          <t>林绾绾|田螺|泡芙|Siri|红豆豆|星佑|小野猫|关关|余欢</t>
        </is>
      </c>
      <c r="H22" s="7" t="inlineStr">
        <is>
          <t>@~ᰔᩚ田螺ఌ @ᰔᩚ 泡芙 ఌ @ᰔᩚ Siri ఌ @ᰔᩚ红豆豆ఌ @ᰔᩚ 星佑ఌ @ᰔᩚ 小野猫 ఌ @ᰔᩚ 关关 ఌ @ᰔᩚ 余欢 ఌ 关门不缺</t>
        </is>
      </c>
      <c r="I22" s="8" t="inlineStr">
        <is>
          <t>林绾绾|田螺|泡芙|Siri|红豆豆|星佑|小野猫|关关|余欢</t>
        </is>
      </c>
      <c r="J22" t="n">
        <v>9</v>
      </c>
      <c r="K22" t="n">
        <v>0</v>
      </c>
      <c r="L22" t="inlineStr">
        <is>
          <t>high</t>
        </is>
      </c>
      <c r="M22" t="inlineStr">
        <is>
          <t>无</t>
        </is>
      </c>
      <c r="N22" t="inlineStr">
        <is>
          <t>无</t>
        </is>
      </c>
      <c r="Q22" t="inlineStr">
        <is>
          <t>百媚生</t>
        </is>
      </c>
      <c r="R22" t="inlineStr">
        <is>
          <t>20251002</t>
        </is>
      </c>
      <c r="S22" t="b">
        <v>1</v>
      </c>
      <c r="V22" t="inlineStr">
        <is>
          <t>柒柒</t>
        </is>
      </c>
      <c r="W22">
        <f>COUNTIF(G:G,"*柒柒*")</f>
        <v/>
      </c>
      <c r="X22">
        <f>COUNTIF(I:I,"*柒柒*")</f>
        <v/>
      </c>
    </row>
    <row r="23">
      <c r="A23" t="inlineStr">
        <is>
          <t>西北边陲68</t>
        </is>
      </c>
      <c r="B23" s="4" t="n">
        <v>45932.61337962963</v>
      </c>
      <c r="C23" t="inlineStr">
        <is>
          <t>2025年10月02号</t>
        </is>
      </c>
      <c r="D23" t="inlineStr">
        <is>
          <t>1332846百媚生</t>
        </is>
      </c>
      <c r="E23" s="7" t="inlineStr">
        <is>
          <t>林绾绾，红豆豆</t>
        </is>
      </c>
      <c r="F23" t="inlineStr">
        <is>
          <t>14:00-15:00</t>
        </is>
      </c>
      <c r="G23" s="8" t="inlineStr">
        <is>
          <t>林绾绾|红豆豆</t>
        </is>
      </c>
      <c r="H23" s="7" t="inlineStr">
        <is>
          <t>@ᰔᩚ Siri ఌ @~ᰔᩚ田螺ఌ @ᰔᩚ 小野猫 ఌ @ᰔᩚ 星佑ఌ @ᰔᩚ 关关 ఌ 关门缺二</t>
        </is>
      </c>
      <c r="I23" s="8" t="inlineStr">
        <is>
          <t>Siri|田螺|小野猫|星佑|关关</t>
        </is>
      </c>
      <c r="J23" t="n">
        <v>5</v>
      </c>
      <c r="K23" t="n">
        <v>2</v>
      </c>
      <c r="L23" t="inlineStr">
        <is>
          <t>high</t>
        </is>
      </c>
      <c r="M23" t="inlineStr">
        <is>
          <t>无</t>
        </is>
      </c>
      <c r="N23" t="inlineStr">
        <is>
          <t>无</t>
        </is>
      </c>
      <c r="Q23" t="inlineStr">
        <is>
          <t>百媚生</t>
        </is>
      </c>
      <c r="R23" t="inlineStr">
        <is>
          <t>20251002</t>
        </is>
      </c>
      <c r="S23" t="b">
        <v>1</v>
      </c>
      <c r="V23" t="inlineStr">
        <is>
          <t>桃桃</t>
        </is>
      </c>
      <c r="W23">
        <f>COUNTIF(G:G,"*桃桃*")</f>
        <v/>
      </c>
      <c r="X23">
        <f>COUNTIF(I:I,"*桃桃*")</f>
        <v/>
      </c>
    </row>
    <row r="24">
      <c r="A24" t="inlineStr">
        <is>
          <t>西北边陲68</t>
        </is>
      </c>
      <c r="B24" s="4" t="n">
        <v>45932.65663194445</v>
      </c>
      <c r="C24" t="inlineStr">
        <is>
          <t>2025年10月02号</t>
        </is>
      </c>
      <c r="D24" t="inlineStr">
        <is>
          <t>1332846百媚生</t>
        </is>
      </c>
      <c r="E24" s="7" t="inlineStr">
        <is>
          <t>林绾绾，红豆豆</t>
        </is>
      </c>
      <c r="F24" t="inlineStr">
        <is>
          <t>15:00-16:00</t>
        </is>
      </c>
      <c r="G24" s="8" t="inlineStr">
        <is>
          <t>林绾绾|红豆豆</t>
        </is>
      </c>
      <c r="H24" s="7" t="inlineStr">
        <is>
          <t>@ᰔᩚ 小野猫 ఌ @ᰔᩚ 花花 ఌ  @~ᰔᩚ田螺ఌ @ᰔᩚ 余欢 ఌ@ᰔᩚ 星佑ఌ @ᰔᩚ 关关 ఌ  关门缺一</t>
        </is>
      </c>
      <c r="I24" s="8" t="inlineStr">
        <is>
          <t>小野猫|花花|田螺|余欢|星佑|关关</t>
        </is>
      </c>
      <c r="J24" t="n">
        <v>6</v>
      </c>
      <c r="K24" t="n">
        <v>1</v>
      </c>
      <c r="L24" t="inlineStr">
        <is>
          <t>high</t>
        </is>
      </c>
      <c r="M24" t="inlineStr">
        <is>
          <t>无</t>
        </is>
      </c>
      <c r="N24" t="inlineStr">
        <is>
          <t>无</t>
        </is>
      </c>
      <c r="Q24" t="inlineStr">
        <is>
          <t>百媚生</t>
        </is>
      </c>
      <c r="R24" t="inlineStr">
        <is>
          <t>20251002</t>
        </is>
      </c>
      <c r="S24" t="b">
        <v>1</v>
      </c>
      <c r="V24" t="inlineStr">
        <is>
          <t>泡芙</t>
        </is>
      </c>
      <c r="W24">
        <f>COUNTIF(G:G,"*泡芙*")</f>
        <v/>
      </c>
      <c r="X24">
        <f>COUNTIF(I:I,"*泡芙*")</f>
        <v/>
      </c>
    </row>
    <row r="25">
      <c r="A25" t="inlineStr">
        <is>
          <t>西北边陲68</t>
        </is>
      </c>
      <c r="B25" s="4" t="n">
        <v>45932.67503472222</v>
      </c>
      <c r="C25" t="inlineStr">
        <is>
          <t>2025年10月02号</t>
        </is>
      </c>
      <c r="D25" t="inlineStr">
        <is>
          <t>1332846百媚生</t>
        </is>
      </c>
      <c r="E25" s="7" t="inlineStr">
        <is>
          <t>花花，红豆豆</t>
        </is>
      </c>
      <c r="F25" t="inlineStr">
        <is>
          <t>16:00-17:00</t>
        </is>
      </c>
      <c r="G25" s="8" t="inlineStr">
        <is>
          <t>花花|红豆豆</t>
        </is>
      </c>
      <c r="H25" s="7" t="inlineStr">
        <is>
          <t>@ᰔᩚ 小野猫 ఌ @~ᰔᩚ田螺ఌ @ᰔᩚ Siri ఌ @ᰔᩚ 林绾绾 ఌ @ᰔᩚ 星佑ఌ @ᰔᩚ 关关ఌ @ᰔᩚ 余欢 ఌ 关门🈵️</t>
        </is>
      </c>
      <c r="I25" s="8" t="inlineStr">
        <is>
          <t>小野猫|田螺|Siri|林绾绾|星佑|关关|余欢</t>
        </is>
      </c>
      <c r="J25" t="n">
        <v>7</v>
      </c>
      <c r="K25" t="n">
        <v>0</v>
      </c>
      <c r="L25" t="inlineStr">
        <is>
          <t>high</t>
        </is>
      </c>
      <c r="M25" t="inlineStr">
        <is>
          <t>无</t>
        </is>
      </c>
      <c r="N25" t="inlineStr">
        <is>
          <t>无</t>
        </is>
      </c>
      <c r="Q25" t="inlineStr">
        <is>
          <t>百媚生</t>
        </is>
      </c>
      <c r="R25" t="inlineStr">
        <is>
          <t>20251002</t>
        </is>
      </c>
      <c r="S25" t="b">
        <v>1</v>
      </c>
      <c r="V25" t="inlineStr">
        <is>
          <t>清清</t>
        </is>
      </c>
      <c r="W25">
        <f>COUNTIF(G:G,"*清清*")</f>
        <v/>
      </c>
      <c r="X25">
        <f>COUNTIF(I:I,"*清清*")</f>
        <v/>
      </c>
    </row>
    <row r="26">
      <c r="A26" t="inlineStr">
        <is>
          <t>西北边陲68</t>
        </is>
      </c>
      <c r="B26" s="4" t="n">
        <v>45932.73335648148</v>
      </c>
      <c r="C26" t="inlineStr">
        <is>
          <t>2025年10月02号</t>
        </is>
      </c>
      <c r="D26" t="inlineStr">
        <is>
          <t>1332846百媚生</t>
        </is>
      </c>
      <c r="E26" s="7" t="inlineStr">
        <is>
          <t>花花，红豆豆</t>
        </is>
      </c>
      <c r="F26" t="inlineStr">
        <is>
          <t>17:00-18:00</t>
        </is>
      </c>
      <c r="G26" s="8" t="inlineStr">
        <is>
          <t>花花|红豆豆</t>
        </is>
      </c>
      <c r="H26" s="7" t="inlineStr">
        <is>
          <t>@~ᰔᩚ田螺ఌ @ᰔᩚ 余欢 ఌ @ᰔᩚ 小野猫 ఌ @ᰔᩚ 星佑ఌ @ᰔᩚ Siri ఌ @ᰔᩚ 关关ఌ 关门缺一</t>
        </is>
      </c>
      <c r="I26" s="8" t="inlineStr">
        <is>
          <t>田螺|余欢|小野猫|星佑|Siri|关关</t>
        </is>
      </c>
      <c r="J26" t="n">
        <v>6</v>
      </c>
      <c r="K26" t="n">
        <v>1</v>
      </c>
      <c r="L26" t="inlineStr">
        <is>
          <t>high</t>
        </is>
      </c>
      <c r="M26" t="inlineStr">
        <is>
          <t>无</t>
        </is>
      </c>
      <c r="N26" t="inlineStr">
        <is>
          <t>无</t>
        </is>
      </c>
      <c r="Q26" t="inlineStr">
        <is>
          <t>百媚生</t>
        </is>
      </c>
      <c r="R26" t="inlineStr">
        <is>
          <t>20251002</t>
        </is>
      </c>
      <c r="S26" t="b">
        <v>1</v>
      </c>
      <c r="V26" t="inlineStr">
        <is>
          <t>王摆摆</t>
        </is>
      </c>
      <c r="W26">
        <f>COUNTIF(G:G,"*王摆摆*")</f>
        <v/>
      </c>
      <c r="X26">
        <f>COUNTIF(I:I,"*王摆摆*")</f>
        <v/>
      </c>
    </row>
    <row r="27">
      <c r="A27" t="inlineStr">
        <is>
          <t>Ayn</t>
        </is>
      </c>
      <c r="B27" s="4" t="n">
        <v>45932.83094907407</v>
      </c>
      <c r="C27" t="inlineStr">
        <is>
          <t>2025年10月02号</t>
        </is>
      </c>
      <c r="D27" t="inlineStr">
        <is>
          <t>1332846百媚生</t>
        </is>
      </c>
      <c r="E27" s="7" t="inlineStr">
        <is>
          <t>ᰔᩚ 林绾绾 ఌᰔᩚ 念念 ఌ</t>
        </is>
      </c>
      <c r="F27" t="inlineStr">
        <is>
          <t>19.00-20.00</t>
        </is>
      </c>
      <c r="G27" s="8" t="inlineStr">
        <is>
          <t>林绾绾|念念</t>
        </is>
      </c>
      <c r="H27" s="7" t="inlineStr">
        <is>
          <t>@~ᰔᩚ田螺ఌ @ᰔᩚ 余欢 ఌ @ᰔᩚ红豆豆ఌ @ᰔᩚ Siri ఌ @十三娘 @ᰔᩚ柒柒ఌ @ᰔᩚ 小野猫 ఌ 关门不缺</t>
        </is>
      </c>
      <c r="I27" s="8" t="inlineStr">
        <is>
          <t>田螺|余欢|红豆豆|Siri|十三娘|柒柒|小野猫</t>
        </is>
      </c>
      <c r="J27" t="n">
        <v>7</v>
      </c>
      <c r="K27" t="n">
        <v>0</v>
      </c>
      <c r="L27" t="inlineStr">
        <is>
          <t>medium</t>
        </is>
      </c>
      <c r="M27" t="inlineStr">
        <is>
          <t>无</t>
        </is>
      </c>
      <c r="N27" t="inlineStr">
        <is>
          <t>无</t>
        </is>
      </c>
      <c r="Q27" t="inlineStr">
        <is>
          <t>百媚生</t>
        </is>
      </c>
      <c r="R27" t="inlineStr">
        <is>
          <t>20251002</t>
        </is>
      </c>
      <c r="S27" t="b">
        <v>1</v>
      </c>
      <c r="V27" t="inlineStr">
        <is>
          <t>璐璐</t>
        </is>
      </c>
      <c r="W27">
        <f>COUNTIF(G:G,"*璐璐*")</f>
        <v/>
      </c>
      <c r="X27">
        <f>COUNTIF(I:I,"*璐璐*")</f>
        <v/>
      </c>
    </row>
    <row r="28">
      <c r="A28" t="inlineStr">
        <is>
          <t>Wwww.</t>
        </is>
      </c>
      <c r="B28" s="4" t="n">
        <v>45932.86664351852</v>
      </c>
      <c r="C28" t="inlineStr">
        <is>
          <t>2025年10月02号</t>
        </is>
      </c>
      <c r="D28" t="inlineStr">
        <is>
          <t>1332846百媚生</t>
        </is>
      </c>
      <c r="E28" s="7" t="inlineStr">
        <is>
          <t>小榆 念念</t>
        </is>
      </c>
      <c r="F28" t="inlineStr">
        <is>
          <t>20:00-21:00</t>
        </is>
      </c>
      <c r="G28" s="8" t="inlineStr">
        <is>
          <t>小榆|念念</t>
        </is>
      </c>
      <c r="H28" s="7" t="inlineStr">
        <is>
          <t>@ᰔᩚ红豆豆ఌ @ᰔᩚ清清ఌ @~ᰔᩚ田螺ఌ @ᰔᩚ 林绾绾 ఌ @ᰔᩚ 余欢 ఌ @ᰔᩚ柒柒ఌ @ᰔᩚ魑魅ఌ 关门满</t>
        </is>
      </c>
      <c r="I28" s="8" t="inlineStr">
        <is>
          <t>红豆豆|清清|田螺|林绾绾|余欢|柒柒|魑魅</t>
        </is>
      </c>
      <c r="J28" t="n">
        <v>7</v>
      </c>
      <c r="K28" t="n">
        <v>0</v>
      </c>
      <c r="L28" t="inlineStr">
        <is>
          <t>high</t>
        </is>
      </c>
      <c r="M28" t="inlineStr">
        <is>
          <t>无</t>
        </is>
      </c>
      <c r="N28" t="inlineStr">
        <is>
          <t>无</t>
        </is>
      </c>
      <c r="Q28" t="inlineStr">
        <is>
          <t>百媚生</t>
        </is>
      </c>
      <c r="R28" t="inlineStr">
        <is>
          <t>20251002</t>
        </is>
      </c>
      <c r="S28" t="b">
        <v>1</v>
      </c>
      <c r="V28" t="inlineStr">
        <is>
          <t>田螺</t>
        </is>
      </c>
      <c r="W28">
        <f>COUNTIF(G:G,"*田螺*")</f>
        <v/>
      </c>
      <c r="X28">
        <f>COUNTIF(I:I,"*田螺*")</f>
        <v/>
      </c>
    </row>
    <row r="29">
      <c r="A29" t="inlineStr">
        <is>
          <t>Wwww.</t>
        </is>
      </c>
      <c r="B29" s="4" t="n">
        <v>45932.97530092593</v>
      </c>
      <c r="C29" t="inlineStr">
        <is>
          <t>2025年10月02号</t>
        </is>
      </c>
      <c r="D29" t="inlineStr">
        <is>
          <t>1332846百媚生</t>
        </is>
      </c>
      <c r="E29" s="7" t="inlineStr">
        <is>
          <t>小榆 魑魅</t>
        </is>
      </c>
      <c r="F29" t="inlineStr">
        <is>
          <t>21:00-22:00</t>
        </is>
      </c>
      <c r="G29" s="8" t="inlineStr">
        <is>
          <t>小榆|魑魅</t>
        </is>
      </c>
      <c r="H29" s="7" t="inlineStr">
        <is>
          <t>@ᰔᩚ 林绾绾 ఌ @ᰔᩚ清清ఌ @~ᰔᩚ田螺ఌ @ᰔᩚ柒柒ఌ @ᰔᩚ红豆豆ఌ @ᰔᩚ 念念 ఌ @ᰔᩚ 星佑ఌ 关门满</t>
        </is>
      </c>
      <c r="I29" s="8" t="inlineStr">
        <is>
          <t>林绾绾|清清|田螺|柒柒|红豆豆|念念|星佑</t>
        </is>
      </c>
      <c r="J29" t="n">
        <v>7</v>
      </c>
      <c r="K29" t="n">
        <v>0</v>
      </c>
      <c r="L29" t="inlineStr">
        <is>
          <t>high</t>
        </is>
      </c>
      <c r="M29" t="inlineStr">
        <is>
          <t>无</t>
        </is>
      </c>
      <c r="N29" t="inlineStr">
        <is>
          <t>无</t>
        </is>
      </c>
      <c r="Q29" t="inlineStr">
        <is>
          <t>百媚生</t>
        </is>
      </c>
      <c r="R29" t="inlineStr">
        <is>
          <t>20251002</t>
        </is>
      </c>
      <c r="S29" t="b">
        <v>1</v>
      </c>
      <c r="V29" t="inlineStr">
        <is>
          <t>知礼</t>
        </is>
      </c>
      <c r="W29">
        <f>COUNTIF(G:G,"*知礼*")</f>
        <v/>
      </c>
      <c r="X29">
        <f>COUNTIF(I:I,"*知礼*")</f>
        <v/>
      </c>
    </row>
    <row r="30">
      <c r="A30" t="inlineStr">
        <is>
          <t>Wwww.</t>
        </is>
      </c>
      <c r="B30" s="4" t="n">
        <v>45932.97615740741</v>
      </c>
      <c r="C30" t="inlineStr">
        <is>
          <t>2025年10月02号</t>
        </is>
      </c>
      <c r="D30" t="inlineStr">
        <is>
          <t>1332846百媚生</t>
        </is>
      </c>
      <c r="E30" s="7" t="inlineStr">
        <is>
          <t>小榆 泡芙</t>
        </is>
      </c>
      <c r="F30" t="inlineStr">
        <is>
          <t>22:00-23:00</t>
        </is>
      </c>
      <c r="G30" s="8" t="inlineStr">
        <is>
          <t>小榆|泡芙</t>
        </is>
      </c>
      <c r="H30" s="7" t="inlineStr">
        <is>
          <t>@ᰔᩚ清清ఌ @ᰔᩚ柒柒ఌ @ᰔᩚ 念念 ఌ @ᰔᩚ 林绾绾 ఌ @ᰔᩚ 哚哚ఌ @ᰔᩚ 星佑ఌ @ᰔᩚ红豆豆ఌ 关门满</t>
        </is>
      </c>
      <c r="I30" s="8" t="inlineStr">
        <is>
          <t>清清|柒柒|念念|林绾绾|哚哚|星佑|红豆豆</t>
        </is>
      </c>
      <c r="J30" t="n">
        <v>7</v>
      </c>
      <c r="K30" t="n">
        <v>0</v>
      </c>
      <c r="L30" t="inlineStr">
        <is>
          <t>high</t>
        </is>
      </c>
      <c r="M30" t="inlineStr">
        <is>
          <t>无</t>
        </is>
      </c>
      <c r="N30" t="inlineStr">
        <is>
          <t>无</t>
        </is>
      </c>
      <c r="Q30" t="inlineStr">
        <is>
          <t>百媚生</t>
        </is>
      </c>
      <c r="R30" t="inlineStr">
        <is>
          <t>20251002</t>
        </is>
      </c>
      <c r="S30" t="b">
        <v>1</v>
      </c>
      <c r="V30" t="inlineStr">
        <is>
          <t>红豆豆</t>
        </is>
      </c>
      <c r="W30">
        <f>COUNTIF(G:G,"*红豆豆*")</f>
        <v/>
      </c>
      <c r="X30">
        <f>COUNTIF(I:I,"*红豆豆*")</f>
        <v/>
      </c>
    </row>
    <row r="31">
      <c r="A31" t="inlineStr">
        <is>
          <t>Wwww.</t>
        </is>
      </c>
      <c r="B31" s="4" t="n">
        <v>45932.97684027778</v>
      </c>
      <c r="C31" t="inlineStr">
        <is>
          <t>2025年10月02号</t>
        </is>
      </c>
      <c r="D31" t="inlineStr">
        <is>
          <t>1332846百媚生</t>
        </is>
      </c>
      <c r="E31" s="7" t="inlineStr">
        <is>
          <t>小榆 泡芙</t>
        </is>
      </c>
      <c r="F31" t="inlineStr">
        <is>
          <t>23:00-24:00</t>
        </is>
      </c>
      <c r="G31" s="8" t="inlineStr">
        <is>
          <t>小榆|泡芙</t>
        </is>
      </c>
      <c r="H31" s="7" t="inlineStr">
        <is>
          <t>@ᰔᩚ清清ఌ @ᰔᩚ红豆豆ఌ @ᰔᩚ 念念 ఌ @ᰔᩚ柒柒ఌ @ᰔᩚ 哚哚ఌ 关门缺2</t>
        </is>
      </c>
      <c r="I31" s="8" t="inlineStr">
        <is>
          <t>清清|红豆豆|念念|柒柒|哚哚</t>
        </is>
      </c>
      <c r="J31" t="n">
        <v>5</v>
      </c>
      <c r="K31" t="n">
        <v>2</v>
      </c>
      <c r="L31" t="inlineStr">
        <is>
          <t>high</t>
        </is>
      </c>
      <c r="M31" t="inlineStr">
        <is>
          <t>无</t>
        </is>
      </c>
      <c r="N31" t="inlineStr">
        <is>
          <t>无</t>
        </is>
      </c>
      <c r="Q31" t="inlineStr">
        <is>
          <t>百媚生</t>
        </is>
      </c>
      <c r="R31" t="inlineStr">
        <is>
          <t>20251002</t>
        </is>
      </c>
      <c r="S31" t="b">
        <v>1</v>
      </c>
      <c r="V31" t="inlineStr">
        <is>
          <t>花喵</t>
        </is>
      </c>
      <c r="W31">
        <f>COUNTIF(G:G,"*花喵*")</f>
        <v/>
      </c>
      <c r="X31">
        <f>COUNTIF(I:I,"*花喵*")</f>
        <v/>
      </c>
    </row>
    <row r="32">
      <c r="E32" s="7" t="n"/>
      <c r="G32" s="8" t="n"/>
      <c r="H32" s="7" t="n"/>
      <c r="I32" s="8" t="n"/>
      <c r="V32" t="inlineStr">
        <is>
          <t>花花</t>
        </is>
      </c>
      <c r="W32">
        <f>COUNTIF(G:G,"*花花*")</f>
        <v/>
      </c>
      <c r="X32">
        <f>COUNTIF(I:I,"*花花*")</f>
        <v/>
      </c>
    </row>
    <row r="33">
      <c r="E33" s="7" t="n"/>
      <c r="G33" s="8" t="n"/>
      <c r="H33" s="7" t="n"/>
      <c r="I33" s="8" t="n"/>
      <c r="V33" t="inlineStr">
        <is>
          <t>若可</t>
        </is>
      </c>
      <c r="W33">
        <f>COUNTIF(G:G,"*若可*")</f>
        <v/>
      </c>
      <c r="X33">
        <f>COUNTIF(I:I,"*若可*")</f>
        <v/>
      </c>
    </row>
    <row r="34">
      <c r="E34" s="7" t="n"/>
      <c r="G34" s="8" t="n"/>
      <c r="H34" s="7" t="n"/>
      <c r="I34" s="8" t="n"/>
      <c r="V34" t="inlineStr">
        <is>
          <t>魑魅</t>
        </is>
      </c>
      <c r="W34">
        <f>COUNTIF(G:G,"*魑魅*")</f>
        <v/>
      </c>
      <c r="X34">
        <f>COUNTIF(I:I,"*魑魅*")</f>
        <v/>
      </c>
    </row>
    <row r="35">
      <c r="E35" s="7" t="n"/>
      <c r="G35" s="8" t="n"/>
      <c r="H35" s="7" t="n"/>
      <c r="I35" s="8" t="n"/>
      <c r="V35" t="inlineStr">
        <is>
          <t>麻薯</t>
        </is>
      </c>
      <c r="W35">
        <f>COUNTIF(G:G,"*麻薯*")</f>
        <v/>
      </c>
      <c r="X35">
        <f>COUNTIF(I:I,"*麻薯*")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2025-10-05T21:18:17Z</dcterms:created>
  <dcterms:modified xmlns:dcterms="http://purl.org/dc/terms/" xmlns:xsi="http://www.w3.org/2001/XMLSchema-instance" xsi:type="dcterms:W3CDTF">2025-10-05T21:18:18Z</dcterms:modified>
</cp:coreProperties>
</file>