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squale/PycharmProjects/python/Statistics_MTS/"/>
    </mc:Choice>
  </mc:AlternateContent>
  <xr:revisionPtr revIDLastSave="0" documentId="13_ncr:1_{36E7BC65-CD5A-7E44-8CE2-05A6F4B1C802}" xr6:coauthVersionLast="47" xr6:coauthVersionMax="47" xr10:uidLastSave="{00000000-0000-0000-0000-000000000000}"/>
  <bookViews>
    <workbookView xWindow="1440" yWindow="2280" windowWidth="28800" windowHeight="15980" xr2:uid="{00000000-000D-0000-FFFF-FFFF00000000}"/>
  </bookViews>
  <sheets>
    <sheet name="Foglio1" sheetId="1" r:id="rId1"/>
    <sheet name="STATS_ANTONELLA" sheetId="2" r:id="rId2"/>
  </sheets>
  <definedNames>
    <definedName name="_xlnm._FilterDatabase" localSheetId="0" hidden="1">Foglio1!$A$1:$AB$64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9" i="1" l="1"/>
  <c r="U9" i="1" s="1"/>
  <c r="T19" i="1"/>
  <c r="U19" i="1" s="1"/>
  <c r="R9" i="1"/>
  <c r="R17" i="1"/>
  <c r="D36" i="1"/>
  <c r="D63" i="1"/>
  <c r="D55" i="1"/>
  <c r="D20" i="1"/>
  <c r="D7" i="1"/>
  <c r="D54" i="1"/>
  <c r="D56" i="1"/>
  <c r="D62" i="1"/>
  <c r="D49" i="1"/>
  <c r="D57" i="1"/>
  <c r="D10" i="1"/>
  <c r="D30" i="1"/>
  <c r="D21" i="1"/>
  <c r="D33" i="1"/>
  <c r="D37" i="1"/>
  <c r="D29" i="1"/>
  <c r="D23" i="1"/>
  <c r="D3" i="1"/>
  <c r="D48" i="1"/>
  <c r="D60" i="1"/>
  <c r="D31" i="1"/>
  <c r="D26" i="1"/>
  <c r="D17" i="1"/>
  <c r="D44" i="1"/>
  <c r="D12" i="1"/>
  <c r="D25" i="1"/>
  <c r="D64" i="1"/>
  <c r="D41" i="1"/>
  <c r="D22" i="1"/>
  <c r="D38" i="1"/>
  <c r="D45" i="1"/>
  <c r="D5" i="1"/>
  <c r="D51" i="1"/>
  <c r="D58" i="1"/>
  <c r="D50" i="1"/>
  <c r="D53" i="1"/>
  <c r="D32" i="1"/>
  <c r="D46" i="1"/>
  <c r="D2" i="1"/>
  <c r="D27" i="1"/>
  <c r="D8" i="1"/>
  <c r="D15" i="1"/>
  <c r="D14" i="1"/>
  <c r="D42" i="1"/>
  <c r="D39" i="1"/>
  <c r="D6" i="1"/>
  <c r="D43" i="1"/>
  <c r="D19" i="1"/>
  <c r="D59" i="1"/>
  <c r="D18" i="1"/>
  <c r="D24" i="1"/>
  <c r="D40" i="1"/>
  <c r="D11" i="1"/>
  <c r="D16" i="1"/>
  <c r="D13" i="1"/>
  <c r="D61" i="1"/>
  <c r="D34" i="1"/>
  <c r="D35" i="1"/>
  <c r="D47" i="1"/>
  <c r="D52" i="1"/>
  <c r="T4" i="1"/>
  <c r="T12" i="1"/>
  <c r="U12" i="1" s="1"/>
  <c r="T47" i="1"/>
  <c r="U47" i="1" s="1"/>
  <c r="R47" i="1"/>
  <c r="T35" i="1"/>
  <c r="U35" i="1" s="1"/>
  <c r="R35" i="1"/>
  <c r="T34" i="1"/>
  <c r="U34" i="1" s="1"/>
  <c r="R34" i="1"/>
  <c r="T61" i="1"/>
  <c r="U61" i="1" s="1"/>
  <c r="R61" i="1"/>
  <c r="T13" i="1"/>
  <c r="U13" i="1" s="1"/>
  <c r="R13" i="1"/>
  <c r="T16" i="1"/>
  <c r="U16" i="1" s="1"/>
  <c r="R16" i="1"/>
  <c r="T11" i="1"/>
  <c r="U11" i="1" s="1"/>
  <c r="R11" i="1"/>
  <c r="T40" i="1"/>
  <c r="U40" i="1" s="1"/>
  <c r="R40" i="1"/>
  <c r="T24" i="1"/>
  <c r="U24" i="1" s="1"/>
  <c r="R24" i="1"/>
  <c r="T18" i="1"/>
  <c r="U18" i="1" s="1"/>
  <c r="R18" i="1"/>
  <c r="T59" i="1"/>
  <c r="U59" i="1" s="1"/>
  <c r="R59" i="1"/>
  <c r="R19" i="1"/>
  <c r="T43" i="1"/>
  <c r="U43" i="1" s="1"/>
  <c r="R43" i="1"/>
  <c r="T6" i="1"/>
  <c r="U6" i="1" s="1"/>
  <c r="R6" i="1"/>
  <c r="T39" i="1"/>
  <c r="U39" i="1" s="1"/>
  <c r="R39" i="1"/>
  <c r="T42" i="1"/>
  <c r="U42" i="1" s="1"/>
  <c r="R42" i="1"/>
  <c r="T14" i="1"/>
  <c r="U14" i="1" s="1"/>
  <c r="R14" i="1"/>
  <c r="T15" i="1"/>
  <c r="U15" i="1" s="1"/>
  <c r="R15" i="1"/>
  <c r="T8" i="1"/>
  <c r="U8" i="1" s="1"/>
  <c r="R8" i="1"/>
  <c r="T27" i="1"/>
  <c r="U27" i="1" s="1"/>
  <c r="R27" i="1"/>
  <c r="T2" i="1"/>
  <c r="U2" i="1" s="1"/>
  <c r="R2" i="1"/>
  <c r="T46" i="1"/>
  <c r="U46" i="1" s="1"/>
  <c r="R46" i="1"/>
  <c r="T32" i="1"/>
  <c r="U32" i="1" s="1"/>
  <c r="R32" i="1"/>
  <c r="T53" i="1"/>
  <c r="U53" i="1" s="1"/>
  <c r="R53" i="1"/>
  <c r="T50" i="1"/>
  <c r="U50" i="1" s="1"/>
  <c r="R50" i="1"/>
  <c r="T58" i="1"/>
  <c r="U58" i="1" s="1"/>
  <c r="R58" i="1"/>
  <c r="T51" i="1"/>
  <c r="U51" i="1" s="1"/>
  <c r="R51" i="1"/>
  <c r="T5" i="1"/>
  <c r="U5" i="1" s="1"/>
  <c r="R5" i="1"/>
  <c r="T45" i="1"/>
  <c r="U45" i="1" s="1"/>
  <c r="R45" i="1"/>
  <c r="T38" i="1"/>
  <c r="U38" i="1" s="1"/>
  <c r="R38" i="1"/>
  <c r="T22" i="1"/>
  <c r="U22" i="1" s="1"/>
  <c r="R22" i="1"/>
  <c r="T41" i="1"/>
  <c r="U41" i="1" s="1"/>
  <c r="R41" i="1"/>
  <c r="T64" i="1"/>
  <c r="U64" i="1" s="1"/>
  <c r="R64" i="1"/>
  <c r="T25" i="1"/>
  <c r="U25" i="1" s="1"/>
  <c r="R25" i="1"/>
  <c r="R12" i="1"/>
  <c r="T44" i="1"/>
  <c r="U44" i="1" s="1"/>
  <c r="R44" i="1"/>
  <c r="T17" i="1"/>
  <c r="U17" i="1" s="1"/>
  <c r="T26" i="1"/>
  <c r="U26" i="1" s="1"/>
  <c r="R26" i="1"/>
  <c r="T31" i="1"/>
  <c r="U31" i="1" s="1"/>
  <c r="R31" i="1"/>
  <c r="T60" i="1"/>
  <c r="U60" i="1" s="1"/>
  <c r="R60" i="1"/>
  <c r="T48" i="1"/>
  <c r="U48" i="1" s="1"/>
  <c r="R48" i="1"/>
  <c r="T3" i="1"/>
  <c r="U3" i="1" s="1"/>
  <c r="R3" i="1"/>
  <c r="T23" i="1"/>
  <c r="U23" i="1" s="1"/>
  <c r="R23" i="1"/>
  <c r="T29" i="1"/>
  <c r="U29" i="1" s="1"/>
  <c r="R29" i="1"/>
  <c r="T37" i="1"/>
  <c r="U37" i="1" s="1"/>
  <c r="R37" i="1"/>
  <c r="T33" i="1"/>
  <c r="U33" i="1" s="1"/>
  <c r="R33" i="1"/>
  <c r="T21" i="1"/>
  <c r="U21" i="1" s="1"/>
  <c r="R21" i="1"/>
  <c r="T30" i="1"/>
  <c r="U30" i="1" s="1"/>
  <c r="R30" i="1"/>
  <c r="T10" i="1"/>
  <c r="U10" i="1" s="1"/>
  <c r="R10" i="1"/>
  <c r="T57" i="1"/>
  <c r="U57" i="1" s="1"/>
  <c r="R57" i="1"/>
  <c r="T49" i="1"/>
  <c r="U49" i="1" s="1"/>
  <c r="R49" i="1"/>
  <c r="T62" i="1"/>
  <c r="U62" i="1" s="1"/>
  <c r="R62" i="1"/>
  <c r="T56" i="1"/>
  <c r="U56" i="1" s="1"/>
  <c r="R56" i="1"/>
  <c r="T54" i="1"/>
  <c r="U54" i="1" s="1"/>
  <c r="R54" i="1"/>
  <c r="T7" i="1"/>
  <c r="U7" i="1" s="1"/>
  <c r="R7" i="1"/>
  <c r="T28" i="1"/>
  <c r="U28" i="1" s="1"/>
  <c r="R28" i="1"/>
  <c r="T20" i="1"/>
  <c r="U20" i="1" s="1"/>
  <c r="R20" i="1"/>
  <c r="T55" i="1"/>
  <c r="U55" i="1" s="1"/>
  <c r="R55" i="1"/>
  <c r="T63" i="1"/>
  <c r="U63" i="1" s="1"/>
  <c r="R63" i="1"/>
  <c r="T36" i="1"/>
  <c r="U36" i="1" s="1"/>
  <c r="R36" i="1"/>
  <c r="R4" i="1"/>
  <c r="T52" i="1"/>
  <c r="U52" i="1" s="1"/>
  <c r="R52" i="1"/>
  <c r="U4" i="1" l="1"/>
</calcChain>
</file>

<file path=xl/sharedStrings.xml><?xml version="1.0" encoding="utf-8"?>
<sst xmlns="http://schemas.openxmlformats.org/spreadsheetml/2006/main" count="860" uniqueCount="281">
  <si>
    <t>data nascita</t>
  </si>
  <si>
    <t>PRIMITIVO per meta</t>
  </si>
  <si>
    <t>LOCAL TUMOR PROGR RECURR</t>
  </si>
  <si>
    <t>CENSOR</t>
  </si>
  <si>
    <t>DATA CENSOR</t>
  </si>
  <si>
    <t>TELEFONO</t>
  </si>
  <si>
    <t>Deceduto/a</t>
  </si>
  <si>
    <t>MAMMELLA</t>
  </si>
  <si>
    <t>VERONA</t>
  </si>
  <si>
    <t>Vivente</t>
  </si>
  <si>
    <t>POLMONE</t>
  </si>
  <si>
    <t>RENE</t>
  </si>
  <si>
    <t>ALTRO</t>
  </si>
  <si>
    <t>OVAIO</t>
  </si>
  <si>
    <t>TUBO DIGER</t>
  </si>
  <si>
    <t>0805328253-3476952998</t>
  </si>
  <si>
    <t>MELANOMA</t>
  </si>
  <si>
    <t>FAVA ANGELA</t>
  </si>
  <si>
    <t xml:space="preserve">            VERONA</t>
  </si>
  <si>
    <t>3287498944-3279443565-0457280364</t>
  </si>
  <si>
    <t>0804732701-3486601646</t>
  </si>
  <si>
    <t>3335275587-0309110098</t>
  </si>
  <si>
    <t>24/11/1963</t>
  </si>
  <si>
    <t xml:space="preserve"> 01/02/1961</t>
  </si>
  <si>
    <t>07/04/1947</t>
  </si>
  <si>
    <t>01/02/1939</t>
  </si>
  <si>
    <t>13/11/1961</t>
  </si>
  <si>
    <t xml:space="preserve"> 17/06/1954</t>
  </si>
  <si>
    <t>29/09/1951</t>
  </si>
  <si>
    <t>25/09/1937</t>
  </si>
  <si>
    <t>23/05/1954</t>
  </si>
  <si>
    <t>25/02/1949</t>
  </si>
  <si>
    <t>02/07/1958</t>
  </si>
  <si>
    <t>25/12/1956</t>
  </si>
  <si>
    <t>18/02/1946</t>
  </si>
  <si>
    <t>18/05/1952</t>
  </si>
  <si>
    <t>09/03/1949</t>
  </si>
  <si>
    <t>12/01/1952</t>
  </si>
  <si>
    <t>05/07/1961</t>
  </si>
  <si>
    <t>08/02/1952</t>
  </si>
  <si>
    <t>20/02/1943</t>
  </si>
  <si>
    <t>03/11/1947</t>
  </si>
  <si>
    <t>20/01/1942</t>
  </si>
  <si>
    <t>20/11/1938</t>
  </si>
  <si>
    <t>18/01/1953</t>
  </si>
  <si>
    <t>23/02/1962</t>
  </si>
  <si>
    <t>11/02/1958</t>
  </si>
  <si>
    <t>05/08/1959</t>
  </si>
  <si>
    <t>23/07/1943</t>
  </si>
  <si>
    <t>12/10/1957</t>
  </si>
  <si>
    <t>21/10/1982</t>
  </si>
  <si>
    <t>13/04/1967</t>
  </si>
  <si>
    <t>05/01/1944</t>
  </si>
  <si>
    <t>20/04/1939</t>
  </si>
  <si>
    <t>13/08/1943</t>
  </si>
  <si>
    <t>16/05/1973</t>
  </si>
  <si>
    <t>13/06/1942</t>
  </si>
  <si>
    <t>25/10/1933</t>
  </si>
  <si>
    <t>25/01/1945</t>
  </si>
  <si>
    <t>16/04/1951</t>
  </si>
  <si>
    <t>07/02/1943</t>
  </si>
  <si>
    <t>28/10/1940</t>
  </si>
  <si>
    <t>11/01/1934</t>
  </si>
  <si>
    <t>10/10/1955</t>
  </si>
  <si>
    <t>29/07/1938</t>
  </si>
  <si>
    <t>30/11/1949</t>
  </si>
  <si>
    <t>27/11/1965</t>
  </si>
  <si>
    <t>17/01/1955</t>
  </si>
  <si>
    <t>23/09/1942</t>
  </si>
  <si>
    <t>08/11/1936</t>
  </si>
  <si>
    <t>07/07/1953</t>
  </si>
  <si>
    <t>13/11/1933</t>
  </si>
  <si>
    <t>04/04/1956</t>
  </si>
  <si>
    <t>21/08/1944</t>
  </si>
  <si>
    <t>17/02/1948</t>
  </si>
  <si>
    <t>12/04/1961</t>
  </si>
  <si>
    <t>24/09/1939</t>
  </si>
  <si>
    <t>SEDE CHIR PRE GK</t>
  </si>
  <si>
    <t>DATA CHIR PRE GK</t>
  </si>
  <si>
    <t>DATA GK</t>
  </si>
  <si>
    <t>NOTE</t>
  </si>
  <si>
    <t>054785480-3471566341</t>
  </si>
  <si>
    <t>progressione malattia</t>
  </si>
  <si>
    <t>embolia polmonare</t>
  </si>
  <si>
    <t>progressione malattia (encefalo)</t>
  </si>
  <si>
    <t>FUP anni</t>
  </si>
  <si>
    <t>FUP mesi</t>
  </si>
  <si>
    <t>ALBERTI ANNA S6MUCZ</t>
  </si>
  <si>
    <t>ANELLI VITO GMBK4D</t>
  </si>
  <si>
    <t xml:space="preserve">ANGIARI SANDRO VM2PDY </t>
  </si>
  <si>
    <t>BALDIN LINO 17XR7</t>
  </si>
  <si>
    <t>BALESTRIERO VIRGINIA 00C2L</t>
  </si>
  <si>
    <t>BEGGIO CINZIA GJ14BG</t>
  </si>
  <si>
    <t>BERTUSSI LEONILDE S5YC4D</t>
  </si>
  <si>
    <t xml:space="preserve">BOSCHETTI BIANCA GMDZIW </t>
  </si>
  <si>
    <t>BRAGANTINI DANILA 1TC1V</t>
  </si>
  <si>
    <t>BRIGHENTI TERESA 1KX3Q</t>
  </si>
  <si>
    <t>BUFFO RITA GME64D</t>
  </si>
  <si>
    <t>CACCIATORE OTTAVIO ROSARIO B0081S</t>
  </si>
  <si>
    <t>CATALANO LIBORIO S329G6</t>
  </si>
  <si>
    <t>CEGLIE TERESA GM0I1J</t>
  </si>
  <si>
    <t>CIBIN GIULIO GMEDR3</t>
  </si>
  <si>
    <t>COPPOLA MARIA 18ION</t>
  </si>
  <si>
    <t>COSMA NADIA GLY6ZF</t>
  </si>
  <si>
    <t>DAMOLI LUCIANA 18MSB</t>
  </si>
  <si>
    <t>DE CANDIA ELIO GLY8NG</t>
  </si>
  <si>
    <t>DE MARTINES GIUSEPPA G87TZG</t>
  </si>
  <si>
    <t>DE ZAN GIOVANNI S6Y6AB</t>
  </si>
  <si>
    <t>DRESDA LOREDANA 18PDG</t>
  </si>
  <si>
    <t>FACCI GIOVANNA VALENTINA S9Y7P1</t>
  </si>
  <si>
    <t>FADINI LUIGI 1QPOQ</t>
  </si>
  <si>
    <t>FENNER MARCELLO 1LLEZ</t>
  </si>
  <si>
    <t>FORNASA CESARE VM25C7</t>
  </si>
  <si>
    <t>FRAGNAN VIRGINIA 1QUGM</t>
  </si>
  <si>
    <t>FREGOLI PAOLA S72UB6</t>
  </si>
  <si>
    <t>GIACOMELLI ELIO 02U9L</t>
  </si>
  <si>
    <t>GIORGIO ANNA S5XKBP</t>
  </si>
  <si>
    <t>GRISANTI PAOLA S5TTB3</t>
  </si>
  <si>
    <t>GUIDETTI GIANLUCA GMBGQX</t>
  </si>
  <si>
    <t>LA SALVIA GIOVANNI INCORONATO G88F7K</t>
  </si>
  <si>
    <t>LIZZIO AGATINO  S6ZI12</t>
  </si>
  <si>
    <t>LOVINO SAVINA S5WPLI</t>
  </si>
  <si>
    <t>MALAVASI RENATA S5UD3T</t>
  </si>
  <si>
    <t>MAMELI MARIA CINZIA S5VLAW</t>
  </si>
  <si>
    <t>MARCHIOTTO GUERRINO VM4BKH</t>
  </si>
  <si>
    <t>MARUFFA BEATRICE 28X3I</t>
  </si>
  <si>
    <t>MIRANDOLA CLARA 19ADI</t>
  </si>
  <si>
    <t>MOCCIA NICOLA S1HC54</t>
  </si>
  <si>
    <t>MOCREAC GRIGORE 29VS1</t>
  </si>
  <si>
    <t>NICETTA ADRIANA VM2O03</t>
  </si>
  <si>
    <t>NICOLATO LUCIANO 044I9</t>
  </si>
  <si>
    <t>PADOVANI ROMANO 19ENP</t>
  </si>
  <si>
    <t>PENSA MARIA 06OA3</t>
  </si>
  <si>
    <t>PIAZ DONATA S1OO0I</t>
  </si>
  <si>
    <t>PICCOLBONI BRUNO VM2AAM</t>
  </si>
  <si>
    <t>PINNA GIUSEPPE 09760</t>
  </si>
  <si>
    <t>POZZANI ANDREINA 04QVL</t>
  </si>
  <si>
    <t>RONCHETTI ROBERTO S62L88</t>
  </si>
  <si>
    <t>SAMBO PAOLA S624IS</t>
  </si>
  <si>
    <t>SORIA GIULIA MARIA 3XRAB</t>
  </si>
  <si>
    <t>SORRENTINO FRANCESCO S5V4L2</t>
  </si>
  <si>
    <t>SQUICCIARINI ANDREA G7DS4T</t>
  </si>
  <si>
    <t>VACCARO GIOACCHINO  vLGJT8</t>
  </si>
  <si>
    <t>VERONESI SEVERINO GGNAL4</t>
  </si>
  <si>
    <t>VISENTINI FAUSTO VM4UGF</t>
  </si>
  <si>
    <t>VISENTINI FRANCESCA V04SR1</t>
  </si>
  <si>
    <t>Cognome Nome</t>
  </si>
  <si>
    <t>GIORNI CH-GK</t>
  </si>
  <si>
    <t>0303750856-3288505346-3472801998</t>
  </si>
  <si>
    <t>0456150733-3209447186</t>
  </si>
  <si>
    <t>3406079340-3492916695</t>
  </si>
  <si>
    <t>0458730093-3474313168</t>
  </si>
  <si>
    <t>0444831445-0444436908</t>
  </si>
  <si>
    <t>3392723781-030861260-3490527457</t>
  </si>
  <si>
    <t>045907017-3476969397</t>
  </si>
  <si>
    <t>0457100958-3392873833</t>
  </si>
  <si>
    <t>3209408380-3343043923</t>
  </si>
  <si>
    <t>3408435360-3311659946-0909432112</t>
  </si>
  <si>
    <t>044291372-3664876568</t>
  </si>
  <si>
    <t>3474441102-045941150</t>
  </si>
  <si>
    <t>3383305868-33833088216</t>
  </si>
  <si>
    <t>3475554058-3357362818-</t>
  </si>
  <si>
    <t>335464953-3358371956-3209544617</t>
  </si>
  <si>
    <t>3701202000-0457103586</t>
  </si>
  <si>
    <t>3339714550-0456401989</t>
  </si>
  <si>
    <t>3468423954-3929596765-3468423954</t>
  </si>
  <si>
    <t>347 3133210-044292728</t>
  </si>
  <si>
    <t>3487166213-3487166213</t>
  </si>
  <si>
    <t>038651638-3333406076</t>
  </si>
  <si>
    <t>0458300648-0458345810-3461243738</t>
  </si>
  <si>
    <t>3287525254-3351384928</t>
  </si>
  <si>
    <t>3207713172-3295340990</t>
  </si>
  <si>
    <t>045565932-3477962420</t>
  </si>
  <si>
    <t>3387648998-0458840315</t>
  </si>
  <si>
    <t>045562519-3452115150</t>
  </si>
  <si>
    <t>3405631404-3331214607-3405631404</t>
  </si>
  <si>
    <t>045520828-3474560752-3342527847</t>
  </si>
  <si>
    <t>3460713614-0376368308-3338642964</t>
  </si>
  <si>
    <t>3474029191-3472554992</t>
  </si>
  <si>
    <t>0809920459-3489544330-3405444276</t>
  </si>
  <si>
    <t>045521251-3384749578</t>
  </si>
  <si>
    <t>044288737-3289266263-3289266263</t>
  </si>
  <si>
    <t>2017 asportazione lesione occipitale sinistra e successiva GK cavo-2018 GK mts caudato sx-progressione malattia a distanza(encefalo)--inviata per WBRT)</t>
  </si>
  <si>
    <t>DATA GK2</t>
  </si>
  <si>
    <t xml:space="preserve">progressione malattia (encefalo) nel 2017 esegue gamma knife su altre lesioni per palliazione la RM localizzazzione mostra carcinomatosi meningea, cavo pulito; K orale e K polmone. </t>
  </si>
  <si>
    <t>cavo GK2</t>
  </si>
  <si>
    <t>SI</t>
  </si>
  <si>
    <t>CHIRPOST_GAMMA (CAVO)</t>
  </si>
  <si>
    <t xml:space="preserve">gamma knife su altre localizzazione </t>
  </si>
  <si>
    <t>SEDE</t>
  </si>
  <si>
    <t>A DISTANZA (cerebrale e body)</t>
  </si>
  <si>
    <t>progressione malattia body ed encefalo ma cavo ok</t>
  </si>
  <si>
    <t>progressione malattia a distanza. Cavo ok</t>
  </si>
  <si>
    <t>20</t>
  </si>
  <si>
    <t>su recidiva gamma knife</t>
  </si>
  <si>
    <t>045572497-3476815696-3470467478(figlia)</t>
  </si>
  <si>
    <t>RT</t>
  </si>
  <si>
    <t>3332072876-3392420399 (FIGLIO)</t>
  </si>
  <si>
    <t>GK3 il 3/07/2013</t>
  </si>
  <si>
    <t>crisi epilettiche</t>
  </si>
  <si>
    <t>progressione malattia (diffusione leptomeningea)</t>
  </si>
  <si>
    <t>recidiva dopo 8 anni</t>
  </si>
  <si>
    <t>progressione malattia (encefalo)+aneurisma addominale</t>
  </si>
  <si>
    <t>21/12/2011 radioterapia per progressione</t>
  </si>
  <si>
    <t>17</t>
  </si>
  <si>
    <t>psichiatrica: vissuti autolesivi e disforia e tentati suicidi (2019 e 2021) Progressione malattia cutanea</t>
  </si>
  <si>
    <t>045951471</t>
  </si>
  <si>
    <t>0456175012</t>
  </si>
  <si>
    <t xml:space="preserve">17 </t>
  </si>
  <si>
    <t>cellulite braccio, progressione malattia</t>
  </si>
  <si>
    <t>TADDEI AMELIA DANIELA GMECSF</t>
  </si>
  <si>
    <t>stabiilità di malattia</t>
  </si>
  <si>
    <t>alla data GK recidiva locoregionale</t>
  </si>
  <si>
    <t>2013 asportazione lesione occipitale sn poi gk cavo e lesione temporale sn; 2015 gk sul cavo chirurgico; Dicembre 2018 asportazione di recidiva metastasi occipitale sinistra</t>
  </si>
  <si>
    <t>K mammella 2014; 2015 mts cerebellare (intervento e gamma knife; nel 2020 altre mts; Recidiva nel 2022 e gamma knife</t>
  </si>
  <si>
    <t>radionecrosi non chirurgica, lesioni D4 e S1</t>
  </si>
  <si>
    <t>cavo Gy 50%</t>
  </si>
  <si>
    <t>16</t>
  </si>
  <si>
    <t>15</t>
  </si>
  <si>
    <t>18</t>
  </si>
  <si>
    <t>22</t>
  </si>
  <si>
    <t>19</t>
  </si>
  <si>
    <t>perso followup</t>
  </si>
  <si>
    <t>F</t>
  </si>
  <si>
    <t>M</t>
  </si>
  <si>
    <t>Sesso</t>
  </si>
  <si>
    <t>eta'</t>
  </si>
  <si>
    <t>sesso</t>
  </si>
  <si>
    <t>T</t>
  </si>
  <si>
    <t>primitivo</t>
  </si>
  <si>
    <t>mammella</t>
  </si>
  <si>
    <t>melanoma</t>
  </si>
  <si>
    <t>ovaio</t>
  </si>
  <si>
    <t>polmone</t>
  </si>
  <si>
    <t>rene</t>
  </si>
  <si>
    <t>Tubo dig</t>
  </si>
  <si>
    <t>altro</t>
  </si>
  <si>
    <t>sede</t>
  </si>
  <si>
    <t>cerebellare</t>
  </si>
  <si>
    <t>frontale</t>
  </si>
  <si>
    <t>occipitale</t>
  </si>
  <si>
    <t>parietale</t>
  </si>
  <si>
    <t>temporale</t>
  </si>
  <si>
    <t>dose media</t>
  </si>
  <si>
    <t>Time CH_GK</t>
  </si>
  <si>
    <t>ltp</t>
  </si>
  <si>
    <t>media</t>
  </si>
  <si>
    <t>&lt;=30</t>
  </si>
  <si>
    <t>&gt;30</t>
  </si>
  <si>
    <t>no ltp</t>
  </si>
  <si>
    <t>min</t>
  </si>
  <si>
    <t>max</t>
  </si>
  <si>
    <t>49</t>
  </si>
  <si>
    <t>ODINELLI STEFANIA</t>
  </si>
  <si>
    <t>età media</t>
  </si>
  <si>
    <t>sopravvivenza a12mesi</t>
  </si>
  <si>
    <t>second gamma knife</t>
  </si>
  <si>
    <t>second surgery</t>
  </si>
  <si>
    <t>10 72%</t>
  </si>
  <si>
    <t>entro 2 anni</t>
  </si>
  <si>
    <t>14</t>
  </si>
  <si>
    <t>21</t>
  </si>
  <si>
    <t>progressione malattia (encefalo) altre metastasi sottoposte a gamma</t>
  </si>
  <si>
    <t>ROFFIA ROSALINDA 2AFRM</t>
  </si>
  <si>
    <t xml:space="preserve">tot </t>
  </si>
  <si>
    <t>dopo 2 anni</t>
  </si>
  <si>
    <t>2 17,5%</t>
  </si>
  <si>
    <t>28 57%</t>
  </si>
  <si>
    <t>14 50%</t>
  </si>
  <si>
    <t>50 80%</t>
  </si>
  <si>
    <t>controllo locale ad un anno per tutti i pazienti</t>
  </si>
  <si>
    <t>7 14%</t>
  </si>
  <si>
    <t xml:space="preserve">2015 Asportazione lesione fronto-temporale destra; 2016 asportazione recidiva progressione malattia temporale dx e GK; 2019 trattamento metastasi RETROTRIGONALE DESTRA; 2020 indicazione asportazione lesione retrotrigonale dx (EI radionecrosi) follow up stabile </t>
  </si>
  <si>
    <t>sopravvivenza globale 1 anno</t>
  </si>
  <si>
    <t>34 53%</t>
  </si>
  <si>
    <t>2 Local tumor progr recurrent (anni)</t>
  </si>
  <si>
    <t>LATO</t>
  </si>
  <si>
    <t>sx</t>
  </si>
  <si>
    <t>dx</t>
  </si>
  <si>
    <t>cavo GK2 RT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</si>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</sst>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/mm/yyyy"/>
    <numFmt numFmtId="165" formatCode="_-* #,##0\ _€_-;\-* #,##0\ _€_-;_-* &quot;-&quot;\ _€_-;_-@_-"/>
    <numFmt numFmtId="166" formatCode="d/m/yyyy;@"/>
    <numFmt numFmtId="167" formatCode="0;[Red]0"/>
  </numFmts>
  <fonts count="5" x14ac:knownFonts="1">
    <font>
      <sz val="12"/>
      <name val="Calibri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sz val="12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66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16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" fontId="3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167" fontId="1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 vertical="top"/>
    </xf>
    <xf numFmtId="165" fontId="1" fillId="0" borderId="0" xfId="0" applyNumberFormat="1" applyFont="1" applyAlignment="1">
      <alignment horizontal="right" vertical="top"/>
    </xf>
    <xf numFmtId="165" fontId="3" fillId="0" borderId="0" xfId="0" applyNumberFormat="1" applyFont="1" applyAlignment="1">
      <alignment horizontal="right" vertical="top"/>
    </xf>
    <xf numFmtId="10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www.wps.cn/officeDocument/2020/cellImage" Target="NUL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24"/>
  <sheetViews>
    <sheetView tabSelected="1" zoomScale="96" zoomScaleNormal="96" workbookViewId="0">
      <pane xSplit="1" topLeftCell="O1" activePane="topRight" state="frozen"/>
      <selection pane="topRight" activeCell="V1" sqref="V1"/>
    </sheetView>
  </sheetViews>
  <sheetFormatPr baseColWidth="10" defaultColWidth="10.83203125" defaultRowHeight="16" x14ac:dyDescent="0.2"/>
  <cols>
    <col min="1" max="1" width="40" style="1" bestFit="1" customWidth="1"/>
    <col min="2" max="2" width="16.83203125" style="2" bestFit="1" customWidth="1"/>
    <col min="3" max="3" width="11.33203125" style="2" customWidth="1"/>
    <col min="4" max="4" width="9.6640625" style="2" bestFit="1" customWidth="1"/>
    <col min="5" max="5" width="39.33203125" style="3" bestFit="1" customWidth="1"/>
    <col min="6" max="6" width="24.1640625" style="3" bestFit="1" customWidth="1"/>
    <col min="7" max="7" width="22.1640625" style="3" bestFit="1" customWidth="1"/>
    <col min="8" max="8" width="22.5" style="2" bestFit="1" customWidth="1"/>
    <col min="9" max="9" width="11.33203125" style="2" bestFit="1" customWidth="1"/>
    <col min="10" max="10" width="10.83203125" style="2" bestFit="1" customWidth="1"/>
    <col min="11" max="11" width="11" style="2" bestFit="1" customWidth="1"/>
    <col min="12" max="12" width="11.5" style="2" bestFit="1" customWidth="1"/>
    <col min="13" max="13" width="17.1640625" style="13" bestFit="1" customWidth="1"/>
    <col min="14" max="14" width="27.83203125" style="2" bestFit="1" customWidth="1"/>
    <col min="15" max="15" width="12.5" style="2" bestFit="1" customWidth="1"/>
    <col min="16" max="16" width="14.1640625" style="13" bestFit="1" customWidth="1"/>
    <col min="17" max="17" width="17" style="13" bestFit="1" customWidth="1"/>
    <col min="18" max="18" width="18.6640625" style="4" bestFit="1" customWidth="1"/>
    <col min="19" max="19" width="18.6640625" style="2" bestFit="1" customWidth="1"/>
    <col min="20" max="20" width="9.33203125" style="19" bestFit="1" customWidth="1"/>
    <col min="21" max="21" width="8.83203125" style="17" bestFit="1" customWidth="1"/>
    <col min="22" max="22" width="34" style="27" bestFit="1" customWidth="1"/>
    <col min="23" max="23" width="33.33203125" style="3" bestFit="1" customWidth="1"/>
    <col min="24" max="24" width="13.5" style="3" bestFit="1" customWidth="1"/>
    <col min="25" max="25" width="37.5" style="3" bestFit="1" customWidth="1"/>
    <col min="26" max="26" width="108.1640625" style="24" bestFit="1" customWidth="1"/>
    <col min="27" max="27" width="10.83203125" style="3" bestFit="1" customWidth="1"/>
    <col min="28" max="28" width="21.83203125" style="3" customWidth="1"/>
    <col min="29" max="16384" width="10.83203125" style="3"/>
  </cols>
  <sheetData>
    <row r="1" spans="1:26" ht="17" x14ac:dyDescent="0.2">
      <c r="A1" s="1" t="s">
        <v>146</v>
      </c>
      <c r="B1" s="2" t="s">
        <v>0</v>
      </c>
      <c r="C1" s="2" t="s">
        <v>225</v>
      </c>
      <c r="D1" s="2" t="s">
        <v>226</v>
      </c>
      <c r="E1" s="3" t="s">
        <v>5</v>
      </c>
      <c r="F1" s="3" t="s">
        <v>1</v>
      </c>
      <c r="G1" s="3" t="s">
        <v>77</v>
      </c>
      <c r="H1" s="2" t="s">
        <v>78</v>
      </c>
      <c r="J1" s="2" t="s">
        <v>189</v>
      </c>
      <c r="K1" s="2" t="s">
        <v>276</v>
      </c>
      <c r="L1" s="8" t="s">
        <v>79</v>
      </c>
      <c r="M1" s="13" t="s">
        <v>216</v>
      </c>
      <c r="N1" s="8" t="s">
        <v>187</v>
      </c>
      <c r="O1" s="8" t="s">
        <v>183</v>
      </c>
      <c r="P1" s="13" t="s">
        <v>185</v>
      </c>
      <c r="Q1" s="13" t="s">
        <v>279</v>
      </c>
      <c r="R1" s="4" t="s">
        <v>147</v>
      </c>
      <c r="S1" s="2" t="s">
        <v>4</v>
      </c>
      <c r="T1" s="19" t="s">
        <v>86</v>
      </c>
      <c r="U1" s="17" t="s">
        <v>85</v>
      </c>
      <c r="V1" s="27" t="s">
        <v>2</v>
      </c>
      <c r="W1" s="3" t="s">
        <v>190</v>
      </c>
      <c r="X1" s="3" t="s">
        <v>3</v>
      </c>
      <c r="Y1" s="3" t="s">
        <v>275</v>
      </c>
      <c r="Z1" s="24" t="s">
        <v>80</v>
      </c>
    </row>
    <row r="2" spans="1:26" x14ac:dyDescent="0.2">
      <c r="A2" s="1" t="s">
        <v>127</v>
      </c>
      <c r="B2" s="2" t="s">
        <v>58</v>
      </c>
      <c r="C2" s="2" t="s">
        <v>224</v>
      </c>
      <c r="D2" s="4">
        <f>(L2-B2)/365</f>
        <v>65.947945205479456</v>
      </c>
      <c r="E2" s="3" t="s">
        <v>20</v>
      </c>
      <c r="F2" s="3" t="s">
        <v>10</v>
      </c>
      <c r="G2" s="3" t="s">
        <v>8</v>
      </c>
      <c r="H2" s="2">
        <v>40526</v>
      </c>
      <c r="J2" s="2" t="s">
        <v>239</v>
      </c>
      <c r="K2" s="2" t="s">
        <v>277</v>
      </c>
      <c r="L2" s="2">
        <v>40533</v>
      </c>
      <c r="M2" s="13" t="s">
        <v>193</v>
      </c>
      <c r="R2" s="4">
        <f t="shared" ref="R2:R31" si="0">L2-H2</f>
        <v>7</v>
      </c>
      <c r="S2" s="2">
        <v>40754</v>
      </c>
      <c r="T2" s="20">
        <f t="shared" ref="T2:T31" si="1">(S2-L2)/30</f>
        <v>7.3666666666666663</v>
      </c>
      <c r="U2" s="18">
        <f t="shared" ref="U2:U31" si="2">T2/12</f>
        <v>0.61388888888888882</v>
      </c>
      <c r="V2" s="27" t="s">
        <v>280</v>
      </c>
      <c r="W2" s="3" t="s">
        <v>186</v>
      </c>
      <c r="X2" s="3" t="s">
        <v>6</v>
      </c>
      <c r="Z2" s="3"/>
    </row>
    <row r="3" spans="1:26" x14ac:dyDescent="0.2">
      <c r="A3" s="1" t="s">
        <v>107</v>
      </c>
      <c r="B3" s="2" t="s">
        <v>39</v>
      </c>
      <c r="C3" s="2" t="s">
        <v>224</v>
      </c>
      <c r="D3" s="4">
        <f>(L3-B3)/365</f>
        <v>66.134246575342459</v>
      </c>
      <c r="E3" s="3" t="s">
        <v>161</v>
      </c>
      <c r="F3" s="3" t="s">
        <v>14</v>
      </c>
      <c r="G3" s="3" t="s">
        <v>8</v>
      </c>
      <c r="H3" s="2">
        <v>43158</v>
      </c>
      <c r="J3" s="2" t="s">
        <v>240</v>
      </c>
      <c r="K3" s="2" t="s">
        <v>277</v>
      </c>
      <c r="L3" s="2">
        <v>43171</v>
      </c>
      <c r="M3" s="13" t="s">
        <v>217</v>
      </c>
      <c r="R3" s="4">
        <f t="shared" si="0"/>
        <v>13</v>
      </c>
      <c r="S3" s="2">
        <v>43298</v>
      </c>
      <c r="T3" s="20">
        <f t="shared" si="1"/>
        <v>4.2333333333333334</v>
      </c>
      <c r="U3" s="18">
        <f t="shared" si="2"/>
        <v>0.3527777777777778</v>
      </c>
      <c r="V3" s="27" t="s">
        <v>280</v>
      </c>
      <c r="W3" s="3" t="s">
        <v>186</v>
      </c>
      <c r="X3" s="3" t="s">
        <v>6</v>
      </c>
      <c r="Z3" s="3" t="s">
        <v>200</v>
      </c>
    </row>
    <row r="4" spans="1:26" ht="34" x14ac:dyDescent="0.2">
      <c r="A4" s="1" t="s">
        <v>88</v>
      </c>
      <c r="B4" s="2" t="s">
        <v>23</v>
      </c>
      <c r="C4" s="2" t="s">
        <v>224</v>
      </c>
      <c r="D4" s="15">
        <v>52</v>
      </c>
      <c r="E4" s="3">
        <v>3484129659</v>
      </c>
      <c r="F4" s="3" t="s">
        <v>10</v>
      </c>
      <c r="G4" s="3" t="s">
        <v>8</v>
      </c>
      <c r="H4" s="2">
        <v>41323</v>
      </c>
      <c r="J4" s="2" t="s">
        <v>240</v>
      </c>
      <c r="K4" s="2" t="s">
        <v>277</v>
      </c>
      <c r="L4" s="2">
        <v>41340</v>
      </c>
      <c r="M4" s="13" t="s">
        <v>218</v>
      </c>
      <c r="N4" s="2">
        <v>43445</v>
      </c>
      <c r="O4" s="2">
        <v>42248</v>
      </c>
      <c r="P4" s="13" t="s">
        <v>204</v>
      </c>
      <c r="R4" s="4">
        <f t="shared" si="0"/>
        <v>17</v>
      </c>
      <c r="S4" s="7">
        <v>43445</v>
      </c>
      <c r="T4" s="20">
        <f t="shared" si="1"/>
        <v>70.166666666666671</v>
      </c>
      <c r="U4" s="18">
        <f t="shared" si="2"/>
        <v>5.8472222222222223</v>
      </c>
      <c r="V4" s="27" t="s">
        <v>186</v>
      </c>
      <c r="W4" s="3" t="s">
        <v>186</v>
      </c>
      <c r="X4" s="3" t="s">
        <v>9</v>
      </c>
      <c r="Y4" s="3">
        <v>3</v>
      </c>
      <c r="Z4" s="24" t="s">
        <v>213</v>
      </c>
    </row>
    <row r="5" spans="1:26" s="11" customFormat="1" ht="17" x14ac:dyDescent="0.2">
      <c r="A5" s="1" t="s">
        <v>120</v>
      </c>
      <c r="B5" s="2" t="s">
        <v>52</v>
      </c>
      <c r="C5" s="2" t="s">
        <v>224</v>
      </c>
      <c r="D5" s="4">
        <f>(L5-B5)/365</f>
        <v>74.720547945205482</v>
      </c>
      <c r="E5" s="3">
        <v>3485628535</v>
      </c>
      <c r="F5" s="3" t="s">
        <v>10</v>
      </c>
      <c r="G5" s="3" t="s">
        <v>8</v>
      </c>
      <c r="H5" s="2">
        <v>43210</v>
      </c>
      <c r="I5" s="2"/>
      <c r="J5" s="2" t="s">
        <v>239</v>
      </c>
      <c r="K5" s="2" t="s">
        <v>278</v>
      </c>
      <c r="L5" s="2">
        <v>43349</v>
      </c>
      <c r="M5" s="13" t="s">
        <v>204</v>
      </c>
      <c r="N5" s="2"/>
      <c r="O5" s="2"/>
      <c r="P5" s="13"/>
      <c r="Q5" s="13"/>
      <c r="R5" s="4">
        <f t="shared" si="0"/>
        <v>139</v>
      </c>
      <c r="S5" s="2">
        <v>43973</v>
      </c>
      <c r="T5" s="20">
        <f t="shared" si="1"/>
        <v>20.8</v>
      </c>
      <c r="U5" s="18">
        <f t="shared" si="2"/>
        <v>1.7333333333333334</v>
      </c>
      <c r="V5" s="27" t="s">
        <v>186</v>
      </c>
      <c r="W5" s="3" t="s">
        <v>186</v>
      </c>
      <c r="X5" s="3" t="s">
        <v>6</v>
      </c>
      <c r="Y5" s="3"/>
      <c r="Z5" s="25" t="s">
        <v>84</v>
      </c>
    </row>
    <row r="6" spans="1:26" ht="17" x14ac:dyDescent="0.2">
      <c r="A6" s="1" t="s">
        <v>134</v>
      </c>
      <c r="B6" s="2" t="s">
        <v>64</v>
      </c>
      <c r="C6" s="2" t="s">
        <v>224</v>
      </c>
      <c r="D6" s="4">
        <f>(L6-B6)/365</f>
        <v>77.142465753424659</v>
      </c>
      <c r="E6" s="3" t="s">
        <v>175</v>
      </c>
      <c r="F6" s="3" t="s">
        <v>14</v>
      </c>
      <c r="G6" s="3" t="s">
        <v>8</v>
      </c>
      <c r="H6" s="2">
        <v>42228</v>
      </c>
      <c r="J6" s="2" t="s">
        <v>239</v>
      </c>
      <c r="K6" s="2" t="s">
        <v>277</v>
      </c>
      <c r="L6" s="2">
        <v>42247</v>
      </c>
      <c r="M6" s="13" t="s">
        <v>217</v>
      </c>
      <c r="R6" s="4">
        <f t="shared" si="0"/>
        <v>19</v>
      </c>
      <c r="S6" s="2">
        <v>44068.136805555558</v>
      </c>
      <c r="T6" s="20">
        <f t="shared" si="1"/>
        <v>60.704560185185258</v>
      </c>
      <c r="U6" s="18">
        <f t="shared" si="2"/>
        <v>5.0587133487654379</v>
      </c>
      <c r="V6" s="27" t="s">
        <v>186</v>
      </c>
      <c r="W6" s="3" t="s">
        <v>186</v>
      </c>
      <c r="X6" s="3" t="s">
        <v>6</v>
      </c>
      <c r="Z6" s="24" t="s">
        <v>209</v>
      </c>
    </row>
    <row r="7" spans="1:26" ht="17" x14ac:dyDescent="0.2">
      <c r="A7" s="1" t="s">
        <v>94</v>
      </c>
      <c r="B7" s="2">
        <v>17437</v>
      </c>
      <c r="C7" s="2" t="s">
        <v>223</v>
      </c>
      <c r="D7" s="4">
        <f>(L7-B7)/365</f>
        <v>65.808219178082197</v>
      </c>
      <c r="E7" s="3">
        <v>3470481513</v>
      </c>
      <c r="F7" s="3" t="s">
        <v>7</v>
      </c>
      <c r="G7" s="3" t="s">
        <v>8</v>
      </c>
      <c r="H7" s="2">
        <v>41436</v>
      </c>
      <c r="J7" s="2" t="s">
        <v>241</v>
      </c>
      <c r="K7" s="2" t="s">
        <v>277</v>
      </c>
      <c r="L7" s="2">
        <v>41457</v>
      </c>
      <c r="M7" s="13" t="s">
        <v>260</v>
      </c>
      <c r="R7" s="4">
        <f t="shared" si="0"/>
        <v>21</v>
      </c>
      <c r="S7" s="2">
        <v>41948</v>
      </c>
      <c r="T7" s="20">
        <f t="shared" si="1"/>
        <v>16.366666666666667</v>
      </c>
      <c r="U7" s="18">
        <f t="shared" si="2"/>
        <v>1.3638888888888889</v>
      </c>
      <c r="V7" s="27" t="s">
        <v>280</v>
      </c>
      <c r="W7" s="3" t="s">
        <v>186</v>
      </c>
      <c r="X7" s="3" t="s">
        <v>6</v>
      </c>
      <c r="Z7" s="24" t="s">
        <v>82</v>
      </c>
    </row>
    <row r="8" spans="1:26" ht="17" x14ac:dyDescent="0.2">
      <c r="A8" s="1" t="s">
        <v>129</v>
      </c>
      <c r="B8" s="2" t="s">
        <v>59</v>
      </c>
      <c r="C8" s="2" t="s">
        <v>223</v>
      </c>
      <c r="D8" s="4">
        <f>(L8-B8)/365</f>
        <v>63.271232876712325</v>
      </c>
      <c r="E8" s="13" t="s">
        <v>207</v>
      </c>
      <c r="F8" s="3" t="s">
        <v>7</v>
      </c>
      <c r="G8" s="3" t="s">
        <v>8</v>
      </c>
      <c r="H8" s="2">
        <v>41807</v>
      </c>
      <c r="J8" s="2" t="s">
        <v>242</v>
      </c>
      <c r="K8" s="2" t="s">
        <v>278</v>
      </c>
      <c r="L8" s="2">
        <v>41828</v>
      </c>
      <c r="M8" s="13" t="s">
        <v>193</v>
      </c>
      <c r="R8" s="4">
        <f t="shared" si="0"/>
        <v>21</v>
      </c>
      <c r="S8" s="2">
        <v>42240</v>
      </c>
      <c r="T8" s="20">
        <f t="shared" si="1"/>
        <v>13.733333333333333</v>
      </c>
      <c r="U8" s="18">
        <f t="shared" si="2"/>
        <v>1.1444444444444444</v>
      </c>
      <c r="V8" s="27" t="s">
        <v>280</v>
      </c>
      <c r="W8" s="3" t="s">
        <v>186</v>
      </c>
      <c r="X8" s="6" t="s">
        <v>6</v>
      </c>
      <c r="Y8" s="6"/>
      <c r="Z8" s="25" t="s">
        <v>82</v>
      </c>
    </row>
    <row r="9" spans="1:26" x14ac:dyDescent="0.2">
      <c r="A9" s="1" t="s">
        <v>253</v>
      </c>
      <c r="B9" s="2">
        <v>24620</v>
      </c>
      <c r="C9" s="2" t="s">
        <v>223</v>
      </c>
      <c r="D9" s="13">
        <v>56</v>
      </c>
      <c r="F9" s="3" t="s">
        <v>7</v>
      </c>
      <c r="G9" s="3" t="s">
        <v>8</v>
      </c>
      <c r="H9" s="2">
        <v>45033</v>
      </c>
      <c r="J9" s="2" t="s">
        <v>241</v>
      </c>
      <c r="K9" s="2" t="s">
        <v>277</v>
      </c>
      <c r="L9" s="2">
        <v>45057</v>
      </c>
      <c r="M9" s="13" t="s">
        <v>219</v>
      </c>
      <c r="R9" s="4">
        <f t="shared" si="0"/>
        <v>24</v>
      </c>
      <c r="S9" s="2">
        <v>45425</v>
      </c>
      <c r="T9" s="20">
        <f t="shared" si="1"/>
        <v>12.266666666666667</v>
      </c>
      <c r="U9" s="18">
        <f t="shared" si="2"/>
        <v>1.0222222222222224</v>
      </c>
      <c r="V9" s="27" t="s">
        <v>280</v>
      </c>
      <c r="W9" s="3" t="s">
        <v>280</v>
      </c>
      <c r="X9" s="3" t="s">
        <v>9</v>
      </c>
      <c r="Z9" s="3"/>
    </row>
    <row r="10" spans="1:26" x14ac:dyDescent="0.2">
      <c r="A10" s="1" t="s">
        <v>100</v>
      </c>
      <c r="B10" s="2" t="s">
        <v>32</v>
      </c>
      <c r="C10" s="2" t="s">
        <v>223</v>
      </c>
      <c r="D10" s="4">
        <f t="shared" ref="D10:D27" si="3">(L10-B10)/365</f>
        <v>53.887671232876713</v>
      </c>
      <c r="E10" s="3" t="s">
        <v>15</v>
      </c>
      <c r="F10" s="3" t="s">
        <v>7</v>
      </c>
      <c r="G10" s="3" t="s">
        <v>8</v>
      </c>
      <c r="H10" s="2">
        <v>41010</v>
      </c>
      <c r="J10" s="2" t="s">
        <v>239</v>
      </c>
      <c r="K10" s="2" t="s">
        <v>278</v>
      </c>
      <c r="L10" s="2">
        <v>41037</v>
      </c>
      <c r="M10" s="13" t="s">
        <v>217</v>
      </c>
      <c r="R10" s="4">
        <f t="shared" si="0"/>
        <v>27</v>
      </c>
      <c r="S10" s="2">
        <v>41606</v>
      </c>
      <c r="T10" s="20">
        <f t="shared" si="1"/>
        <v>18.966666666666665</v>
      </c>
      <c r="U10" s="18">
        <f t="shared" si="2"/>
        <v>1.5805555555555555</v>
      </c>
      <c r="V10" s="27" t="s">
        <v>280</v>
      </c>
      <c r="W10" s="3" t="s">
        <v>186</v>
      </c>
      <c r="X10" s="3" t="s">
        <v>6</v>
      </c>
    </row>
    <row r="11" spans="1:26" ht="17" x14ac:dyDescent="0.2">
      <c r="A11" s="1" t="s">
        <v>140</v>
      </c>
      <c r="B11" s="2" t="s">
        <v>70</v>
      </c>
      <c r="C11" s="2" t="s">
        <v>224</v>
      </c>
      <c r="D11" s="4">
        <f t="shared" si="3"/>
        <v>60.375342465753427</v>
      </c>
      <c r="E11" s="3">
        <v>3475776816</v>
      </c>
      <c r="F11" s="3" t="s">
        <v>11</v>
      </c>
      <c r="G11" s="3" t="s">
        <v>8</v>
      </c>
      <c r="H11" s="2">
        <v>41557</v>
      </c>
      <c r="J11" s="2" t="s">
        <v>239</v>
      </c>
      <c r="K11" s="2" t="s">
        <v>278</v>
      </c>
      <c r="L11" s="2">
        <v>41584</v>
      </c>
      <c r="M11" s="13" t="s">
        <v>218</v>
      </c>
      <c r="R11" s="4">
        <f t="shared" si="0"/>
        <v>27</v>
      </c>
      <c r="S11" s="2">
        <v>42009</v>
      </c>
      <c r="T11" s="20">
        <f t="shared" si="1"/>
        <v>14.166666666666666</v>
      </c>
      <c r="U11" s="18">
        <f t="shared" si="2"/>
        <v>1.1805555555555556</v>
      </c>
      <c r="V11" s="27" t="s">
        <v>280</v>
      </c>
      <c r="W11" s="3" t="s">
        <v>186</v>
      </c>
      <c r="X11" s="3" t="s">
        <v>6</v>
      </c>
      <c r="Z11" s="25" t="s">
        <v>82</v>
      </c>
    </row>
    <row r="12" spans="1:26" x14ac:dyDescent="0.2">
      <c r="A12" s="1" t="s">
        <v>113</v>
      </c>
      <c r="B12" s="2" t="s">
        <v>46</v>
      </c>
      <c r="C12" s="2" t="s">
        <v>223</v>
      </c>
      <c r="D12" s="4">
        <f t="shared" si="3"/>
        <v>56.208219178082189</v>
      </c>
      <c r="E12" s="3" t="s">
        <v>166</v>
      </c>
      <c r="F12" s="3" t="s">
        <v>14</v>
      </c>
      <c r="G12" s="3" t="s">
        <v>8</v>
      </c>
      <c r="H12" s="2">
        <v>41715</v>
      </c>
      <c r="J12" s="2" t="s">
        <v>238</v>
      </c>
      <c r="K12" s="2" t="s">
        <v>278</v>
      </c>
      <c r="L12" s="2">
        <v>41743</v>
      </c>
      <c r="M12" s="13" t="s">
        <v>204</v>
      </c>
      <c r="R12" s="4">
        <f t="shared" si="0"/>
        <v>28</v>
      </c>
      <c r="S12" s="2">
        <v>41826</v>
      </c>
      <c r="T12" s="20">
        <f t="shared" si="1"/>
        <v>2.7666666666666666</v>
      </c>
      <c r="U12" s="18">
        <f t="shared" si="2"/>
        <v>0.23055555555555554</v>
      </c>
      <c r="V12" s="27" t="s">
        <v>280</v>
      </c>
      <c r="W12" s="3" t="s">
        <v>186</v>
      </c>
      <c r="X12" s="3" t="s">
        <v>6</v>
      </c>
      <c r="Z12" s="3"/>
    </row>
    <row r="13" spans="1:26" ht="17" x14ac:dyDescent="0.2">
      <c r="A13" s="1" t="s">
        <v>210</v>
      </c>
      <c r="B13" s="2" t="s">
        <v>72</v>
      </c>
      <c r="C13" s="2" t="s">
        <v>223</v>
      </c>
      <c r="D13" s="4">
        <f t="shared" si="3"/>
        <v>57.471232876712328</v>
      </c>
      <c r="E13" s="3">
        <v>3355292345</v>
      </c>
      <c r="F13" s="3" t="s">
        <v>7</v>
      </c>
      <c r="G13" s="3" t="s">
        <v>8</v>
      </c>
      <c r="H13" s="2">
        <v>41498</v>
      </c>
      <c r="J13" s="2" t="s">
        <v>241</v>
      </c>
      <c r="K13" s="2" t="s">
        <v>278</v>
      </c>
      <c r="L13" s="2">
        <v>41526</v>
      </c>
      <c r="M13" s="13" t="s">
        <v>218</v>
      </c>
      <c r="N13" s="2">
        <v>41817</v>
      </c>
      <c r="O13" s="2">
        <v>41886</v>
      </c>
      <c r="P13" s="13" t="s">
        <v>218</v>
      </c>
      <c r="R13" s="4">
        <f t="shared" si="0"/>
        <v>28</v>
      </c>
      <c r="S13" s="2">
        <v>42251</v>
      </c>
      <c r="T13" s="20">
        <f t="shared" si="1"/>
        <v>24.166666666666668</v>
      </c>
      <c r="U13" s="18">
        <f t="shared" si="2"/>
        <v>2.0138888888888888</v>
      </c>
      <c r="V13" s="27" t="s">
        <v>186</v>
      </c>
      <c r="W13" s="3" t="s">
        <v>186</v>
      </c>
      <c r="X13" s="6" t="s">
        <v>6</v>
      </c>
      <c r="Y13" s="6">
        <v>1</v>
      </c>
      <c r="Z13" s="24" t="s">
        <v>84</v>
      </c>
    </row>
    <row r="14" spans="1:26" x14ac:dyDescent="0.2">
      <c r="A14" s="1" t="s">
        <v>131</v>
      </c>
      <c r="B14" s="2" t="s">
        <v>61</v>
      </c>
      <c r="C14" s="2" t="s">
        <v>224</v>
      </c>
      <c r="D14" s="4">
        <f t="shared" si="3"/>
        <v>74.402739726027391</v>
      </c>
      <c r="E14" s="3" t="s">
        <v>173</v>
      </c>
      <c r="F14" s="3" t="s">
        <v>10</v>
      </c>
      <c r="G14" s="3" t="s">
        <v>8</v>
      </c>
      <c r="H14" s="2">
        <v>42040</v>
      </c>
      <c r="J14" s="2" t="s">
        <v>238</v>
      </c>
      <c r="K14" s="2" t="s">
        <v>277</v>
      </c>
      <c r="L14" s="2">
        <v>42069</v>
      </c>
      <c r="M14" s="13" t="s">
        <v>219</v>
      </c>
      <c r="R14" s="4">
        <f t="shared" si="0"/>
        <v>29</v>
      </c>
      <c r="S14" s="2">
        <v>42125</v>
      </c>
      <c r="T14" s="20">
        <f t="shared" si="1"/>
        <v>1.8666666666666667</v>
      </c>
      <c r="U14" s="18">
        <f t="shared" si="2"/>
        <v>0.15555555555555556</v>
      </c>
      <c r="V14" s="27" t="s">
        <v>280</v>
      </c>
      <c r="W14" s="3" t="s">
        <v>186</v>
      </c>
      <c r="X14" s="6" t="s">
        <v>6</v>
      </c>
      <c r="Y14" s="6"/>
      <c r="Z14" s="6" t="s">
        <v>83</v>
      </c>
    </row>
    <row r="15" spans="1:26" ht="17" x14ac:dyDescent="0.2">
      <c r="A15" s="1" t="s">
        <v>130</v>
      </c>
      <c r="B15" s="2" t="s">
        <v>60</v>
      </c>
      <c r="C15" s="2" t="s">
        <v>224</v>
      </c>
      <c r="D15" s="4">
        <f t="shared" si="3"/>
        <v>74.69041095890411</v>
      </c>
      <c r="E15" s="3" t="s">
        <v>172</v>
      </c>
      <c r="F15" s="3" t="s">
        <v>10</v>
      </c>
      <c r="G15" s="3" t="s">
        <v>8</v>
      </c>
      <c r="H15" s="2">
        <v>42976</v>
      </c>
      <c r="J15" s="2" t="s">
        <v>238</v>
      </c>
      <c r="K15" s="2" t="s">
        <v>277</v>
      </c>
      <c r="L15" s="2">
        <v>43006</v>
      </c>
      <c r="M15" s="13" t="s">
        <v>208</v>
      </c>
      <c r="O15" s="2">
        <v>43108</v>
      </c>
      <c r="R15" s="4">
        <f t="shared" si="0"/>
        <v>30</v>
      </c>
      <c r="S15" s="2">
        <v>43678</v>
      </c>
      <c r="T15" s="20">
        <f t="shared" si="1"/>
        <v>22.4</v>
      </c>
      <c r="U15" s="18">
        <f t="shared" si="2"/>
        <v>1.8666666666666665</v>
      </c>
      <c r="V15" s="27" t="s">
        <v>186</v>
      </c>
      <c r="W15" s="3" t="s">
        <v>186</v>
      </c>
      <c r="X15" s="6" t="s">
        <v>6</v>
      </c>
      <c r="Y15" s="6"/>
      <c r="Z15" s="25" t="s">
        <v>82</v>
      </c>
    </row>
    <row r="16" spans="1:26" x14ac:dyDescent="0.2">
      <c r="A16" s="1" t="s">
        <v>141</v>
      </c>
      <c r="B16" s="2" t="s">
        <v>71</v>
      </c>
      <c r="C16" s="2" t="s">
        <v>224</v>
      </c>
      <c r="D16" s="4">
        <f t="shared" si="3"/>
        <v>75.342465753424662</v>
      </c>
      <c r="E16" s="3" t="s">
        <v>179</v>
      </c>
      <c r="F16" s="3" t="s">
        <v>10</v>
      </c>
      <c r="G16" s="3" t="s">
        <v>8</v>
      </c>
      <c r="H16" s="2">
        <v>39841</v>
      </c>
      <c r="J16" s="2" t="s">
        <v>239</v>
      </c>
      <c r="K16" s="2" t="s">
        <v>278</v>
      </c>
      <c r="L16" s="2">
        <v>39871</v>
      </c>
      <c r="M16" s="13" t="s">
        <v>261</v>
      </c>
      <c r="R16" s="4">
        <f t="shared" si="0"/>
        <v>30</v>
      </c>
      <c r="S16" s="2">
        <v>40466</v>
      </c>
      <c r="T16" s="20">
        <f t="shared" si="1"/>
        <v>19.833333333333332</v>
      </c>
      <c r="U16" s="18">
        <f t="shared" si="2"/>
        <v>1.6527777777777777</v>
      </c>
      <c r="V16" s="27" t="s">
        <v>280</v>
      </c>
      <c r="W16" s="3" t="s">
        <v>186</v>
      </c>
      <c r="X16" s="3" t="s">
        <v>6</v>
      </c>
    </row>
    <row r="17" spans="1:26" x14ac:dyDescent="0.2">
      <c r="A17" s="1" t="s">
        <v>111</v>
      </c>
      <c r="B17" s="2" t="s">
        <v>44</v>
      </c>
      <c r="C17" s="2" t="s">
        <v>224</v>
      </c>
      <c r="D17" s="4">
        <f t="shared" si="3"/>
        <v>56.947945205479449</v>
      </c>
      <c r="E17" s="3" t="s">
        <v>19</v>
      </c>
      <c r="F17" s="3" t="s">
        <v>10</v>
      </c>
      <c r="G17" s="3" t="s">
        <v>8</v>
      </c>
      <c r="H17" s="2">
        <v>40132</v>
      </c>
      <c r="J17" s="2" t="s">
        <v>239</v>
      </c>
      <c r="K17" s="2" t="s">
        <v>278</v>
      </c>
      <c r="L17" s="2">
        <v>40163</v>
      </c>
      <c r="M17" s="13" t="s">
        <v>204</v>
      </c>
      <c r="R17" s="4">
        <f t="shared" si="0"/>
        <v>31</v>
      </c>
      <c r="S17" s="2">
        <v>40512</v>
      </c>
      <c r="T17" s="20">
        <f t="shared" si="1"/>
        <v>11.633333333333333</v>
      </c>
      <c r="U17" s="18">
        <f t="shared" si="2"/>
        <v>0.96944444444444444</v>
      </c>
      <c r="V17" s="27" t="s">
        <v>186</v>
      </c>
      <c r="W17" s="3" t="s">
        <v>186</v>
      </c>
      <c r="X17" s="3" t="s">
        <v>6</v>
      </c>
      <c r="Z17" s="3"/>
    </row>
    <row r="18" spans="1:26" x14ac:dyDescent="0.2">
      <c r="A18" s="1" t="s">
        <v>137</v>
      </c>
      <c r="B18" s="2" t="s">
        <v>67</v>
      </c>
      <c r="C18" s="2" t="s">
        <v>224</v>
      </c>
      <c r="D18" s="4">
        <f t="shared" si="3"/>
        <v>61.457534246575342</v>
      </c>
      <c r="E18" s="3" t="s">
        <v>177</v>
      </c>
      <c r="F18" s="3" t="s">
        <v>11</v>
      </c>
      <c r="G18" s="3" t="s">
        <v>8</v>
      </c>
      <c r="H18" s="2">
        <v>42507</v>
      </c>
      <c r="J18" s="2" t="s">
        <v>239</v>
      </c>
      <c r="K18" s="2" t="s">
        <v>278</v>
      </c>
      <c r="L18" s="2">
        <v>42538</v>
      </c>
      <c r="M18" s="13" t="s">
        <v>204</v>
      </c>
      <c r="Q18" s="13" t="s">
        <v>196</v>
      </c>
      <c r="R18" s="4">
        <f t="shared" si="0"/>
        <v>31</v>
      </c>
      <c r="S18" s="2">
        <v>43592</v>
      </c>
      <c r="T18" s="20">
        <f t="shared" si="1"/>
        <v>35.133333333333333</v>
      </c>
      <c r="U18" s="18">
        <f t="shared" si="2"/>
        <v>2.9277777777777776</v>
      </c>
      <c r="V18" s="27" t="s">
        <v>186</v>
      </c>
      <c r="W18" s="3" t="s">
        <v>186</v>
      </c>
      <c r="X18" s="3" t="s">
        <v>9</v>
      </c>
    </row>
    <row r="19" spans="1:26" x14ac:dyDescent="0.2">
      <c r="A19" s="1" t="s">
        <v>136</v>
      </c>
      <c r="B19" s="2" t="s">
        <v>65</v>
      </c>
      <c r="C19" s="2" t="s">
        <v>223</v>
      </c>
      <c r="D19" s="4">
        <f t="shared" si="3"/>
        <v>65.756164383561639</v>
      </c>
      <c r="E19" s="3" t="s">
        <v>176</v>
      </c>
      <c r="F19" s="3" t="s">
        <v>10</v>
      </c>
      <c r="G19" s="3" t="s">
        <v>8</v>
      </c>
      <c r="H19" s="2">
        <v>42201</v>
      </c>
      <c r="J19" s="2" t="s">
        <v>239</v>
      </c>
      <c r="K19" s="2" t="s">
        <v>277</v>
      </c>
      <c r="L19" s="2">
        <v>42233</v>
      </c>
      <c r="M19" s="13" t="s">
        <v>219</v>
      </c>
      <c r="R19" s="4">
        <f t="shared" si="0"/>
        <v>32</v>
      </c>
      <c r="S19" s="2">
        <v>44278</v>
      </c>
      <c r="T19" s="20">
        <f t="shared" si="1"/>
        <v>68.166666666666671</v>
      </c>
      <c r="U19" s="18">
        <f t="shared" si="2"/>
        <v>5.6805555555555562</v>
      </c>
      <c r="V19" s="27" t="s">
        <v>280</v>
      </c>
      <c r="W19" s="3" t="s">
        <v>280</v>
      </c>
      <c r="X19" s="3" t="s">
        <v>9</v>
      </c>
    </row>
    <row r="20" spans="1:26" ht="17" x14ac:dyDescent="0.2">
      <c r="A20" s="1" t="s">
        <v>92</v>
      </c>
      <c r="B20" s="2" t="s">
        <v>26</v>
      </c>
      <c r="C20" s="2" t="s">
        <v>223</v>
      </c>
      <c r="D20" s="4">
        <f t="shared" si="3"/>
        <v>51.821917808219176</v>
      </c>
      <c r="E20" s="3" t="s">
        <v>152</v>
      </c>
      <c r="F20" s="3" t="s">
        <v>13</v>
      </c>
      <c r="G20" s="3" t="s">
        <v>8</v>
      </c>
      <c r="H20" s="2">
        <v>41480</v>
      </c>
      <c r="J20" s="2" t="s">
        <v>238</v>
      </c>
      <c r="K20" s="2" t="s">
        <v>278</v>
      </c>
      <c r="L20" s="2">
        <v>41513</v>
      </c>
      <c r="M20" s="13" t="s">
        <v>193</v>
      </c>
      <c r="R20" s="4">
        <f t="shared" si="0"/>
        <v>33</v>
      </c>
      <c r="S20" s="5">
        <v>43627</v>
      </c>
      <c r="T20" s="20">
        <f t="shared" si="1"/>
        <v>70.466666666666669</v>
      </c>
      <c r="U20" s="18">
        <f t="shared" si="2"/>
        <v>5.8722222222222227</v>
      </c>
      <c r="V20" s="27" t="s">
        <v>280</v>
      </c>
      <c r="W20" s="3" t="s">
        <v>186</v>
      </c>
      <c r="X20" s="3" t="s">
        <v>6</v>
      </c>
      <c r="Z20" s="24" t="s">
        <v>82</v>
      </c>
    </row>
    <row r="21" spans="1:26" x14ac:dyDescent="0.2">
      <c r="A21" s="1" t="s">
        <v>102</v>
      </c>
      <c r="B21" s="2" t="s">
        <v>34</v>
      </c>
      <c r="C21" s="2" t="s">
        <v>223</v>
      </c>
      <c r="D21" s="4">
        <f t="shared" si="3"/>
        <v>68.101369863013701</v>
      </c>
      <c r="E21" s="3" t="s">
        <v>195</v>
      </c>
      <c r="F21" s="3" t="s">
        <v>13</v>
      </c>
      <c r="G21" s="3" t="s">
        <v>8</v>
      </c>
      <c r="H21" s="2">
        <v>41675</v>
      </c>
      <c r="J21" s="2" t="s">
        <v>238</v>
      </c>
      <c r="K21" s="2" t="s">
        <v>277</v>
      </c>
      <c r="L21" s="2">
        <v>41708</v>
      </c>
      <c r="M21" s="13" t="s">
        <v>218</v>
      </c>
      <c r="N21" s="2">
        <v>41940</v>
      </c>
      <c r="Q21" s="13" t="s">
        <v>196</v>
      </c>
      <c r="R21" s="4">
        <f t="shared" si="0"/>
        <v>33</v>
      </c>
      <c r="S21" s="2">
        <v>42081</v>
      </c>
      <c r="T21" s="20">
        <f t="shared" si="1"/>
        <v>12.433333333333334</v>
      </c>
      <c r="U21" s="18">
        <f t="shared" si="2"/>
        <v>1.0361111111111112</v>
      </c>
      <c r="V21" s="27" t="s">
        <v>186</v>
      </c>
      <c r="W21" s="3" t="s">
        <v>186</v>
      </c>
      <c r="X21" s="3" t="s">
        <v>6</v>
      </c>
      <c r="Z21" s="6" t="s">
        <v>82</v>
      </c>
    </row>
    <row r="22" spans="1:26" x14ac:dyDescent="0.2">
      <c r="A22" s="1" t="s">
        <v>117</v>
      </c>
      <c r="B22" s="2" t="s">
        <v>50</v>
      </c>
      <c r="C22" s="2" t="s">
        <v>223</v>
      </c>
      <c r="D22" s="4">
        <f t="shared" si="3"/>
        <v>31.328767123287673</v>
      </c>
      <c r="E22" s="3">
        <v>3479396251</v>
      </c>
      <c r="F22" s="3" t="s">
        <v>7</v>
      </c>
      <c r="G22" s="3" t="s">
        <v>8</v>
      </c>
      <c r="H22" s="2">
        <v>41647</v>
      </c>
      <c r="J22" s="2" t="s">
        <v>239</v>
      </c>
      <c r="K22" s="2" t="s">
        <v>278</v>
      </c>
      <c r="L22" s="2">
        <v>41680</v>
      </c>
      <c r="M22" s="13" t="s">
        <v>219</v>
      </c>
      <c r="R22" s="4">
        <f t="shared" si="0"/>
        <v>33</v>
      </c>
      <c r="S22" s="2">
        <v>42389</v>
      </c>
      <c r="T22" s="20">
        <f t="shared" si="1"/>
        <v>23.633333333333333</v>
      </c>
      <c r="U22" s="18">
        <f t="shared" si="2"/>
        <v>1.9694444444444443</v>
      </c>
      <c r="V22" s="27" t="s">
        <v>186</v>
      </c>
      <c r="W22" s="3" t="s">
        <v>186</v>
      </c>
      <c r="X22" s="3" t="s">
        <v>6</v>
      </c>
    </row>
    <row r="23" spans="1:26" x14ac:dyDescent="0.2">
      <c r="A23" s="1" t="s">
        <v>106</v>
      </c>
      <c r="B23" s="2" t="s">
        <v>38</v>
      </c>
      <c r="C23" s="2" t="s">
        <v>223</v>
      </c>
      <c r="D23" s="4">
        <f t="shared" si="3"/>
        <v>47.832876712328769</v>
      </c>
      <c r="E23" s="3">
        <v>3287166069</v>
      </c>
      <c r="F23" s="3" t="s">
        <v>7</v>
      </c>
      <c r="G23" s="3" t="s">
        <v>8</v>
      </c>
      <c r="H23" s="2">
        <v>39892</v>
      </c>
      <c r="J23" s="2" t="s">
        <v>239</v>
      </c>
      <c r="K23" s="2" t="s">
        <v>278</v>
      </c>
      <c r="L23" s="2">
        <v>39926</v>
      </c>
      <c r="M23" s="13" t="s">
        <v>217</v>
      </c>
      <c r="R23" s="4">
        <f t="shared" si="0"/>
        <v>34</v>
      </c>
      <c r="S23" s="2">
        <v>40233</v>
      </c>
      <c r="T23" s="20">
        <f t="shared" si="1"/>
        <v>10.233333333333333</v>
      </c>
      <c r="U23" s="18">
        <f t="shared" si="2"/>
        <v>0.85277777777777775</v>
      </c>
      <c r="V23" s="27" t="s">
        <v>280</v>
      </c>
      <c r="W23" s="3" t="s">
        <v>186</v>
      </c>
      <c r="X23" s="11" t="s">
        <v>9</v>
      </c>
      <c r="Y23" s="11"/>
      <c r="Z23" s="3" t="s">
        <v>199</v>
      </c>
    </row>
    <row r="24" spans="1:26" x14ac:dyDescent="0.2">
      <c r="A24" s="1" t="s">
        <v>138</v>
      </c>
      <c r="B24" s="2" t="s">
        <v>68</v>
      </c>
      <c r="C24" s="2" t="s">
        <v>223</v>
      </c>
      <c r="D24" s="4">
        <f t="shared" si="3"/>
        <v>73.753424657534254</v>
      </c>
      <c r="E24" s="3">
        <v>3497819370</v>
      </c>
      <c r="F24" s="3" t="s">
        <v>12</v>
      </c>
      <c r="G24" s="3" t="s">
        <v>8</v>
      </c>
      <c r="H24" s="2">
        <v>42493</v>
      </c>
      <c r="I24" s="2">
        <v>42415</v>
      </c>
      <c r="J24" s="2" t="s">
        <v>239</v>
      </c>
      <c r="K24" s="2" t="s">
        <v>277</v>
      </c>
      <c r="L24" s="2">
        <v>42527</v>
      </c>
      <c r="M24" s="13" t="s">
        <v>217</v>
      </c>
      <c r="R24" s="4">
        <f t="shared" si="0"/>
        <v>34</v>
      </c>
      <c r="S24" s="2">
        <v>42644</v>
      </c>
      <c r="T24" s="20">
        <f t="shared" si="1"/>
        <v>3.9</v>
      </c>
      <c r="U24" s="18">
        <f t="shared" si="2"/>
        <v>0.32500000000000001</v>
      </c>
      <c r="V24" s="27" t="s">
        <v>186</v>
      </c>
      <c r="W24" s="3" t="s">
        <v>186</v>
      </c>
      <c r="X24" s="6" t="s">
        <v>6</v>
      </c>
      <c r="Y24" s="6"/>
      <c r="Z24" s="6"/>
    </row>
    <row r="25" spans="1:26" ht="17" x14ac:dyDescent="0.2">
      <c r="A25" s="1" t="s">
        <v>114</v>
      </c>
      <c r="B25" s="2" t="s">
        <v>47</v>
      </c>
      <c r="C25" s="2" t="s">
        <v>223</v>
      </c>
      <c r="D25" s="4">
        <f t="shared" si="3"/>
        <v>54.712328767123289</v>
      </c>
      <c r="E25" s="3">
        <v>3479634515</v>
      </c>
      <c r="F25" s="3" t="s">
        <v>10</v>
      </c>
      <c r="G25" s="3" t="s">
        <v>8</v>
      </c>
      <c r="H25" s="2">
        <v>41702</v>
      </c>
      <c r="J25" s="2" t="s">
        <v>238</v>
      </c>
      <c r="K25" s="2" t="s">
        <v>278</v>
      </c>
      <c r="L25" s="2">
        <v>41737</v>
      </c>
      <c r="M25" s="13" t="s">
        <v>217</v>
      </c>
      <c r="R25" s="4">
        <f t="shared" si="0"/>
        <v>35</v>
      </c>
      <c r="S25" s="2">
        <v>43416</v>
      </c>
      <c r="T25" s="20">
        <f t="shared" si="1"/>
        <v>55.966666666666669</v>
      </c>
      <c r="U25" s="18">
        <f t="shared" si="2"/>
        <v>4.6638888888888888</v>
      </c>
      <c r="V25" s="27" t="s">
        <v>280</v>
      </c>
      <c r="W25" s="3" t="s">
        <v>186</v>
      </c>
      <c r="X25" s="3" t="s">
        <v>6</v>
      </c>
      <c r="Z25" s="25" t="s">
        <v>82</v>
      </c>
    </row>
    <row r="26" spans="1:26" x14ac:dyDescent="0.2">
      <c r="A26" s="1" t="s">
        <v>17</v>
      </c>
      <c r="B26" s="2" t="s">
        <v>43</v>
      </c>
      <c r="C26" s="2" t="s">
        <v>223</v>
      </c>
      <c r="D26" s="4">
        <f t="shared" si="3"/>
        <v>72.728767123287668</v>
      </c>
      <c r="E26" s="3" t="s">
        <v>164</v>
      </c>
      <c r="F26" s="3" t="s">
        <v>10</v>
      </c>
      <c r="G26" s="1" t="s">
        <v>18</v>
      </c>
      <c r="H26" s="2">
        <v>40714</v>
      </c>
      <c r="J26" s="2" t="s">
        <v>242</v>
      </c>
      <c r="K26" s="2" t="s">
        <v>277</v>
      </c>
      <c r="L26" s="2">
        <v>40750</v>
      </c>
      <c r="M26" s="13" t="s">
        <v>204</v>
      </c>
      <c r="Q26" s="13" t="s">
        <v>196</v>
      </c>
      <c r="R26" s="4">
        <f t="shared" si="0"/>
        <v>36</v>
      </c>
      <c r="S26" s="2">
        <v>41073</v>
      </c>
      <c r="T26" s="20">
        <f t="shared" si="1"/>
        <v>10.766666666666667</v>
      </c>
      <c r="U26" s="18">
        <f t="shared" si="2"/>
        <v>0.89722222222222225</v>
      </c>
      <c r="V26" s="27" t="s">
        <v>186</v>
      </c>
      <c r="W26" s="3" t="s">
        <v>186</v>
      </c>
      <c r="X26" s="3" t="s">
        <v>6</v>
      </c>
      <c r="Z26" s="3" t="s">
        <v>203</v>
      </c>
    </row>
    <row r="27" spans="1:26" x14ac:dyDescent="0.2">
      <c r="A27" s="1" t="s">
        <v>128</v>
      </c>
      <c r="B27" s="2">
        <v>23677</v>
      </c>
      <c r="C27" s="2" t="s">
        <v>224</v>
      </c>
      <c r="D27" s="4">
        <f t="shared" si="3"/>
        <v>49.287671232876711</v>
      </c>
      <c r="E27" s="3" t="s">
        <v>171</v>
      </c>
      <c r="F27" s="3" t="s">
        <v>11</v>
      </c>
      <c r="G27" s="3" t="s">
        <v>8</v>
      </c>
      <c r="H27" s="2">
        <v>41631</v>
      </c>
      <c r="J27" s="2" t="s">
        <v>239</v>
      </c>
      <c r="K27" s="2" t="s">
        <v>277</v>
      </c>
      <c r="L27" s="2">
        <v>41667</v>
      </c>
      <c r="M27" s="13" t="s">
        <v>219</v>
      </c>
      <c r="R27" s="4">
        <f t="shared" si="0"/>
        <v>36</v>
      </c>
      <c r="S27" s="2">
        <v>44101</v>
      </c>
      <c r="T27" s="20">
        <f t="shared" si="1"/>
        <v>81.13333333333334</v>
      </c>
      <c r="U27" s="18">
        <f t="shared" si="2"/>
        <v>6.761111111111112</v>
      </c>
      <c r="V27" s="27" t="s">
        <v>280</v>
      </c>
      <c r="W27" s="3" t="s">
        <v>280</v>
      </c>
      <c r="X27" s="3" t="s">
        <v>9</v>
      </c>
      <c r="Z27" s="25"/>
    </row>
    <row r="28" spans="1:26" ht="17" x14ac:dyDescent="0.2">
      <c r="A28" s="1" t="s">
        <v>93</v>
      </c>
      <c r="B28" s="2" t="s">
        <v>27</v>
      </c>
      <c r="C28" s="2" t="s">
        <v>223</v>
      </c>
      <c r="D28" s="4">
        <v>62</v>
      </c>
      <c r="E28" s="3" t="s">
        <v>153</v>
      </c>
      <c r="F28" s="3" t="s">
        <v>13</v>
      </c>
      <c r="G28" s="3" t="s">
        <v>8</v>
      </c>
      <c r="H28" s="2">
        <v>42373</v>
      </c>
      <c r="J28" s="2" t="s">
        <v>240</v>
      </c>
      <c r="K28" s="2" t="s">
        <v>278</v>
      </c>
      <c r="L28" s="2">
        <v>42410</v>
      </c>
      <c r="M28" s="13" t="s">
        <v>220</v>
      </c>
      <c r="R28" s="4">
        <f t="shared" si="0"/>
        <v>37</v>
      </c>
      <c r="S28" s="5">
        <v>45197</v>
      </c>
      <c r="T28" s="20">
        <f t="shared" si="1"/>
        <v>92.9</v>
      </c>
      <c r="U28" s="18">
        <f t="shared" si="2"/>
        <v>7.7416666666666671</v>
      </c>
      <c r="V28" s="27" t="s">
        <v>280</v>
      </c>
      <c r="W28" s="3" t="s">
        <v>186</v>
      </c>
      <c r="X28" s="3" t="s">
        <v>9</v>
      </c>
      <c r="Z28" s="24" t="s">
        <v>215</v>
      </c>
    </row>
    <row r="29" spans="1:26" ht="17" x14ac:dyDescent="0.2">
      <c r="A29" s="1" t="s">
        <v>105</v>
      </c>
      <c r="B29" s="2" t="s">
        <v>37</v>
      </c>
      <c r="C29" s="2" t="s">
        <v>224</v>
      </c>
      <c r="D29" s="4">
        <f t="shared" ref="D29:D64" si="4">(L29-B29)/365</f>
        <v>59.961643835616435</v>
      </c>
      <c r="E29" s="3" t="s">
        <v>160</v>
      </c>
      <c r="F29" s="3" t="s">
        <v>14</v>
      </c>
      <c r="G29" s="3" t="s">
        <v>8</v>
      </c>
      <c r="H29" s="2">
        <v>40854</v>
      </c>
      <c r="J29" s="2" t="s">
        <v>240</v>
      </c>
      <c r="K29" s="2" t="s">
        <v>277</v>
      </c>
      <c r="L29" s="2">
        <v>40891</v>
      </c>
      <c r="M29" s="13" t="s">
        <v>219</v>
      </c>
      <c r="O29" s="2">
        <v>40998</v>
      </c>
      <c r="P29" s="13" t="s">
        <v>217</v>
      </c>
      <c r="R29" s="4">
        <f t="shared" si="0"/>
        <v>37</v>
      </c>
      <c r="S29" s="2">
        <v>41764</v>
      </c>
      <c r="T29" s="20">
        <f t="shared" si="1"/>
        <v>29.1</v>
      </c>
      <c r="U29" s="18">
        <f t="shared" si="2"/>
        <v>2.4250000000000003</v>
      </c>
      <c r="V29" s="27" t="s">
        <v>186</v>
      </c>
      <c r="W29" s="3" t="s">
        <v>186</v>
      </c>
      <c r="X29" s="3" t="s">
        <v>6</v>
      </c>
      <c r="Y29" s="3">
        <v>1</v>
      </c>
      <c r="Z29" s="24" t="s">
        <v>198</v>
      </c>
    </row>
    <row r="30" spans="1:26" x14ac:dyDescent="0.2">
      <c r="A30" s="1" t="s">
        <v>101</v>
      </c>
      <c r="B30" s="2" t="s">
        <v>33</v>
      </c>
      <c r="C30" s="2" t="s">
        <v>224</v>
      </c>
      <c r="D30" s="4">
        <f t="shared" si="4"/>
        <v>57.876712328767127</v>
      </c>
      <c r="E30" s="3" t="s">
        <v>158</v>
      </c>
      <c r="F30" s="3" t="s">
        <v>14</v>
      </c>
      <c r="G30" s="3" t="s">
        <v>8</v>
      </c>
      <c r="H30" s="2">
        <v>41901</v>
      </c>
      <c r="J30" s="2" t="s">
        <v>239</v>
      </c>
      <c r="K30" s="2" t="s">
        <v>277</v>
      </c>
      <c r="L30" s="2">
        <v>41939</v>
      </c>
      <c r="M30" s="13" t="s">
        <v>218</v>
      </c>
      <c r="R30" s="4">
        <f t="shared" si="0"/>
        <v>38</v>
      </c>
      <c r="S30" s="2">
        <v>42162</v>
      </c>
      <c r="T30" s="20">
        <f t="shared" si="1"/>
        <v>7.4333333333333336</v>
      </c>
      <c r="U30" s="18">
        <f t="shared" si="2"/>
        <v>0.61944444444444446</v>
      </c>
      <c r="V30" s="27" t="s">
        <v>186</v>
      </c>
      <c r="W30" s="3" t="s">
        <v>186</v>
      </c>
      <c r="X30" s="3" t="s">
        <v>6</v>
      </c>
      <c r="Z30" s="3" t="s">
        <v>82</v>
      </c>
    </row>
    <row r="31" spans="1:26" ht="17" x14ac:dyDescent="0.2">
      <c r="A31" s="1" t="s">
        <v>110</v>
      </c>
      <c r="B31" s="2" t="s">
        <v>42</v>
      </c>
      <c r="C31" s="2" t="s">
        <v>224</v>
      </c>
      <c r="D31" s="4">
        <f t="shared" si="4"/>
        <v>72.252054794520546</v>
      </c>
      <c r="E31" s="3" t="s">
        <v>163</v>
      </c>
      <c r="F31" s="3" t="s">
        <v>10</v>
      </c>
      <c r="G31" s="3" t="s">
        <v>8</v>
      </c>
      <c r="H31" s="2">
        <v>41695</v>
      </c>
      <c r="J31" s="2" t="s">
        <v>240</v>
      </c>
      <c r="K31" s="2" t="s">
        <v>277</v>
      </c>
      <c r="L31" s="2">
        <v>41733</v>
      </c>
      <c r="M31" s="13" t="s">
        <v>217</v>
      </c>
      <c r="R31" s="4">
        <f t="shared" si="0"/>
        <v>38</v>
      </c>
      <c r="S31" s="2">
        <v>42596</v>
      </c>
      <c r="T31" s="20">
        <f t="shared" si="1"/>
        <v>28.766666666666666</v>
      </c>
      <c r="U31" s="18">
        <f t="shared" si="2"/>
        <v>2.3972222222222221</v>
      </c>
      <c r="V31" s="27" t="s">
        <v>280</v>
      </c>
      <c r="W31" s="3" t="s">
        <v>186</v>
      </c>
      <c r="X31" s="3" t="s">
        <v>6</v>
      </c>
      <c r="Z31" s="24" t="s">
        <v>202</v>
      </c>
    </row>
    <row r="32" spans="1:26" ht="17" x14ac:dyDescent="0.2">
      <c r="A32" s="1" t="s">
        <v>125</v>
      </c>
      <c r="B32" s="2">
        <v>27134</v>
      </c>
      <c r="C32" s="2" t="s">
        <v>223</v>
      </c>
      <c r="D32" s="4">
        <f t="shared" si="4"/>
        <v>40.772602739726025</v>
      </c>
      <c r="E32" s="3" t="s">
        <v>170</v>
      </c>
      <c r="F32" s="3" t="s">
        <v>16</v>
      </c>
      <c r="G32" s="3" t="s">
        <v>8</v>
      </c>
      <c r="H32" s="2">
        <v>41978</v>
      </c>
      <c r="J32" s="2" t="s">
        <v>239</v>
      </c>
      <c r="K32" s="2" t="s">
        <v>277</v>
      </c>
      <c r="L32" s="2">
        <v>42016</v>
      </c>
      <c r="M32" s="13" t="s">
        <v>193</v>
      </c>
      <c r="R32" s="4">
        <f t="shared" ref="R32:R64" si="5">L32-H32</f>
        <v>38</v>
      </c>
      <c r="S32" s="2">
        <v>44304</v>
      </c>
      <c r="T32" s="20">
        <f t="shared" ref="T32:T63" si="6">(S32-L32)/30</f>
        <v>76.266666666666666</v>
      </c>
      <c r="U32" s="18">
        <f t="shared" ref="U32:U63" si="7">T32/12</f>
        <v>6.3555555555555552</v>
      </c>
      <c r="V32" s="27" t="s">
        <v>280</v>
      </c>
      <c r="W32" s="3" t="s">
        <v>186</v>
      </c>
      <c r="X32" s="3" t="s">
        <v>9</v>
      </c>
      <c r="Z32" s="24" t="s">
        <v>205</v>
      </c>
    </row>
    <row r="33" spans="1:26" x14ac:dyDescent="0.2">
      <c r="A33" s="1" t="s">
        <v>103</v>
      </c>
      <c r="B33" s="2" t="s">
        <v>35</v>
      </c>
      <c r="C33" s="2" t="s">
        <v>223</v>
      </c>
      <c r="D33" s="4">
        <f t="shared" si="4"/>
        <v>59.591780821917808</v>
      </c>
      <c r="E33" s="3" t="s">
        <v>197</v>
      </c>
      <c r="F33" s="3" t="s">
        <v>16</v>
      </c>
      <c r="G33" s="3" t="s">
        <v>8</v>
      </c>
      <c r="H33" s="2">
        <v>40844</v>
      </c>
      <c r="J33" s="2" t="s">
        <v>239</v>
      </c>
      <c r="K33" s="2" t="s">
        <v>277</v>
      </c>
      <c r="L33" s="2">
        <v>40883</v>
      </c>
      <c r="M33" s="13" t="s">
        <v>219</v>
      </c>
      <c r="R33" s="4">
        <f t="shared" si="5"/>
        <v>39</v>
      </c>
      <c r="S33" s="2">
        <v>41014</v>
      </c>
      <c r="T33" s="20">
        <f t="shared" si="6"/>
        <v>4.3666666666666663</v>
      </c>
      <c r="U33" s="18">
        <f t="shared" si="7"/>
        <v>0.36388888888888887</v>
      </c>
      <c r="V33" s="27" t="s">
        <v>186</v>
      </c>
      <c r="W33" s="3" t="s">
        <v>186</v>
      </c>
      <c r="X33" s="3" t="s">
        <v>6</v>
      </c>
      <c r="Z33" s="6" t="s">
        <v>84</v>
      </c>
    </row>
    <row r="34" spans="1:26" ht="17" x14ac:dyDescent="0.2">
      <c r="A34" s="1" t="s">
        <v>143</v>
      </c>
      <c r="B34" s="2" t="s">
        <v>74</v>
      </c>
      <c r="C34" s="2" t="s">
        <v>224</v>
      </c>
      <c r="D34" s="4">
        <f t="shared" si="4"/>
        <v>62.194520547945203</v>
      </c>
      <c r="E34" s="3" t="s">
        <v>21</v>
      </c>
      <c r="F34" s="3" t="s">
        <v>10</v>
      </c>
      <c r="G34" s="3" t="s">
        <v>8</v>
      </c>
      <c r="H34" s="2">
        <v>40242</v>
      </c>
      <c r="J34" s="2" t="s">
        <v>241</v>
      </c>
      <c r="K34" s="2" t="s">
        <v>277</v>
      </c>
      <c r="L34" s="2">
        <v>40281</v>
      </c>
      <c r="M34" s="13" t="s">
        <v>221</v>
      </c>
      <c r="O34" s="2">
        <v>43769</v>
      </c>
      <c r="P34" s="13" t="s">
        <v>193</v>
      </c>
      <c r="R34" s="4">
        <f t="shared" si="5"/>
        <v>39</v>
      </c>
      <c r="S34" s="2">
        <v>45048</v>
      </c>
      <c r="T34" s="20">
        <f t="shared" si="6"/>
        <v>158.9</v>
      </c>
      <c r="U34" s="18">
        <f t="shared" si="7"/>
        <v>13.241666666666667</v>
      </c>
      <c r="V34" s="27" t="s">
        <v>186</v>
      </c>
      <c r="W34" s="3" t="s">
        <v>280</v>
      </c>
      <c r="X34" s="3" t="s">
        <v>9</v>
      </c>
      <c r="Z34" s="24" t="s">
        <v>211</v>
      </c>
    </row>
    <row r="35" spans="1:26" x14ac:dyDescent="0.2">
      <c r="A35" s="1" t="s">
        <v>144</v>
      </c>
      <c r="B35" s="2" t="s">
        <v>75</v>
      </c>
      <c r="C35" s="2" t="s">
        <v>224</v>
      </c>
      <c r="D35" s="4">
        <f t="shared" si="4"/>
        <v>56.857534246575341</v>
      </c>
      <c r="E35" s="3">
        <v>442331940</v>
      </c>
      <c r="F35" s="3" t="s">
        <v>11</v>
      </c>
      <c r="G35" s="3" t="s">
        <v>8</v>
      </c>
      <c r="H35" s="2">
        <v>43096</v>
      </c>
      <c r="J35" s="2" t="s">
        <v>240</v>
      </c>
      <c r="K35" s="2" t="s">
        <v>277</v>
      </c>
      <c r="L35" s="2">
        <v>43136</v>
      </c>
      <c r="M35" s="13" t="s">
        <v>219</v>
      </c>
      <c r="R35" s="4">
        <f t="shared" si="5"/>
        <v>40</v>
      </c>
      <c r="S35" s="2">
        <v>44256</v>
      </c>
      <c r="T35" s="20">
        <f t="shared" si="6"/>
        <v>37.333333333333336</v>
      </c>
      <c r="U35" s="18">
        <f t="shared" si="7"/>
        <v>3.1111111111111112</v>
      </c>
      <c r="V35" s="27" t="s">
        <v>280</v>
      </c>
      <c r="W35" s="3" t="s">
        <v>186</v>
      </c>
      <c r="X35" s="3" t="s">
        <v>9</v>
      </c>
    </row>
    <row r="36" spans="1:26" ht="51" x14ac:dyDescent="0.2">
      <c r="A36" s="1" t="s">
        <v>89</v>
      </c>
      <c r="B36" s="2">
        <v>16562</v>
      </c>
      <c r="C36" s="2" t="s">
        <v>224</v>
      </c>
      <c r="D36" s="4">
        <f t="shared" si="4"/>
        <v>71.136986301369859</v>
      </c>
      <c r="E36" s="3" t="s">
        <v>149</v>
      </c>
      <c r="F36" s="3" t="s">
        <v>11</v>
      </c>
      <c r="G36" s="3" t="s">
        <v>8</v>
      </c>
      <c r="H36" s="2">
        <v>42486</v>
      </c>
      <c r="I36" s="2">
        <v>42282</v>
      </c>
      <c r="J36" s="2" t="s">
        <v>242</v>
      </c>
      <c r="K36" s="2" t="s">
        <v>278</v>
      </c>
      <c r="L36" s="2">
        <v>42527</v>
      </c>
      <c r="M36" s="13" t="s">
        <v>219</v>
      </c>
      <c r="N36" s="2">
        <v>43991</v>
      </c>
      <c r="R36" s="4">
        <f t="shared" si="5"/>
        <v>41</v>
      </c>
      <c r="S36" s="5">
        <v>45016</v>
      </c>
      <c r="T36" s="20">
        <f t="shared" si="6"/>
        <v>82.966666666666669</v>
      </c>
      <c r="U36" s="18">
        <f t="shared" si="7"/>
        <v>6.9138888888888888</v>
      </c>
      <c r="V36" s="27" t="s">
        <v>186</v>
      </c>
      <c r="W36" s="3" t="s">
        <v>280</v>
      </c>
      <c r="X36" s="3" t="s">
        <v>9</v>
      </c>
      <c r="Z36" s="24" t="s">
        <v>272</v>
      </c>
    </row>
    <row r="37" spans="1:26" x14ac:dyDescent="0.2">
      <c r="A37" s="1" t="s">
        <v>104</v>
      </c>
      <c r="B37" s="2" t="s">
        <v>36</v>
      </c>
      <c r="C37" s="2" t="s">
        <v>223</v>
      </c>
      <c r="D37" s="4">
        <f t="shared" si="4"/>
        <v>63.37808219178082</v>
      </c>
      <c r="E37" s="3" t="s">
        <v>159</v>
      </c>
      <c r="F37" s="3" t="s">
        <v>14</v>
      </c>
      <c r="G37" s="3" t="s">
        <v>8</v>
      </c>
      <c r="H37" s="2">
        <v>41057</v>
      </c>
      <c r="J37" s="2" t="s">
        <v>238</v>
      </c>
      <c r="K37" s="2" t="s">
        <v>278</v>
      </c>
      <c r="L37" s="2">
        <v>41099</v>
      </c>
      <c r="M37" s="13" t="s">
        <v>219</v>
      </c>
      <c r="R37" s="4">
        <f t="shared" si="5"/>
        <v>42</v>
      </c>
      <c r="S37" s="2">
        <v>41259</v>
      </c>
      <c r="T37" s="20">
        <f t="shared" si="6"/>
        <v>5.333333333333333</v>
      </c>
      <c r="U37" s="18">
        <f t="shared" si="7"/>
        <v>0.44444444444444442</v>
      </c>
      <c r="V37" s="27" t="s">
        <v>280</v>
      </c>
      <c r="W37" s="3" t="s">
        <v>186</v>
      </c>
      <c r="X37" s="3" t="s">
        <v>6</v>
      </c>
      <c r="Z37" s="6" t="s">
        <v>84</v>
      </c>
    </row>
    <row r="38" spans="1:26" x14ac:dyDescent="0.2">
      <c r="A38" s="1" t="s">
        <v>118</v>
      </c>
      <c r="B38" s="2" t="s">
        <v>51</v>
      </c>
      <c r="C38" s="2" t="s">
        <v>224</v>
      </c>
      <c r="D38" s="4">
        <f t="shared" si="4"/>
        <v>46.0027397260274</v>
      </c>
      <c r="E38" s="3">
        <v>3387719435</v>
      </c>
      <c r="F38" s="3" t="s">
        <v>16</v>
      </c>
      <c r="G38" s="3" t="s">
        <v>8</v>
      </c>
      <c r="H38" s="2">
        <v>41324</v>
      </c>
      <c r="J38" s="2" t="s">
        <v>239</v>
      </c>
      <c r="K38" s="2" t="s">
        <v>278</v>
      </c>
      <c r="L38" s="2">
        <v>41366</v>
      </c>
      <c r="M38" s="13" t="s">
        <v>193</v>
      </c>
      <c r="R38" s="4">
        <f t="shared" si="5"/>
        <v>42</v>
      </c>
      <c r="S38" s="2">
        <v>41458</v>
      </c>
      <c r="T38" s="20">
        <f t="shared" si="6"/>
        <v>3.0666666666666669</v>
      </c>
      <c r="U38" s="18">
        <f t="shared" si="7"/>
        <v>0.25555555555555559</v>
      </c>
      <c r="V38" s="27" t="s">
        <v>280</v>
      </c>
      <c r="W38" s="3" t="s">
        <v>186</v>
      </c>
      <c r="X38" s="3" t="s">
        <v>6</v>
      </c>
      <c r="Z38" s="3" t="s">
        <v>262</v>
      </c>
    </row>
    <row r="39" spans="1:26" x14ac:dyDescent="0.2">
      <c r="A39" s="1" t="s">
        <v>133</v>
      </c>
      <c r="B39" s="2" t="s">
        <v>63</v>
      </c>
      <c r="C39" s="2" t="s">
        <v>223</v>
      </c>
      <c r="D39" s="4">
        <f t="shared" si="4"/>
        <v>58.493150684931507</v>
      </c>
      <c r="E39" s="3">
        <v>3395630927</v>
      </c>
      <c r="F39" s="3" t="s">
        <v>10</v>
      </c>
      <c r="G39" s="3" t="s">
        <v>8</v>
      </c>
      <c r="H39" s="2">
        <v>41680</v>
      </c>
      <c r="J39" s="2" t="s">
        <v>239</v>
      </c>
      <c r="K39" s="2" t="s">
        <v>278</v>
      </c>
      <c r="L39" s="2">
        <v>41722</v>
      </c>
      <c r="M39" s="13" t="s">
        <v>261</v>
      </c>
      <c r="R39" s="4">
        <f t="shared" si="5"/>
        <v>42</v>
      </c>
      <c r="S39" s="2">
        <v>43826</v>
      </c>
      <c r="T39" s="20">
        <f t="shared" si="6"/>
        <v>70.13333333333334</v>
      </c>
      <c r="U39" s="18">
        <f t="shared" si="7"/>
        <v>5.844444444444445</v>
      </c>
      <c r="V39" s="27" t="s">
        <v>280</v>
      </c>
      <c r="W39" s="3" t="s">
        <v>186</v>
      </c>
      <c r="X39" s="3" t="s">
        <v>9</v>
      </c>
    </row>
    <row r="40" spans="1:26" x14ac:dyDescent="0.2">
      <c r="A40" s="1" t="s">
        <v>139</v>
      </c>
      <c r="B40" s="2" t="s">
        <v>69</v>
      </c>
      <c r="C40" s="2" t="s">
        <v>223</v>
      </c>
      <c r="D40" s="4">
        <f t="shared" si="4"/>
        <v>76.61917808219178</v>
      </c>
      <c r="E40" s="3" t="s">
        <v>178</v>
      </c>
      <c r="F40" s="3" t="s">
        <v>13</v>
      </c>
      <c r="G40" s="3" t="s">
        <v>8</v>
      </c>
      <c r="H40" s="2">
        <v>41386</v>
      </c>
      <c r="J40" s="2" t="s">
        <v>238</v>
      </c>
      <c r="K40" s="2" t="s">
        <v>278</v>
      </c>
      <c r="L40" s="2">
        <v>41428</v>
      </c>
      <c r="M40" s="13" t="s">
        <v>218</v>
      </c>
      <c r="O40" s="2">
        <v>42451</v>
      </c>
      <c r="P40" s="13" t="s">
        <v>219</v>
      </c>
      <c r="R40" s="4">
        <f t="shared" si="5"/>
        <v>42</v>
      </c>
      <c r="S40" s="2">
        <v>43612</v>
      </c>
      <c r="T40" s="20">
        <f t="shared" si="6"/>
        <v>72.8</v>
      </c>
      <c r="U40" s="18">
        <f t="shared" si="7"/>
        <v>6.0666666666666664</v>
      </c>
      <c r="V40" s="27" t="s">
        <v>186</v>
      </c>
      <c r="W40" s="3" t="s">
        <v>280</v>
      </c>
      <c r="X40" s="3" t="s">
        <v>9</v>
      </c>
    </row>
    <row r="41" spans="1:26" x14ac:dyDescent="0.2">
      <c r="A41" s="1" t="s">
        <v>116</v>
      </c>
      <c r="B41" s="2" t="s">
        <v>49</v>
      </c>
      <c r="C41" s="2" t="s">
        <v>223</v>
      </c>
      <c r="D41" s="4">
        <f t="shared" si="4"/>
        <v>58.060273972602737</v>
      </c>
      <c r="E41" s="3">
        <v>3382402014</v>
      </c>
      <c r="F41" s="3" t="s">
        <v>7</v>
      </c>
      <c r="G41" s="3" t="s">
        <v>8</v>
      </c>
      <c r="H41" s="2">
        <v>42254</v>
      </c>
      <c r="J41" s="2" t="s">
        <v>239</v>
      </c>
      <c r="K41" s="2" t="s">
        <v>277</v>
      </c>
      <c r="L41" s="2">
        <v>42297</v>
      </c>
      <c r="M41" s="13" t="s">
        <v>204</v>
      </c>
      <c r="Q41" s="13" t="s">
        <v>196</v>
      </c>
      <c r="R41" s="4">
        <f t="shared" si="5"/>
        <v>43</v>
      </c>
      <c r="S41" s="2">
        <v>42433</v>
      </c>
      <c r="T41" s="20">
        <f t="shared" si="6"/>
        <v>4.5333333333333332</v>
      </c>
      <c r="U41" s="18">
        <f t="shared" si="7"/>
        <v>0.37777777777777777</v>
      </c>
      <c r="V41" s="27" t="s">
        <v>280</v>
      </c>
      <c r="W41" s="3" t="s">
        <v>186</v>
      </c>
      <c r="X41" s="3" t="s">
        <v>6</v>
      </c>
      <c r="Z41" s="3" t="s">
        <v>82</v>
      </c>
    </row>
    <row r="42" spans="1:26" x14ac:dyDescent="0.2">
      <c r="A42" s="1" t="s">
        <v>132</v>
      </c>
      <c r="B42" s="2" t="s">
        <v>62</v>
      </c>
      <c r="C42" s="2" t="s">
        <v>223</v>
      </c>
      <c r="D42" s="4">
        <f t="shared" si="4"/>
        <v>80.586301369863008</v>
      </c>
      <c r="E42" s="3" t="s">
        <v>174</v>
      </c>
      <c r="F42" s="3" t="s">
        <v>10</v>
      </c>
      <c r="G42" s="3" t="s">
        <v>8</v>
      </c>
      <c r="H42" s="2">
        <v>41800</v>
      </c>
      <c r="J42" s="2" t="s">
        <v>239</v>
      </c>
      <c r="K42" s="2" t="s">
        <v>277</v>
      </c>
      <c r="L42" s="2">
        <v>41844</v>
      </c>
      <c r="M42" s="13" t="s">
        <v>219</v>
      </c>
      <c r="R42" s="4">
        <f t="shared" si="5"/>
        <v>44</v>
      </c>
      <c r="S42" s="2">
        <v>42037</v>
      </c>
      <c r="T42" s="20">
        <f t="shared" si="6"/>
        <v>6.4333333333333336</v>
      </c>
      <c r="U42" s="18">
        <f t="shared" si="7"/>
        <v>0.53611111111111109</v>
      </c>
      <c r="V42" s="27" t="s">
        <v>280</v>
      </c>
      <c r="W42" s="3" t="s">
        <v>186</v>
      </c>
      <c r="X42" s="3" t="s">
        <v>6</v>
      </c>
      <c r="Z42" s="6" t="s">
        <v>82</v>
      </c>
    </row>
    <row r="43" spans="1:26" ht="17" x14ac:dyDescent="0.2">
      <c r="A43" s="1" t="s">
        <v>135</v>
      </c>
      <c r="B43" s="2">
        <v>21583</v>
      </c>
      <c r="C43" s="2" t="s">
        <v>224</v>
      </c>
      <c r="D43" s="4">
        <f t="shared" si="4"/>
        <v>50.909589041095892</v>
      </c>
      <c r="E43" s="3">
        <v>3476522909</v>
      </c>
      <c r="F43" s="3" t="s">
        <v>14</v>
      </c>
      <c r="G43" s="3" t="s">
        <v>8</v>
      </c>
      <c r="H43" s="2">
        <v>40121</v>
      </c>
      <c r="J43" s="2" t="s">
        <v>240</v>
      </c>
      <c r="K43" s="2" t="s">
        <v>278</v>
      </c>
      <c r="L43" s="2">
        <v>40165</v>
      </c>
      <c r="M43" s="13" t="s">
        <v>204</v>
      </c>
      <c r="R43" s="4">
        <f t="shared" si="5"/>
        <v>44</v>
      </c>
      <c r="S43" s="2">
        <v>40577</v>
      </c>
      <c r="T43" s="20">
        <f t="shared" si="6"/>
        <v>13.733333333333333</v>
      </c>
      <c r="U43" s="18">
        <f t="shared" si="7"/>
        <v>1.1444444444444444</v>
      </c>
      <c r="V43" s="27" t="s">
        <v>280</v>
      </c>
      <c r="W43" s="3" t="s">
        <v>280</v>
      </c>
      <c r="X43" s="3" t="s">
        <v>9</v>
      </c>
      <c r="Z43" s="24" t="s">
        <v>222</v>
      </c>
    </row>
    <row r="44" spans="1:26" x14ac:dyDescent="0.2">
      <c r="A44" s="1" t="s">
        <v>112</v>
      </c>
      <c r="B44" s="2" t="s">
        <v>45</v>
      </c>
      <c r="C44" s="2" t="s">
        <v>224</v>
      </c>
      <c r="D44" s="4">
        <f t="shared" si="4"/>
        <v>51.991780821917807</v>
      </c>
      <c r="E44" s="3" t="s">
        <v>165</v>
      </c>
      <c r="F44" s="3" t="s">
        <v>10</v>
      </c>
      <c r="G44" s="3" t="s">
        <v>8</v>
      </c>
      <c r="H44" s="2">
        <v>41631</v>
      </c>
      <c r="J44" s="2" t="s">
        <v>239</v>
      </c>
      <c r="K44" s="2" t="s">
        <v>278</v>
      </c>
      <c r="L44" s="2">
        <v>41677</v>
      </c>
      <c r="M44" s="13" t="s">
        <v>219</v>
      </c>
      <c r="R44" s="4">
        <f t="shared" si="5"/>
        <v>46</v>
      </c>
      <c r="S44" s="2">
        <v>44573</v>
      </c>
      <c r="T44" s="20">
        <f t="shared" si="6"/>
        <v>96.533333333333331</v>
      </c>
      <c r="U44" s="18">
        <f t="shared" si="7"/>
        <v>8.0444444444444443</v>
      </c>
      <c r="V44" s="27" t="s">
        <v>280</v>
      </c>
      <c r="W44" s="3" t="s">
        <v>280</v>
      </c>
      <c r="X44" s="3" t="s">
        <v>9</v>
      </c>
    </row>
    <row r="45" spans="1:26" x14ac:dyDescent="0.2">
      <c r="A45" s="1" t="s">
        <v>119</v>
      </c>
      <c r="B45" s="2">
        <v>16555</v>
      </c>
      <c r="C45" s="2" t="s">
        <v>224</v>
      </c>
      <c r="D45" s="4">
        <f t="shared" si="4"/>
        <v>64.158904109589045</v>
      </c>
      <c r="E45" s="3" t="s">
        <v>81</v>
      </c>
      <c r="F45" s="3" t="s">
        <v>11</v>
      </c>
      <c r="G45" s="3" t="s">
        <v>8</v>
      </c>
      <c r="H45" s="2">
        <v>39927</v>
      </c>
      <c r="J45" s="2" t="s">
        <v>239</v>
      </c>
      <c r="K45" s="2" t="s">
        <v>278</v>
      </c>
      <c r="L45" s="2">
        <v>39973</v>
      </c>
      <c r="M45" s="13" t="s">
        <v>193</v>
      </c>
      <c r="R45" s="4">
        <f t="shared" si="5"/>
        <v>46</v>
      </c>
      <c r="S45" s="2">
        <v>40767</v>
      </c>
      <c r="T45" s="20">
        <f t="shared" si="6"/>
        <v>26.466666666666665</v>
      </c>
      <c r="U45" s="18">
        <f t="shared" si="7"/>
        <v>2.2055555555555553</v>
      </c>
      <c r="V45" s="27" t="s">
        <v>280</v>
      </c>
      <c r="W45" s="3" t="s">
        <v>186</v>
      </c>
      <c r="X45" s="3" t="s">
        <v>6</v>
      </c>
    </row>
    <row r="46" spans="1:26" ht="17" x14ac:dyDescent="0.2">
      <c r="A46" s="1" t="s">
        <v>126</v>
      </c>
      <c r="B46" s="2" t="s">
        <v>57</v>
      </c>
      <c r="C46" s="2" t="s">
        <v>223</v>
      </c>
      <c r="D46" s="4">
        <f t="shared" si="4"/>
        <v>78.758904109589039</v>
      </c>
      <c r="E46" s="13" t="s">
        <v>206</v>
      </c>
      <c r="F46" s="3" t="s">
        <v>10</v>
      </c>
      <c r="G46" s="3" t="s">
        <v>8</v>
      </c>
      <c r="H46" s="2">
        <v>41053</v>
      </c>
      <c r="J46" s="2" t="s">
        <v>240</v>
      </c>
      <c r="K46" s="2" t="s">
        <v>278</v>
      </c>
      <c r="L46" s="2">
        <v>41099</v>
      </c>
      <c r="M46" s="13" t="s">
        <v>219</v>
      </c>
      <c r="R46" s="4">
        <f t="shared" si="5"/>
        <v>46</v>
      </c>
      <c r="S46" s="2">
        <v>41702</v>
      </c>
      <c r="T46" s="20">
        <f t="shared" si="6"/>
        <v>20.100000000000001</v>
      </c>
      <c r="U46" s="18">
        <f t="shared" si="7"/>
        <v>1.675</v>
      </c>
      <c r="V46" s="27" t="s">
        <v>186</v>
      </c>
      <c r="W46" s="3" t="s">
        <v>186</v>
      </c>
      <c r="X46" s="3" t="s">
        <v>6</v>
      </c>
      <c r="Z46" s="25" t="s">
        <v>82</v>
      </c>
    </row>
    <row r="47" spans="1:26" ht="17" x14ac:dyDescent="0.2">
      <c r="A47" s="1" t="s">
        <v>145</v>
      </c>
      <c r="B47" s="2" t="s">
        <v>76</v>
      </c>
      <c r="C47" s="2" t="s">
        <v>223</v>
      </c>
      <c r="D47" s="4">
        <f t="shared" si="4"/>
        <v>76.610958904109594</v>
      </c>
      <c r="E47" s="3" t="s">
        <v>181</v>
      </c>
      <c r="F47" s="3" t="s">
        <v>10</v>
      </c>
      <c r="G47" s="3" t="s">
        <v>8</v>
      </c>
      <c r="H47" s="2">
        <v>42429</v>
      </c>
      <c r="J47" s="2" t="s">
        <v>239</v>
      </c>
      <c r="K47" s="2" t="s">
        <v>277</v>
      </c>
      <c r="L47" s="2">
        <v>42475</v>
      </c>
      <c r="M47" s="13" t="s">
        <v>204</v>
      </c>
      <c r="R47" s="4">
        <f t="shared" si="5"/>
        <v>46</v>
      </c>
      <c r="S47" s="2">
        <v>43468</v>
      </c>
      <c r="T47" s="20">
        <f t="shared" si="6"/>
        <v>33.1</v>
      </c>
      <c r="U47" s="18">
        <f t="shared" si="7"/>
        <v>2.7583333333333333</v>
      </c>
      <c r="V47" s="27" t="s">
        <v>280</v>
      </c>
      <c r="W47" s="3" t="s">
        <v>186</v>
      </c>
      <c r="X47" s="3" t="s">
        <v>9</v>
      </c>
      <c r="Z47" s="24" t="s">
        <v>212</v>
      </c>
    </row>
    <row r="48" spans="1:26" ht="17" x14ac:dyDescent="0.2">
      <c r="A48" s="1" t="s">
        <v>108</v>
      </c>
      <c r="B48" s="2" t="s">
        <v>40</v>
      </c>
      <c r="C48" s="2" t="s">
        <v>223</v>
      </c>
      <c r="D48" s="4">
        <f t="shared" si="4"/>
        <v>71.060273972602744</v>
      </c>
      <c r="E48" s="3">
        <v>45564716</v>
      </c>
      <c r="F48" s="3" t="s">
        <v>10</v>
      </c>
      <c r="G48" s="3" t="s">
        <v>8</v>
      </c>
      <c r="H48" s="2">
        <v>41646</v>
      </c>
      <c r="J48" s="2" t="s">
        <v>238</v>
      </c>
      <c r="K48" s="2" t="s">
        <v>277</v>
      </c>
      <c r="L48" s="2">
        <v>41694</v>
      </c>
      <c r="M48" s="13" t="s">
        <v>219</v>
      </c>
      <c r="R48" s="4">
        <f t="shared" si="5"/>
        <v>48</v>
      </c>
      <c r="S48" s="2">
        <v>42641</v>
      </c>
      <c r="T48" s="20">
        <f t="shared" si="6"/>
        <v>31.566666666666666</v>
      </c>
      <c r="U48" s="18">
        <f t="shared" si="7"/>
        <v>2.6305555555555555</v>
      </c>
      <c r="V48" s="27" t="s">
        <v>280</v>
      </c>
      <c r="W48" s="3" t="s">
        <v>186</v>
      </c>
      <c r="X48" s="3" t="s">
        <v>6</v>
      </c>
      <c r="Z48" s="25" t="s">
        <v>82</v>
      </c>
    </row>
    <row r="49" spans="1:26" ht="17" x14ac:dyDescent="0.2">
      <c r="A49" s="1" t="s">
        <v>98</v>
      </c>
      <c r="B49" s="2" t="s">
        <v>30</v>
      </c>
      <c r="C49" s="2" t="s">
        <v>224</v>
      </c>
      <c r="D49" s="4">
        <f t="shared" si="4"/>
        <v>61.767123287671232</v>
      </c>
      <c r="E49" s="3" t="s">
        <v>156</v>
      </c>
      <c r="F49" s="3" t="s">
        <v>10</v>
      </c>
      <c r="G49" s="3" t="s">
        <v>8</v>
      </c>
      <c r="H49" s="2">
        <v>42362</v>
      </c>
      <c r="J49" s="2" t="s">
        <v>241</v>
      </c>
      <c r="K49" s="2" t="s">
        <v>277</v>
      </c>
      <c r="L49" s="2">
        <v>42412</v>
      </c>
      <c r="M49" s="13" t="s">
        <v>193</v>
      </c>
      <c r="O49" s="2">
        <v>43822</v>
      </c>
      <c r="P49" s="13" t="s">
        <v>193</v>
      </c>
      <c r="R49" s="4">
        <f t="shared" si="5"/>
        <v>50</v>
      </c>
      <c r="S49" s="2">
        <v>43882</v>
      </c>
      <c r="T49" s="20">
        <f t="shared" si="6"/>
        <v>49</v>
      </c>
      <c r="U49" s="18">
        <f t="shared" si="7"/>
        <v>4.083333333333333</v>
      </c>
      <c r="V49" s="27" t="s">
        <v>186</v>
      </c>
      <c r="W49" s="3" t="s">
        <v>280</v>
      </c>
      <c r="X49" s="3" t="s">
        <v>9</v>
      </c>
      <c r="Z49" s="24" t="s">
        <v>194</v>
      </c>
    </row>
    <row r="50" spans="1:26" x14ac:dyDescent="0.2">
      <c r="A50" s="1" t="s">
        <v>123</v>
      </c>
      <c r="B50" s="2" t="s">
        <v>55</v>
      </c>
      <c r="C50" s="2" t="s">
        <v>223</v>
      </c>
      <c r="D50" s="4">
        <f t="shared" si="4"/>
        <v>41.62191780821918</v>
      </c>
      <c r="E50" s="3">
        <v>3386818799</v>
      </c>
      <c r="F50" s="3" t="s">
        <v>7</v>
      </c>
      <c r="G50" s="3" t="s">
        <v>8</v>
      </c>
      <c r="H50" s="2">
        <v>41942</v>
      </c>
      <c r="J50" s="2" t="s">
        <v>238</v>
      </c>
      <c r="K50" s="2" t="s">
        <v>278</v>
      </c>
      <c r="L50" s="2">
        <v>41992</v>
      </c>
      <c r="M50" s="13" t="s">
        <v>219</v>
      </c>
      <c r="R50" s="4">
        <f t="shared" si="5"/>
        <v>50</v>
      </c>
      <c r="S50" s="2">
        <v>42072</v>
      </c>
      <c r="T50" s="20">
        <f t="shared" si="6"/>
        <v>2.6666666666666665</v>
      </c>
      <c r="U50" s="18">
        <f t="shared" si="7"/>
        <v>0.22222222222222221</v>
      </c>
      <c r="V50" s="27" t="s">
        <v>280</v>
      </c>
      <c r="W50" s="3" t="s">
        <v>280</v>
      </c>
      <c r="X50" s="11" t="s">
        <v>9</v>
      </c>
      <c r="Y50" s="11"/>
      <c r="Z50" s="3"/>
    </row>
    <row r="51" spans="1:26" ht="17" x14ac:dyDescent="0.2">
      <c r="A51" s="1" t="s">
        <v>121</v>
      </c>
      <c r="B51" s="2" t="s">
        <v>53</v>
      </c>
      <c r="C51" s="2" t="s">
        <v>223</v>
      </c>
      <c r="D51" s="4">
        <f t="shared" si="4"/>
        <v>76.227397260273975</v>
      </c>
      <c r="E51" s="3">
        <v>3398136280</v>
      </c>
      <c r="F51" s="3" t="s">
        <v>10</v>
      </c>
      <c r="G51" s="3" t="s">
        <v>8</v>
      </c>
      <c r="H51" s="2">
        <v>42123</v>
      </c>
      <c r="J51" s="2" t="s">
        <v>240</v>
      </c>
      <c r="K51" s="2" t="s">
        <v>277</v>
      </c>
      <c r="L51" s="2">
        <v>42178</v>
      </c>
      <c r="M51" s="13" t="s">
        <v>217</v>
      </c>
      <c r="R51" s="4">
        <f t="shared" si="5"/>
        <v>55</v>
      </c>
      <c r="S51" s="2">
        <v>44101</v>
      </c>
      <c r="T51" s="20">
        <f t="shared" si="6"/>
        <v>64.099999999999994</v>
      </c>
      <c r="U51" s="18">
        <f t="shared" si="7"/>
        <v>5.3416666666666659</v>
      </c>
      <c r="V51" s="27" t="s">
        <v>280</v>
      </c>
      <c r="W51" s="3" t="s">
        <v>280</v>
      </c>
      <c r="X51" s="3" t="s">
        <v>9</v>
      </c>
      <c r="Z51" s="25" t="s">
        <v>82</v>
      </c>
    </row>
    <row r="52" spans="1:26" ht="34" x14ac:dyDescent="0.2">
      <c r="A52" s="1" t="s">
        <v>87</v>
      </c>
      <c r="B52" s="2" t="s">
        <v>22</v>
      </c>
      <c r="C52" s="2" t="s">
        <v>223</v>
      </c>
      <c r="D52" s="4">
        <f t="shared" si="4"/>
        <v>53.805479452054797</v>
      </c>
      <c r="E52" s="3" t="s">
        <v>148</v>
      </c>
      <c r="F52" s="3" t="s">
        <v>7</v>
      </c>
      <c r="G52" s="3" t="s">
        <v>8</v>
      </c>
      <c r="H52" s="2">
        <v>42922</v>
      </c>
      <c r="J52" s="2" t="s">
        <v>240</v>
      </c>
      <c r="K52" s="2" t="s">
        <v>277</v>
      </c>
      <c r="L52" s="2">
        <v>42978</v>
      </c>
      <c r="M52" s="13" t="s">
        <v>217</v>
      </c>
      <c r="R52" s="4">
        <f t="shared" si="5"/>
        <v>56</v>
      </c>
      <c r="S52" s="5">
        <v>43578</v>
      </c>
      <c r="T52" s="20">
        <f t="shared" si="6"/>
        <v>20</v>
      </c>
      <c r="U52" s="18">
        <f t="shared" si="7"/>
        <v>1.6666666666666667</v>
      </c>
      <c r="V52" s="27" t="s">
        <v>280</v>
      </c>
      <c r="W52" s="3" t="s">
        <v>186</v>
      </c>
      <c r="X52" s="3" t="s">
        <v>9</v>
      </c>
      <c r="Z52" s="24" t="s">
        <v>182</v>
      </c>
    </row>
    <row r="53" spans="1:26" ht="17" x14ac:dyDescent="0.2">
      <c r="A53" s="1" t="s">
        <v>124</v>
      </c>
      <c r="B53" s="2" t="s">
        <v>56</v>
      </c>
      <c r="C53" s="2" t="s">
        <v>224</v>
      </c>
      <c r="D53" s="4">
        <f t="shared" si="4"/>
        <v>73.920547945205485</v>
      </c>
      <c r="E53" s="3" t="s">
        <v>169</v>
      </c>
      <c r="F53" s="3" t="s">
        <v>11</v>
      </c>
      <c r="G53" s="3" t="s">
        <v>8</v>
      </c>
      <c r="H53" s="2">
        <v>42430</v>
      </c>
      <c r="J53" s="2" t="s">
        <v>239</v>
      </c>
      <c r="K53" s="2" t="s">
        <v>278</v>
      </c>
      <c r="L53" s="2">
        <v>42486</v>
      </c>
      <c r="M53" s="13" t="s">
        <v>221</v>
      </c>
      <c r="R53" s="4">
        <f t="shared" si="5"/>
        <v>56</v>
      </c>
      <c r="S53" s="2">
        <v>43028</v>
      </c>
      <c r="T53" s="20">
        <f t="shared" si="6"/>
        <v>18.066666666666666</v>
      </c>
      <c r="U53" s="18">
        <f t="shared" si="7"/>
        <v>1.5055555555555555</v>
      </c>
      <c r="V53" s="27" t="s">
        <v>280</v>
      </c>
      <c r="W53" s="3" t="s">
        <v>186</v>
      </c>
      <c r="X53" s="6" t="s">
        <v>6</v>
      </c>
      <c r="Y53" s="6"/>
      <c r="Z53" s="25" t="s">
        <v>82</v>
      </c>
    </row>
    <row r="54" spans="1:26" x14ac:dyDescent="0.2">
      <c r="A54" s="9" t="s">
        <v>95</v>
      </c>
      <c r="B54" s="2" t="s">
        <v>28</v>
      </c>
      <c r="C54" s="2" t="s">
        <v>223</v>
      </c>
      <c r="D54" s="4">
        <f t="shared" si="4"/>
        <v>62.027397260273972</v>
      </c>
      <c r="E54" s="3" t="s">
        <v>154</v>
      </c>
      <c r="F54" s="3" t="s">
        <v>10</v>
      </c>
      <c r="G54" s="3" t="s">
        <v>8</v>
      </c>
      <c r="H54" s="2">
        <v>41481</v>
      </c>
      <c r="J54" s="2" t="s">
        <v>241</v>
      </c>
      <c r="K54" s="2" t="s">
        <v>277</v>
      </c>
      <c r="L54" s="2">
        <v>41540</v>
      </c>
      <c r="M54" s="13" t="s">
        <v>217</v>
      </c>
      <c r="R54" s="4">
        <f t="shared" si="5"/>
        <v>59</v>
      </c>
      <c r="S54" s="2">
        <v>41749</v>
      </c>
      <c r="T54" s="20">
        <f t="shared" si="6"/>
        <v>6.9666666666666668</v>
      </c>
      <c r="U54" s="18">
        <f t="shared" si="7"/>
        <v>0.5805555555555556</v>
      </c>
      <c r="V54" s="27" t="s">
        <v>186</v>
      </c>
      <c r="W54" s="3" t="s">
        <v>186</v>
      </c>
      <c r="X54" s="3" t="s">
        <v>6</v>
      </c>
      <c r="Z54" s="3" t="s">
        <v>188</v>
      </c>
    </row>
    <row r="55" spans="1:26" ht="23" customHeight="1" x14ac:dyDescent="0.2">
      <c r="A55" s="1" t="s">
        <v>91</v>
      </c>
      <c r="B55" s="2" t="s">
        <v>25</v>
      </c>
      <c r="C55" s="2" t="s">
        <v>223</v>
      </c>
      <c r="D55" s="4">
        <f t="shared" si="4"/>
        <v>76.917808219178085</v>
      </c>
      <c r="E55" s="11" t="s">
        <v>151</v>
      </c>
      <c r="F55" s="3" t="s">
        <v>7</v>
      </c>
      <c r="G55" s="3" t="s">
        <v>8</v>
      </c>
      <c r="H55" s="2">
        <v>42292</v>
      </c>
      <c r="J55" s="2" t="s">
        <v>238</v>
      </c>
      <c r="K55" s="2" t="s">
        <v>278</v>
      </c>
      <c r="L55" s="2">
        <v>42352</v>
      </c>
      <c r="M55" s="13" t="s">
        <v>219</v>
      </c>
      <c r="O55" s="2">
        <v>44777</v>
      </c>
      <c r="P55" s="13">
        <v>18</v>
      </c>
      <c r="R55" s="4">
        <f t="shared" si="5"/>
        <v>60</v>
      </c>
      <c r="S55" s="5">
        <v>45296</v>
      </c>
      <c r="T55" s="20">
        <f t="shared" si="6"/>
        <v>98.13333333333334</v>
      </c>
      <c r="U55" s="18">
        <f t="shared" si="7"/>
        <v>8.1777777777777789</v>
      </c>
      <c r="V55" s="27" t="s">
        <v>186</v>
      </c>
      <c r="W55" s="3" t="s">
        <v>280</v>
      </c>
      <c r="X55" s="3" t="s">
        <v>9</v>
      </c>
      <c r="Z55" s="24" t="s">
        <v>214</v>
      </c>
    </row>
    <row r="56" spans="1:26" x14ac:dyDescent="0.2">
      <c r="A56" s="9" t="s">
        <v>96</v>
      </c>
      <c r="B56" s="2">
        <v>25388</v>
      </c>
      <c r="C56" s="2" t="s">
        <v>223</v>
      </c>
      <c r="D56" s="4">
        <f t="shared" si="4"/>
        <v>46.591780821917808</v>
      </c>
      <c r="E56" s="3">
        <v>3938506752</v>
      </c>
      <c r="F56" s="3" t="s">
        <v>10</v>
      </c>
      <c r="G56" s="3" t="s">
        <v>8</v>
      </c>
      <c r="H56" s="2">
        <v>42333</v>
      </c>
      <c r="J56" s="2" t="s">
        <v>240</v>
      </c>
      <c r="K56" s="2" t="s">
        <v>278</v>
      </c>
      <c r="L56" s="2">
        <v>42394</v>
      </c>
      <c r="M56" s="13" t="s">
        <v>219</v>
      </c>
      <c r="R56" s="4">
        <f t="shared" si="5"/>
        <v>61</v>
      </c>
      <c r="S56" s="2">
        <v>42493</v>
      </c>
      <c r="T56" s="20">
        <f t="shared" si="6"/>
        <v>3.3</v>
      </c>
      <c r="U56" s="18">
        <f t="shared" si="7"/>
        <v>0.27499999999999997</v>
      </c>
      <c r="V56" s="27" t="s">
        <v>280</v>
      </c>
      <c r="W56" s="3" t="s">
        <v>186</v>
      </c>
      <c r="X56" s="3" t="s">
        <v>6</v>
      </c>
      <c r="Z56" s="3" t="s">
        <v>192</v>
      </c>
    </row>
    <row r="57" spans="1:26" ht="17" x14ac:dyDescent="0.2">
      <c r="A57" s="1" t="s">
        <v>99</v>
      </c>
      <c r="B57" s="2" t="s">
        <v>31</v>
      </c>
      <c r="C57" s="2" t="s">
        <v>224</v>
      </c>
      <c r="D57" s="4">
        <f t="shared" si="4"/>
        <v>64.701369863013696</v>
      </c>
      <c r="E57" s="3" t="s">
        <v>157</v>
      </c>
      <c r="F57" s="3" t="s">
        <v>14</v>
      </c>
      <c r="G57" s="3" t="s">
        <v>8</v>
      </c>
      <c r="H57" s="2">
        <v>41509</v>
      </c>
      <c r="J57" s="2" t="s">
        <v>238</v>
      </c>
      <c r="K57" s="2" t="s">
        <v>277</v>
      </c>
      <c r="L57" s="2">
        <v>41570</v>
      </c>
      <c r="M57" s="13" t="s">
        <v>204</v>
      </c>
      <c r="N57" s="13"/>
      <c r="R57" s="4">
        <f t="shared" si="5"/>
        <v>61</v>
      </c>
      <c r="S57" s="2">
        <v>42095</v>
      </c>
      <c r="T57" s="20">
        <f t="shared" si="6"/>
        <v>17.5</v>
      </c>
      <c r="U57" s="18">
        <f t="shared" si="7"/>
        <v>1.4583333333333333</v>
      </c>
      <c r="V57" s="27" t="s">
        <v>280</v>
      </c>
      <c r="W57" s="3" t="s">
        <v>186</v>
      </c>
      <c r="X57" s="3" t="s">
        <v>6</v>
      </c>
      <c r="Z57" s="24" t="s">
        <v>82</v>
      </c>
    </row>
    <row r="58" spans="1:26" x14ac:dyDescent="0.2">
      <c r="A58" s="1" t="s">
        <v>122</v>
      </c>
      <c r="B58" s="2" t="s">
        <v>54</v>
      </c>
      <c r="C58" s="2" t="s">
        <v>223</v>
      </c>
      <c r="D58" s="4">
        <f t="shared" si="4"/>
        <v>70.912328767123284</v>
      </c>
      <c r="E58" s="3" t="s">
        <v>168</v>
      </c>
      <c r="F58" s="3" t="s">
        <v>7</v>
      </c>
      <c r="G58" s="3" t="s">
        <v>8</v>
      </c>
      <c r="H58" s="2">
        <v>41753</v>
      </c>
      <c r="J58" s="2" t="s">
        <v>238</v>
      </c>
      <c r="K58" s="2" t="s">
        <v>277</v>
      </c>
      <c r="L58" s="2">
        <v>41814</v>
      </c>
      <c r="M58" s="13" t="s">
        <v>219</v>
      </c>
      <c r="R58" s="4">
        <f t="shared" si="5"/>
        <v>61</v>
      </c>
      <c r="S58" s="2">
        <v>41883</v>
      </c>
      <c r="T58" s="20">
        <f t="shared" si="6"/>
        <v>2.2999999999999998</v>
      </c>
      <c r="U58" s="18">
        <f t="shared" si="7"/>
        <v>0.19166666666666665</v>
      </c>
      <c r="V58" s="27" t="s">
        <v>280</v>
      </c>
      <c r="W58" s="3" t="s">
        <v>186</v>
      </c>
      <c r="X58" s="3" t="s">
        <v>6</v>
      </c>
      <c r="Z58" s="6" t="s">
        <v>82</v>
      </c>
    </row>
    <row r="59" spans="1:26" x14ac:dyDescent="0.2">
      <c r="A59" s="1" t="s">
        <v>263</v>
      </c>
      <c r="B59" s="2" t="s">
        <v>66</v>
      </c>
      <c r="C59" s="2" t="s">
        <v>223</v>
      </c>
      <c r="D59" s="4">
        <f t="shared" si="4"/>
        <v>46.863013698630134</v>
      </c>
      <c r="F59" s="3" t="s">
        <v>13</v>
      </c>
      <c r="G59" s="3" t="s">
        <v>8</v>
      </c>
      <c r="H59" s="2">
        <v>41117</v>
      </c>
      <c r="J59" s="2" t="s">
        <v>238</v>
      </c>
      <c r="K59" s="2" t="s">
        <v>277</v>
      </c>
      <c r="L59" s="2">
        <v>41178</v>
      </c>
      <c r="M59" s="13" t="s">
        <v>193</v>
      </c>
      <c r="R59" s="4">
        <f t="shared" si="5"/>
        <v>61</v>
      </c>
      <c r="S59" s="2">
        <v>41499</v>
      </c>
      <c r="T59" s="20">
        <f t="shared" si="6"/>
        <v>10.7</v>
      </c>
      <c r="U59" s="18">
        <f t="shared" si="7"/>
        <v>0.89166666666666661</v>
      </c>
      <c r="V59" s="27" t="s">
        <v>186</v>
      </c>
      <c r="W59" s="3" t="s">
        <v>186</v>
      </c>
      <c r="X59" s="6" t="s">
        <v>6</v>
      </c>
      <c r="Y59" s="6"/>
      <c r="Z59" s="6"/>
    </row>
    <row r="60" spans="1:26" ht="17" x14ac:dyDescent="0.2">
      <c r="A60" s="1" t="s">
        <v>109</v>
      </c>
      <c r="B60" s="2" t="s">
        <v>41</v>
      </c>
      <c r="C60" s="2" t="s">
        <v>223</v>
      </c>
      <c r="D60" s="4">
        <f t="shared" si="4"/>
        <v>67.430136986301363</v>
      </c>
      <c r="E60" s="3" t="s">
        <v>162</v>
      </c>
      <c r="F60" s="3" t="s">
        <v>16</v>
      </c>
      <c r="G60" s="3" t="s">
        <v>8</v>
      </c>
      <c r="H60" s="2">
        <v>42023</v>
      </c>
      <c r="J60" s="2" t="s">
        <v>242</v>
      </c>
      <c r="K60" s="2" t="s">
        <v>277</v>
      </c>
      <c r="L60" s="2">
        <v>42086</v>
      </c>
      <c r="M60" s="13" t="s">
        <v>193</v>
      </c>
      <c r="R60" s="4">
        <f t="shared" si="5"/>
        <v>63</v>
      </c>
      <c r="S60" s="2">
        <v>44931</v>
      </c>
      <c r="T60" s="20">
        <f t="shared" si="6"/>
        <v>94.833333333333329</v>
      </c>
      <c r="U60" s="18">
        <f t="shared" si="7"/>
        <v>7.9027777777777777</v>
      </c>
      <c r="V60" s="27" t="s">
        <v>280</v>
      </c>
      <c r="W60" s="3" t="s">
        <v>280</v>
      </c>
      <c r="X60" s="3" t="s">
        <v>9</v>
      </c>
      <c r="Z60" s="24" t="s">
        <v>201</v>
      </c>
    </row>
    <row r="61" spans="1:26" x14ac:dyDescent="0.2">
      <c r="A61" s="1" t="s">
        <v>142</v>
      </c>
      <c r="B61" s="2" t="s">
        <v>73</v>
      </c>
      <c r="C61" s="2" t="s">
        <v>224</v>
      </c>
      <c r="D61" s="4">
        <f t="shared" si="4"/>
        <v>71.572602739726022</v>
      </c>
      <c r="E61" s="3" t="s">
        <v>180</v>
      </c>
      <c r="F61" s="3" t="s">
        <v>10</v>
      </c>
      <c r="G61" s="3" t="s">
        <v>8</v>
      </c>
      <c r="H61" s="2">
        <v>42366</v>
      </c>
      <c r="J61" s="2" t="s">
        <v>238</v>
      </c>
      <c r="K61" s="2" t="s">
        <v>277</v>
      </c>
      <c r="L61" s="2">
        <v>42429</v>
      </c>
      <c r="M61" s="13" t="s">
        <v>219</v>
      </c>
      <c r="Q61" s="13" t="s">
        <v>196</v>
      </c>
      <c r="R61" s="4">
        <f t="shared" si="5"/>
        <v>63</v>
      </c>
      <c r="S61" s="2">
        <v>42613</v>
      </c>
      <c r="T61" s="20">
        <f t="shared" si="6"/>
        <v>6.1333333333333337</v>
      </c>
      <c r="U61" s="18">
        <f t="shared" si="7"/>
        <v>0.51111111111111118</v>
      </c>
      <c r="V61" s="27" t="s">
        <v>186</v>
      </c>
      <c r="W61" s="3" t="s">
        <v>186</v>
      </c>
      <c r="X61" s="3" t="s">
        <v>6</v>
      </c>
      <c r="Z61" s="6" t="s">
        <v>82</v>
      </c>
    </row>
    <row r="62" spans="1:26" ht="17" x14ac:dyDescent="0.2">
      <c r="A62" s="1" t="s">
        <v>97</v>
      </c>
      <c r="B62" s="2" t="s">
        <v>29</v>
      </c>
      <c r="C62" s="2" t="s">
        <v>223</v>
      </c>
      <c r="D62" s="4">
        <f t="shared" si="4"/>
        <v>77.205479452054789</v>
      </c>
      <c r="E62" s="3" t="s">
        <v>155</v>
      </c>
      <c r="F62" s="3" t="s">
        <v>10</v>
      </c>
      <c r="G62" s="3" t="s">
        <v>8</v>
      </c>
      <c r="H62" s="2">
        <v>41899</v>
      </c>
      <c r="J62" s="2" t="s">
        <v>240</v>
      </c>
      <c r="K62" s="2" t="s">
        <v>278</v>
      </c>
      <c r="L62" s="2">
        <v>41963</v>
      </c>
      <c r="M62" s="13" t="s">
        <v>219</v>
      </c>
      <c r="O62" s="2">
        <v>43269</v>
      </c>
      <c r="P62" s="13" t="s">
        <v>193</v>
      </c>
      <c r="R62" s="4">
        <f t="shared" si="5"/>
        <v>64</v>
      </c>
      <c r="S62" s="2">
        <v>43755</v>
      </c>
      <c r="T62" s="20">
        <f t="shared" si="6"/>
        <v>59.733333333333334</v>
      </c>
      <c r="U62" s="18">
        <f t="shared" si="7"/>
        <v>4.9777777777777779</v>
      </c>
      <c r="V62" s="27" t="s">
        <v>186</v>
      </c>
      <c r="W62" s="3" t="s">
        <v>186</v>
      </c>
      <c r="X62" s="3" t="s">
        <v>6</v>
      </c>
      <c r="Y62" s="3">
        <v>1</v>
      </c>
      <c r="Z62" s="24" t="s">
        <v>191</v>
      </c>
    </row>
    <row r="63" spans="1:26" ht="34" x14ac:dyDescent="0.2">
      <c r="A63" s="9" t="s">
        <v>90</v>
      </c>
      <c r="B63" s="10" t="s">
        <v>24</v>
      </c>
      <c r="C63" s="10" t="s">
        <v>224</v>
      </c>
      <c r="D63" s="4">
        <f t="shared" si="4"/>
        <v>69.482191780821921</v>
      </c>
      <c r="E63" s="11" t="s">
        <v>150</v>
      </c>
      <c r="F63" s="11" t="s">
        <v>12</v>
      </c>
      <c r="G63" s="11" t="s">
        <v>8</v>
      </c>
      <c r="H63" s="10">
        <v>42556</v>
      </c>
      <c r="I63" s="10"/>
      <c r="J63" s="2" t="s">
        <v>239</v>
      </c>
      <c r="K63" s="2" t="s">
        <v>278</v>
      </c>
      <c r="L63" s="10">
        <v>42625</v>
      </c>
      <c r="M63" s="14">
        <v>16</v>
      </c>
      <c r="N63" s="10"/>
      <c r="O63" s="10">
        <v>42866</v>
      </c>
      <c r="P63" s="14" t="s">
        <v>219</v>
      </c>
      <c r="Q63" s="14"/>
      <c r="R63" s="12">
        <f t="shared" si="5"/>
        <v>69</v>
      </c>
      <c r="S63" s="10">
        <v>43151</v>
      </c>
      <c r="T63" s="21">
        <f t="shared" si="6"/>
        <v>17.533333333333335</v>
      </c>
      <c r="U63" s="16">
        <f t="shared" si="7"/>
        <v>1.4611111111111112</v>
      </c>
      <c r="V63" s="27" t="s">
        <v>186</v>
      </c>
      <c r="W63" s="3" t="s">
        <v>186</v>
      </c>
      <c r="X63" s="11" t="s">
        <v>6</v>
      </c>
      <c r="Y63" s="11">
        <v>1</v>
      </c>
      <c r="Z63" s="26" t="s">
        <v>184</v>
      </c>
    </row>
    <row r="64" spans="1:26" x14ac:dyDescent="0.2">
      <c r="A64" s="1" t="s">
        <v>115</v>
      </c>
      <c r="B64" s="2" t="s">
        <v>48</v>
      </c>
      <c r="C64" s="2" t="s">
        <v>224</v>
      </c>
      <c r="D64" s="4">
        <f t="shared" si="4"/>
        <v>67.942465753424656</v>
      </c>
      <c r="E64" s="3" t="s">
        <v>167</v>
      </c>
      <c r="F64" s="3" t="s">
        <v>10</v>
      </c>
      <c r="G64" s="3" t="s">
        <v>8</v>
      </c>
      <c r="H64" s="2">
        <v>40627</v>
      </c>
      <c r="J64" s="2" t="s">
        <v>241</v>
      </c>
      <c r="K64" s="2" t="s">
        <v>278</v>
      </c>
      <c r="L64" s="2">
        <v>40709</v>
      </c>
      <c r="M64" s="13" t="s">
        <v>219</v>
      </c>
      <c r="R64" s="4">
        <f t="shared" si="5"/>
        <v>82</v>
      </c>
      <c r="S64" s="2">
        <v>40927</v>
      </c>
      <c r="T64" s="20">
        <f t="shared" ref="T64" si="8">(S64-L64)/30</f>
        <v>7.2666666666666666</v>
      </c>
      <c r="U64" s="18">
        <f t="shared" ref="U64" si="9">T64/12</f>
        <v>0.60555555555555551</v>
      </c>
      <c r="V64" s="27" t="s">
        <v>280</v>
      </c>
      <c r="W64" s="3" t="s">
        <v>186</v>
      </c>
      <c r="X64" s="3" t="s">
        <v>6</v>
      </c>
      <c r="Z64" s="6" t="s">
        <v>82</v>
      </c>
    </row>
    <row r="75" spans="4:4" x14ac:dyDescent="0.2">
      <c r="D75" s="4"/>
    </row>
    <row r="76" spans="4:4" x14ac:dyDescent="0.2">
      <c r="D76" s="4"/>
    </row>
    <row r="77" spans="4:4" x14ac:dyDescent="0.2">
      <c r="D77" s="4"/>
    </row>
    <row r="78" spans="4:4" x14ac:dyDescent="0.2">
      <c r="D78" s="4"/>
    </row>
    <row r="79" spans="4:4" x14ac:dyDescent="0.2">
      <c r="D79" s="4"/>
    </row>
    <row r="80" spans="4:4" x14ac:dyDescent="0.2">
      <c r="D80" s="4"/>
    </row>
    <row r="81" spans="3:4" x14ac:dyDescent="0.2">
      <c r="D81" s="4"/>
    </row>
    <row r="82" spans="3:4" x14ac:dyDescent="0.2">
      <c r="D82" s="4"/>
    </row>
    <row r="83" spans="3:4" x14ac:dyDescent="0.2">
      <c r="D83" s="4"/>
    </row>
    <row r="84" spans="3:4" x14ac:dyDescent="0.2">
      <c r="D84" s="4"/>
    </row>
    <row r="85" spans="3:4" x14ac:dyDescent="0.2">
      <c r="D85" s="4"/>
    </row>
    <row r="86" spans="3:4" x14ac:dyDescent="0.2">
      <c r="D86" s="4"/>
    </row>
    <row r="87" spans="3:4" x14ac:dyDescent="0.2">
      <c r="D87" s="4"/>
    </row>
    <row r="88" spans="3:4" x14ac:dyDescent="0.2">
      <c r="D88" s="4"/>
    </row>
    <row r="89" spans="3:4" x14ac:dyDescent="0.2">
      <c r="D89" s="4"/>
    </row>
    <row r="90" spans="3:4" x14ac:dyDescent="0.2">
      <c r="D90" s="4"/>
    </row>
    <row r="91" spans="3:4" x14ac:dyDescent="0.2">
      <c r="D91" s="4"/>
    </row>
    <row r="92" spans="3:4" x14ac:dyDescent="0.2">
      <c r="D92" s="4"/>
    </row>
    <row r="93" spans="3:4" x14ac:dyDescent="0.2">
      <c r="D93" s="4"/>
    </row>
    <row r="94" spans="3:4" x14ac:dyDescent="0.2">
      <c r="D94" s="4"/>
    </row>
    <row r="95" spans="3:4" x14ac:dyDescent="0.2">
      <c r="C95" s="4"/>
      <c r="D95" s="4"/>
    </row>
    <row r="96" spans="3:4" x14ac:dyDescent="0.2">
      <c r="C96" s="22"/>
    </row>
    <row r="97" spans="3:11" x14ac:dyDescent="0.2">
      <c r="C97" s="4"/>
      <c r="D97" s="4"/>
    </row>
    <row r="98" spans="3:11" x14ac:dyDescent="0.2">
      <c r="C98" s="4"/>
      <c r="D98" s="4"/>
    </row>
    <row r="99" spans="3:11" x14ac:dyDescent="0.2">
      <c r="C99" s="4"/>
      <c r="D99" s="4"/>
    </row>
    <row r="100" spans="3:11" x14ac:dyDescent="0.2">
      <c r="C100" s="4"/>
      <c r="D100" s="4"/>
    </row>
    <row r="101" spans="3:11" x14ac:dyDescent="0.2">
      <c r="C101" s="4"/>
      <c r="D101" s="4"/>
    </row>
    <row r="102" spans="3:11" x14ac:dyDescent="0.2">
      <c r="D102" s="4"/>
    </row>
    <row r="103" spans="3:11" x14ac:dyDescent="0.2">
      <c r="C103" s="3"/>
      <c r="D103" s="3"/>
      <c r="H103" s="3"/>
      <c r="I103" s="3"/>
    </row>
    <row r="104" spans="3:11" x14ac:dyDescent="0.2">
      <c r="C104" s="4"/>
      <c r="D104" s="4"/>
    </row>
    <row r="105" spans="3:11" x14ac:dyDescent="0.2">
      <c r="C105" s="4"/>
    </row>
    <row r="106" spans="3:11" x14ac:dyDescent="0.2">
      <c r="C106" s="4"/>
      <c r="D106" s="4"/>
      <c r="I106" s="23"/>
    </row>
    <row r="108" spans="3:11" x14ac:dyDescent="0.2">
      <c r="D108" s="13"/>
      <c r="H108" s="13"/>
      <c r="J108" s="13"/>
      <c r="K108" s="13"/>
    </row>
    <row r="109" spans="3:11" x14ac:dyDescent="0.2">
      <c r="D109" s="13"/>
      <c r="E109" s="13"/>
      <c r="F109" s="13"/>
      <c r="G109" s="13"/>
      <c r="H109" s="13"/>
      <c r="I109" s="3"/>
      <c r="J109" s="3"/>
      <c r="K109" s="3"/>
    </row>
    <row r="110" spans="3:11" x14ac:dyDescent="0.2">
      <c r="D110" s="13"/>
      <c r="E110" s="13"/>
      <c r="F110" s="13"/>
      <c r="G110" s="13"/>
      <c r="H110" s="13"/>
      <c r="I110" s="3"/>
      <c r="J110" s="3"/>
      <c r="K110" s="3"/>
    </row>
    <row r="119" spans="4:9" x14ac:dyDescent="0.2">
      <c r="D119" s="4"/>
      <c r="F119" s="1"/>
      <c r="H119" s="4"/>
      <c r="I119" s="8"/>
    </row>
    <row r="120" spans="4:9" x14ac:dyDescent="0.2">
      <c r="D120" s="4"/>
      <c r="F120" s="1"/>
      <c r="H120" s="4"/>
      <c r="I120" s="8"/>
    </row>
    <row r="123" spans="4:9" x14ac:dyDescent="0.2">
      <c r="D123" s="13"/>
      <c r="H123" s="13"/>
    </row>
    <row r="124" spans="4:9" x14ac:dyDescent="0.2">
      <c r="H124" s="13"/>
    </row>
  </sheetData>
  <autoFilter ref="A1:AB64" xr:uid="{00000000-0001-0000-0000-000000000000}">
    <sortState xmlns:xlrd2="http://schemas.microsoft.com/office/spreadsheetml/2017/richdata2" ref="A2:Z64">
      <sortCondition ref="R1:R64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F9E92-4A13-6D4E-80A3-1D6C81914CD5}">
  <dimension ref="A1:L38"/>
  <sheetViews>
    <sheetView workbookViewId="0">
      <selection sqref="A1:L38"/>
    </sheetView>
  </sheetViews>
  <sheetFormatPr baseColWidth="10" defaultRowHeight="16" x14ac:dyDescent="0.2"/>
  <sheetData>
    <row r="1" spans="1:12" x14ac:dyDescent="0.2">
      <c r="A1" s="2" t="s">
        <v>264</v>
      </c>
      <c r="B1" s="2">
        <v>63</v>
      </c>
      <c r="C1" s="2"/>
      <c r="D1" s="3"/>
      <c r="E1" s="3"/>
      <c r="F1" s="3"/>
      <c r="G1" s="2"/>
      <c r="H1" s="2"/>
      <c r="I1" s="2"/>
      <c r="J1" s="2"/>
      <c r="K1" s="13"/>
      <c r="L1" s="2"/>
    </row>
    <row r="2" spans="1:12" x14ac:dyDescent="0.2">
      <c r="A2" s="2"/>
      <c r="B2" s="2"/>
      <c r="C2" s="2"/>
      <c r="D2" s="3"/>
      <c r="E2" s="3"/>
      <c r="F2" s="3"/>
      <c r="G2" s="2"/>
      <c r="H2" s="2"/>
      <c r="I2" s="2"/>
      <c r="J2" s="2"/>
      <c r="K2" s="13"/>
      <c r="L2" s="2"/>
    </row>
    <row r="3" spans="1:12" x14ac:dyDescent="0.2">
      <c r="A3" s="2" t="s">
        <v>254</v>
      </c>
      <c r="B3" s="2"/>
      <c r="C3" s="4">
        <v>63</v>
      </c>
      <c r="D3" s="3"/>
      <c r="E3" s="3"/>
      <c r="F3" s="3"/>
      <c r="G3" s="2"/>
      <c r="H3" s="2"/>
      <c r="I3" s="2"/>
      <c r="J3" s="2"/>
      <c r="K3" s="13"/>
      <c r="L3" s="2"/>
    </row>
    <row r="4" spans="1:12" x14ac:dyDescent="0.2">
      <c r="A4" s="2" t="s">
        <v>227</v>
      </c>
      <c r="B4" s="2" t="s">
        <v>223</v>
      </c>
      <c r="C4" s="4">
        <v>35</v>
      </c>
      <c r="D4" s="3"/>
      <c r="E4" s="3"/>
      <c r="F4" s="3"/>
      <c r="G4" s="2"/>
      <c r="H4" s="2"/>
      <c r="I4" s="2"/>
      <c r="J4" s="2"/>
      <c r="K4" s="13"/>
      <c r="L4" s="2"/>
    </row>
    <row r="5" spans="1:12" x14ac:dyDescent="0.2">
      <c r="A5" s="2"/>
      <c r="B5" s="2" t="s">
        <v>224</v>
      </c>
      <c r="C5" s="4">
        <v>28</v>
      </c>
      <c r="D5" s="3"/>
      <c r="E5" s="3"/>
      <c r="F5" s="3"/>
      <c r="G5" s="2"/>
      <c r="H5" s="2"/>
      <c r="I5" s="2"/>
      <c r="J5" s="2"/>
      <c r="K5" s="13"/>
      <c r="L5" s="2"/>
    </row>
    <row r="6" spans="1:12" x14ac:dyDescent="0.2">
      <c r="A6" s="2"/>
      <c r="B6" s="2" t="s">
        <v>228</v>
      </c>
      <c r="C6" s="4">
        <v>63</v>
      </c>
      <c r="D6" s="3"/>
      <c r="E6" s="3"/>
      <c r="F6" s="3"/>
      <c r="G6" s="2"/>
      <c r="H6" s="2"/>
      <c r="I6" s="2"/>
      <c r="J6" s="2"/>
      <c r="K6" s="13"/>
      <c r="L6" s="2"/>
    </row>
    <row r="7" spans="1:12" x14ac:dyDescent="0.2">
      <c r="A7" s="2"/>
      <c r="B7" s="2"/>
      <c r="C7" s="4"/>
      <c r="D7" s="3"/>
      <c r="E7" s="3"/>
      <c r="F7" s="3"/>
      <c r="G7" s="2"/>
      <c r="H7" s="2"/>
      <c r="I7" s="2"/>
      <c r="J7" s="2"/>
      <c r="K7" s="13"/>
      <c r="L7" s="2"/>
    </row>
    <row r="8" spans="1:12" x14ac:dyDescent="0.2">
      <c r="A8" s="2" t="s">
        <v>229</v>
      </c>
      <c r="B8" s="2" t="s">
        <v>230</v>
      </c>
      <c r="C8" s="4">
        <v>12</v>
      </c>
      <c r="D8" s="3"/>
      <c r="E8" s="3"/>
      <c r="F8" s="3"/>
      <c r="G8" s="2"/>
      <c r="H8" s="2"/>
      <c r="I8" s="2"/>
      <c r="J8" s="2"/>
      <c r="K8" s="13"/>
      <c r="L8" s="2"/>
    </row>
    <row r="9" spans="1:12" x14ac:dyDescent="0.2">
      <c r="A9" s="2"/>
      <c r="B9" s="2" t="s">
        <v>231</v>
      </c>
      <c r="C9" s="4">
        <v>4</v>
      </c>
      <c r="D9" s="3"/>
      <c r="E9" s="3"/>
      <c r="F9" s="3"/>
      <c r="G9" s="2"/>
      <c r="H9" s="2"/>
      <c r="I9" s="2"/>
      <c r="J9" s="2"/>
      <c r="K9" s="13"/>
      <c r="L9" s="2"/>
    </row>
    <row r="10" spans="1:12" x14ac:dyDescent="0.2">
      <c r="A10" s="2"/>
      <c r="B10" s="2" t="s">
        <v>232</v>
      </c>
      <c r="C10" s="4">
        <v>5</v>
      </c>
      <c r="D10" s="3"/>
      <c r="E10" s="3"/>
      <c r="F10" s="3"/>
      <c r="G10" s="2"/>
      <c r="H10" s="2"/>
      <c r="I10" s="2"/>
      <c r="J10" s="2"/>
      <c r="K10" s="13"/>
      <c r="L10" s="2"/>
    </row>
    <row r="11" spans="1:12" x14ac:dyDescent="0.2">
      <c r="A11" s="2"/>
      <c r="B11" s="2" t="s">
        <v>233</v>
      </c>
      <c r="C11" s="4">
        <v>25</v>
      </c>
      <c r="D11" s="3"/>
      <c r="E11" s="3"/>
      <c r="F11" s="3"/>
      <c r="G11" s="2"/>
      <c r="H11" s="2"/>
      <c r="I11" s="2"/>
      <c r="J11" s="2"/>
      <c r="K11" s="13"/>
      <c r="L11" s="2"/>
    </row>
    <row r="12" spans="1:12" x14ac:dyDescent="0.2">
      <c r="A12" s="2"/>
      <c r="B12" s="2" t="s">
        <v>234</v>
      </c>
      <c r="C12" s="4">
        <v>7</v>
      </c>
      <c r="D12" s="3"/>
      <c r="E12" s="3"/>
      <c r="F12" s="3"/>
      <c r="G12" s="2"/>
      <c r="H12" s="2"/>
      <c r="I12" s="2"/>
      <c r="J12" s="2"/>
      <c r="K12" s="13"/>
      <c r="L12" s="2"/>
    </row>
    <row r="13" spans="1:12" x14ac:dyDescent="0.2">
      <c r="A13" s="2"/>
      <c r="B13" s="2" t="s">
        <v>235</v>
      </c>
      <c r="C13" s="4">
        <v>8</v>
      </c>
      <c r="D13" s="3"/>
      <c r="E13" s="3"/>
      <c r="F13" s="3"/>
      <c r="G13" s="2"/>
      <c r="H13" s="2"/>
      <c r="I13" s="2"/>
      <c r="J13" s="2"/>
      <c r="K13" s="13"/>
      <c r="L13" s="2"/>
    </row>
    <row r="14" spans="1:12" x14ac:dyDescent="0.2">
      <c r="A14" s="2"/>
      <c r="B14" s="2" t="s">
        <v>236</v>
      </c>
      <c r="C14" s="4">
        <v>2</v>
      </c>
      <c r="D14" s="3"/>
      <c r="E14" s="3"/>
      <c r="F14" s="3"/>
      <c r="G14" s="2"/>
      <c r="H14" s="2"/>
      <c r="I14" s="2"/>
      <c r="J14" s="2"/>
      <c r="K14" s="13"/>
      <c r="L14" s="2"/>
    </row>
    <row r="15" spans="1:12" x14ac:dyDescent="0.2">
      <c r="A15" s="2"/>
      <c r="B15" s="2"/>
      <c r="C15" s="4"/>
      <c r="D15" s="3"/>
      <c r="E15" s="3"/>
      <c r="F15" s="3"/>
      <c r="G15" s="2"/>
      <c r="H15" s="2"/>
      <c r="I15" s="2"/>
      <c r="J15" s="2"/>
      <c r="K15" s="13"/>
      <c r="L15" s="2"/>
    </row>
    <row r="16" spans="1:12" x14ac:dyDescent="0.2">
      <c r="A16" s="2" t="s">
        <v>237</v>
      </c>
      <c r="B16" s="2" t="s">
        <v>238</v>
      </c>
      <c r="C16" s="4">
        <v>15</v>
      </c>
      <c r="D16" s="3"/>
      <c r="E16" s="3"/>
      <c r="F16" s="3"/>
      <c r="G16" s="2"/>
      <c r="H16" s="2"/>
      <c r="I16" s="2"/>
      <c r="J16" s="2"/>
      <c r="K16" s="13"/>
      <c r="L16" s="2"/>
    </row>
    <row r="17" spans="1:12" x14ac:dyDescent="0.2">
      <c r="A17" s="2"/>
      <c r="B17" s="2" t="s">
        <v>239</v>
      </c>
      <c r="C17" s="4">
        <v>25</v>
      </c>
      <c r="D17" s="3"/>
      <c r="E17" s="3"/>
      <c r="F17" s="3"/>
      <c r="G17" s="2"/>
      <c r="H17" s="2"/>
      <c r="I17" s="2"/>
      <c r="J17" s="2"/>
      <c r="K17" s="13"/>
      <c r="L17" s="2"/>
    </row>
    <row r="18" spans="1:12" x14ac:dyDescent="0.2">
      <c r="A18" s="2"/>
      <c r="B18" s="2" t="s">
        <v>240</v>
      </c>
      <c r="C18" s="4">
        <v>12</v>
      </c>
      <c r="D18" s="3"/>
      <c r="E18" s="3"/>
      <c r="F18" s="3"/>
      <c r="G18" s="2"/>
      <c r="H18" s="2"/>
      <c r="I18" s="2"/>
      <c r="J18" s="2"/>
      <c r="K18" s="13"/>
      <c r="L18" s="2"/>
    </row>
    <row r="19" spans="1:12" x14ac:dyDescent="0.2">
      <c r="A19" s="2"/>
      <c r="B19" s="2" t="s">
        <v>241</v>
      </c>
      <c r="C19" s="4">
        <v>7</v>
      </c>
      <c r="D19" s="3"/>
      <c r="E19" s="3"/>
      <c r="F19" s="3"/>
      <c r="G19" s="2"/>
      <c r="H19" s="2"/>
      <c r="I19" s="2"/>
      <c r="J19" s="2"/>
      <c r="K19" s="13"/>
      <c r="L19" s="2"/>
    </row>
    <row r="20" spans="1:12" x14ac:dyDescent="0.2">
      <c r="A20" s="2"/>
      <c r="B20" s="2" t="s">
        <v>242</v>
      </c>
      <c r="C20" s="4">
        <v>4</v>
      </c>
      <c r="D20" s="3"/>
      <c r="E20" s="3"/>
      <c r="F20" s="3"/>
      <c r="G20" s="2"/>
      <c r="H20" s="2"/>
      <c r="I20" s="2"/>
      <c r="J20" s="2"/>
      <c r="K20" s="13"/>
      <c r="L20" s="2"/>
    </row>
    <row r="21" spans="1:12" x14ac:dyDescent="0.2">
      <c r="A21" s="2"/>
      <c r="B21" s="2"/>
      <c r="C21" s="4"/>
      <c r="D21" s="3"/>
      <c r="E21" s="3"/>
      <c r="F21" s="3"/>
      <c r="G21" s="2"/>
      <c r="H21" s="2"/>
      <c r="I21" s="2"/>
      <c r="J21" s="2"/>
      <c r="K21" s="13"/>
      <c r="L21" s="2"/>
    </row>
    <row r="22" spans="1:12" x14ac:dyDescent="0.2">
      <c r="A22" s="2"/>
      <c r="B22" s="2"/>
      <c r="C22" s="4"/>
      <c r="D22" s="3"/>
      <c r="E22" s="3"/>
      <c r="F22" s="3"/>
      <c r="G22" s="2"/>
      <c r="H22" s="2"/>
      <c r="I22" s="2"/>
      <c r="J22" s="2"/>
      <c r="K22" s="13"/>
      <c r="L22" s="2"/>
    </row>
    <row r="23" spans="1:12" x14ac:dyDescent="0.2">
      <c r="A23" s="2" t="s">
        <v>243</v>
      </c>
      <c r="B23" s="4">
        <v>16</v>
      </c>
      <c r="C23" s="4">
        <v>14</v>
      </c>
      <c r="D23" s="3">
        <v>21</v>
      </c>
      <c r="E23" s="3"/>
      <c r="F23" s="3"/>
      <c r="G23" s="2"/>
      <c r="H23" s="2"/>
      <c r="I23" s="2"/>
      <c r="J23" s="2"/>
      <c r="K23" s="13"/>
      <c r="L23" s="2"/>
    </row>
    <row r="24" spans="1:12" x14ac:dyDescent="0.2">
      <c r="A24" s="2" t="s">
        <v>255</v>
      </c>
      <c r="B24" s="22">
        <v>0.5</v>
      </c>
      <c r="C24" s="2"/>
      <c r="D24" s="3"/>
      <c r="E24" s="3"/>
      <c r="F24" s="3"/>
      <c r="G24" s="2"/>
      <c r="H24" s="2"/>
      <c r="I24" s="2"/>
      <c r="J24" s="2"/>
      <c r="K24" s="13"/>
      <c r="L24" s="2"/>
    </row>
    <row r="25" spans="1:12" x14ac:dyDescent="0.2">
      <c r="A25" s="2" t="s">
        <v>196</v>
      </c>
      <c r="B25" s="4">
        <v>9</v>
      </c>
      <c r="C25" s="4"/>
      <c r="D25" s="3"/>
      <c r="E25" s="3"/>
      <c r="F25" s="3"/>
      <c r="G25" s="2"/>
      <c r="H25" s="2"/>
      <c r="I25" s="2"/>
      <c r="J25" s="2"/>
      <c r="K25" s="13"/>
      <c r="L25" s="2"/>
    </row>
    <row r="26" spans="1:12" x14ac:dyDescent="0.2">
      <c r="A26" s="2" t="s">
        <v>256</v>
      </c>
      <c r="B26" s="4">
        <v>9</v>
      </c>
      <c r="C26" s="4"/>
      <c r="D26" s="3"/>
      <c r="E26" s="3"/>
      <c r="F26" s="3"/>
      <c r="G26" s="2"/>
      <c r="H26" s="2"/>
      <c r="I26" s="2"/>
      <c r="J26" s="2"/>
      <c r="K26" s="13"/>
      <c r="L26" s="2"/>
    </row>
    <row r="27" spans="1:12" x14ac:dyDescent="0.2">
      <c r="A27" s="2" t="s">
        <v>257</v>
      </c>
      <c r="B27" s="4">
        <v>4</v>
      </c>
      <c r="C27" s="4"/>
      <c r="D27" s="3"/>
      <c r="E27" s="3"/>
      <c r="F27" s="3"/>
      <c r="G27" s="2"/>
      <c r="H27" s="2"/>
      <c r="I27" s="2"/>
      <c r="J27" s="2"/>
      <c r="K27" s="13"/>
      <c r="L27" s="2"/>
    </row>
    <row r="28" spans="1:12" x14ac:dyDescent="0.2">
      <c r="A28" s="2"/>
      <c r="B28" s="4"/>
      <c r="C28" s="4"/>
      <c r="D28" s="3"/>
      <c r="E28" s="3"/>
      <c r="F28" s="3"/>
      <c r="G28" s="2"/>
      <c r="H28" s="2"/>
      <c r="I28" s="2"/>
      <c r="J28" s="2"/>
      <c r="K28" s="13"/>
      <c r="L28" s="2"/>
    </row>
    <row r="29" spans="1:12" x14ac:dyDescent="0.2">
      <c r="A29" s="2"/>
      <c r="B29" s="4"/>
      <c r="C29" s="4"/>
      <c r="D29" s="3"/>
      <c r="E29" s="3"/>
      <c r="F29" s="3"/>
      <c r="G29" s="2"/>
      <c r="H29" s="2"/>
      <c r="I29" s="2"/>
      <c r="J29" s="2"/>
      <c r="K29" s="13"/>
      <c r="L29" s="2"/>
    </row>
    <row r="30" spans="1:12" x14ac:dyDescent="0.2">
      <c r="A30" s="2"/>
      <c r="B30" s="2"/>
      <c r="C30" s="4"/>
      <c r="D30" s="3"/>
      <c r="E30" s="3"/>
      <c r="F30" s="3"/>
      <c r="G30" s="2"/>
      <c r="H30" s="2"/>
      <c r="I30" s="2"/>
      <c r="J30" s="2"/>
      <c r="K30" s="13"/>
      <c r="L30" s="2"/>
    </row>
    <row r="31" spans="1:12" x14ac:dyDescent="0.2">
      <c r="A31" s="2" t="s">
        <v>244</v>
      </c>
      <c r="B31" s="3"/>
      <c r="C31" s="3"/>
      <c r="D31" s="3"/>
      <c r="E31" s="3"/>
      <c r="F31" s="3"/>
      <c r="G31" s="3"/>
      <c r="H31" s="3"/>
      <c r="I31" s="2"/>
      <c r="J31" s="2"/>
      <c r="K31" s="13"/>
      <c r="L31" s="2"/>
    </row>
    <row r="32" spans="1:12" x14ac:dyDescent="0.2">
      <c r="A32" s="2" t="s">
        <v>246</v>
      </c>
      <c r="B32" s="4">
        <v>42</v>
      </c>
      <c r="C32" s="4"/>
      <c r="D32" s="3"/>
      <c r="E32" s="3"/>
      <c r="F32" s="3"/>
      <c r="G32" s="2"/>
      <c r="H32" s="2"/>
      <c r="I32" s="2"/>
      <c r="J32" s="2"/>
      <c r="K32" s="13"/>
      <c r="L32" s="2"/>
    </row>
    <row r="33" spans="1:12" x14ac:dyDescent="0.2">
      <c r="A33" s="2" t="s">
        <v>250</v>
      </c>
      <c r="B33" s="4">
        <v>7</v>
      </c>
      <c r="C33" s="2"/>
      <c r="D33" s="3"/>
      <c r="E33" s="3"/>
      <c r="F33" s="3"/>
      <c r="G33" s="2"/>
      <c r="H33" s="2"/>
      <c r="I33" s="2"/>
      <c r="J33" s="2"/>
      <c r="K33" s="13"/>
      <c r="L33" s="2"/>
    </row>
    <row r="34" spans="1:12" x14ac:dyDescent="0.2">
      <c r="A34" s="2" t="s">
        <v>251</v>
      </c>
      <c r="B34" s="4">
        <v>139</v>
      </c>
      <c r="C34" s="4">
        <v>82</v>
      </c>
      <c r="D34" s="3"/>
      <c r="E34" s="3"/>
      <c r="F34" s="3"/>
      <c r="G34" s="2" t="s">
        <v>270</v>
      </c>
      <c r="H34" s="23" t="s">
        <v>269</v>
      </c>
      <c r="I34" s="2"/>
      <c r="J34" s="2"/>
      <c r="K34" s="13"/>
      <c r="L34" s="2"/>
    </row>
    <row r="35" spans="1:12" x14ac:dyDescent="0.2">
      <c r="A35" s="2"/>
      <c r="B35" s="2"/>
      <c r="C35" s="2"/>
      <c r="D35" s="3"/>
      <c r="E35" s="3"/>
      <c r="F35" s="3"/>
      <c r="G35" s="2"/>
      <c r="H35" s="2"/>
      <c r="I35" s="2"/>
      <c r="J35" s="2"/>
      <c r="K35" s="13"/>
      <c r="L35" s="2"/>
    </row>
    <row r="36" spans="1:12" x14ac:dyDescent="0.2">
      <c r="A36" s="2"/>
      <c r="B36" s="2"/>
      <c r="C36" s="13"/>
      <c r="D36" s="3"/>
      <c r="E36" s="3"/>
      <c r="F36" s="3"/>
      <c r="G36" s="13" t="s">
        <v>265</v>
      </c>
      <c r="H36" s="2" t="s">
        <v>259</v>
      </c>
      <c r="I36" s="13"/>
      <c r="J36" s="2"/>
      <c r="K36" s="13"/>
      <c r="L36" s="2"/>
    </row>
    <row r="37" spans="1:12" x14ac:dyDescent="0.2">
      <c r="A37" s="2" t="s">
        <v>244</v>
      </c>
      <c r="B37" s="2" t="s">
        <v>247</v>
      </c>
      <c r="C37" s="13" t="s">
        <v>260</v>
      </c>
      <c r="D37" s="13" t="s">
        <v>249</v>
      </c>
      <c r="E37" s="13" t="s">
        <v>258</v>
      </c>
      <c r="F37" s="13" t="s">
        <v>245</v>
      </c>
      <c r="G37" s="13" t="s">
        <v>266</v>
      </c>
      <c r="H37" s="3" t="s">
        <v>266</v>
      </c>
      <c r="I37" s="3"/>
      <c r="J37" s="2" t="s">
        <v>273</v>
      </c>
      <c r="K37" s="13" t="s">
        <v>274</v>
      </c>
      <c r="L37" s="2"/>
    </row>
    <row r="38" spans="1:12" x14ac:dyDescent="0.2">
      <c r="A38" s="2"/>
      <c r="B38" s="2" t="s">
        <v>248</v>
      </c>
      <c r="C38" s="13" t="s">
        <v>252</v>
      </c>
      <c r="D38" s="13" t="s">
        <v>249</v>
      </c>
      <c r="E38" s="13" t="s">
        <v>267</v>
      </c>
      <c r="F38" s="13" t="s">
        <v>245</v>
      </c>
      <c r="G38" s="13" t="s">
        <v>271</v>
      </c>
      <c r="H38" s="3" t="s">
        <v>268</v>
      </c>
      <c r="I38" s="3"/>
      <c r="J38" s="2"/>
      <c r="K38" s="13"/>
      <c r="L3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STATS_ANTONELLA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Antonella Lombardo</dc:creator>
  <cp:lastModifiedBy>Pasquale Mirtuono</cp:lastModifiedBy>
  <dcterms:created xsi:type="dcterms:W3CDTF">2023-02-28T20:04:43Z</dcterms:created>
  <dcterms:modified xsi:type="dcterms:W3CDTF">2024-09-26T16:26:55Z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23df1c31c9dc4df28cb9a4d126f21fe1</vt:lpwstr>
  </property>
</Properties>
</file>